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2.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3.xml" ContentType="application/vnd.openxmlformats-officedocument.spreadsheetml.chart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heets/sheet4.xml" ContentType="application/vnd.openxmlformats-officedocument.spreadsheetml.chartsheet+xml"/>
  <Override PartName="/xl/drawings/drawing16.xml" ContentType="application/vnd.openxmlformats-officedocument.drawing+xml"/>
  <Override PartName="/xl/worksheets/sheet22.xml" ContentType="application/vnd.openxmlformats-officedocument.spreadsheetml.worksheet+xml"/>
  <Override PartName="/xl/chartsheets/sheet5.xml" ContentType="application/vnd.openxmlformats-officedocument.spreadsheetml.chartsheet+xml"/>
  <Override PartName="/xl/drawings/drawing18.xml" ContentType="application/vnd.openxmlformats-officedocument.drawing+xml"/>
  <Override PartName="/xl/worksheets/sheet23.xml" ContentType="application/vnd.openxmlformats-officedocument.spreadsheetml.worksheet+xml"/>
  <Override PartName="/xl/chartsheets/sheet6.xml" ContentType="application/vnd.openxmlformats-officedocument.spreadsheetml.chart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7.xml" ContentType="application/vnd.openxmlformats-officedocument.spreadsheetml.chart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4.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tabRatio="814" activeTab="0"/>
  </bookViews>
  <sheets>
    <sheet name="TitlePage" sheetId="1" r:id="rId1"/>
    <sheet name="Context" sheetId="2" r:id="rId2"/>
    <sheet name="Summary" sheetId="3" r:id="rId3"/>
    <sheet name="InitDefinitions" sheetId="4" r:id="rId4"/>
    <sheet name="Prev68Definitions" sheetId="5" r:id="rId5"/>
    <sheet name="DataQuality0910Q1" sheetId="6" r:id="rId6"/>
    <sheet name="DataQuality0910Q2" sheetId="7" r:id="rId7"/>
    <sheet name="DataQuality0910Q3" sheetId="8" r:id="rId8"/>
    <sheet name="DataQuality0910Q4" sheetId="9" r:id="rId9"/>
    <sheet name="DataQuality1011Q1" sheetId="10" r:id="rId10"/>
    <sheet name="Benchmarking" sheetId="11" r:id="rId11"/>
    <sheet name="T1_Init_National" sheetId="12" r:id="rId12"/>
    <sheet name="T2_Prev_National" sheetId="13" r:id="rId13"/>
    <sheet name="T3_Init_1011_PCT" sheetId="14" r:id="rId14"/>
    <sheet name="T4_Init_Trend_PCT" sheetId="15" r:id="rId15"/>
    <sheet name="F1_SHABFIGraph" sheetId="16" r:id="rId16"/>
    <sheet name="Data4" sheetId="17" state="hidden" r:id="rId17"/>
    <sheet name="F2_Init_PCT" sheetId="18" r:id="rId18"/>
    <sheet name="Data5" sheetId="19" state="hidden" r:id="rId19"/>
    <sheet name="F3_InitNK_PCT" sheetId="20" r:id="rId20"/>
    <sheet name="Data6" sheetId="21" state="hidden" r:id="rId21"/>
    <sheet name="T5_Prev68_1011Q1_PCT" sheetId="22" r:id="rId22"/>
    <sheet name="T6_Prev68_Trend_PCT" sheetId="23" r:id="rId23"/>
    <sheet name="Data2" sheetId="24" state="hidden" r:id="rId24"/>
    <sheet name="F4_Prev68_PCT" sheetId="25" r:id="rId25"/>
    <sheet name="Data1" sheetId="26" state="hidden" r:id="rId26"/>
    <sheet name="F5_Prev68_PCT_NK" sheetId="27" r:id="rId27"/>
    <sheet name="Data3" sheetId="28" state="hidden" r:id="rId28"/>
    <sheet name="F6_Cover68_SHA_NK" sheetId="29" r:id="rId29"/>
    <sheet name="T7_DropOff_Trend_PCT" sheetId="30" r:id="rId30"/>
    <sheet name="Data7" sheetId="31" state="hidden" r:id="rId31"/>
    <sheet name="F7_DropPOffRate" sheetId="32" r:id="rId32"/>
    <sheet name="Contacts" sheetId="33" r:id="rId33"/>
  </sheets>
  <externalReferences>
    <externalReference r:id="rId36"/>
    <externalReference r:id="rId37"/>
  </externalReferences>
  <definedNames>
    <definedName name="all">#REF!</definedName>
    <definedName name="Amb">#REF!</definedName>
    <definedName name="array">#REF!</definedName>
    <definedName name="cod">#REF!</definedName>
    <definedName name="Conrad1">#REF!</definedName>
    <definedName name="Current">#REF!</definedName>
    <definedName name="GPRecData">#REF!</definedName>
    <definedName name="HTML_CodePage" hidden="1">1252</definedName>
    <definedName name="HTML_Control" localSheetId="10" hidden="1">{"'Trust by name'!$A$6:$E$350","'Trust by name'!$A$1:$D$348"}</definedName>
    <definedName name="HTML_Control" localSheetId="32" hidden="1">{"'Trust by name'!$A$6:$E$350","'Trust by name'!$A$1:$D$348"}</definedName>
    <definedName name="HTML_Control" localSheetId="1" hidden="1">{"'Trust by name'!$A$6:$E$350","'Trust by name'!$A$1:$D$348"}</definedName>
    <definedName name="HTML_Control" localSheetId="5" hidden="1">{"'Trust by name'!$A$6:$E$350","'Trust by name'!$A$1:$D$348"}</definedName>
    <definedName name="HTML_Control" localSheetId="6" hidden="1">{"'Trust by name'!$A$6:$E$350","'Trust by name'!$A$1:$D$348"}</definedName>
    <definedName name="HTML_Control" localSheetId="7" hidden="1">{"'Trust by name'!$A$6:$E$350","'Trust by name'!$A$1:$D$348"}</definedName>
    <definedName name="HTML_Control" localSheetId="8" hidden="1">{"'Trust by name'!$A$6:$E$350","'Trust by name'!$A$1:$D$348"}</definedName>
    <definedName name="HTML_Control" localSheetId="9" hidden="1">{"'Trust by name'!$A$6:$E$350","'Trust by name'!$A$1:$D$348"}</definedName>
    <definedName name="HTML_Control" localSheetId="4" hidden="1">{"'Trust by name'!$A$6:$E$350","'Trust by name'!$A$1:$D$348"}</definedName>
    <definedName name="HTML_Control" localSheetId="2" hidden="1">{"'Trust by name'!$A$6:$E$350","'Trust by name'!$A$1:$D$348"}</definedName>
    <definedName name="HTML_Control" localSheetId="21" hidden="1">{"'Trust by name'!$A$6:$E$350","'Trust by name'!$A$1:$D$348"}</definedName>
    <definedName name="HTML_Control" localSheetId="29"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out">#REF!</definedName>
    <definedName name="place">'[1]Sorted PCTs'!#REF!</definedName>
    <definedName name="_xlnm.Print_Area" localSheetId="10">'Benchmarking'!$A$1:$AC$120</definedName>
    <definedName name="_xlnm.Print_Area" localSheetId="32">'Contacts'!$A$1:$A$15</definedName>
    <definedName name="_xlnm.Print_Area" localSheetId="1">'Context'!$A$1:$A$22</definedName>
    <definedName name="_xlnm.Print_Area" localSheetId="5">'DataQuality0910Q1'!$A$1:$A$65</definedName>
    <definedName name="_xlnm.Print_Area" localSheetId="6">'DataQuality0910Q2'!$A$1:$A$54</definedName>
    <definedName name="_xlnm.Print_Area" localSheetId="7">'DataQuality0910Q3'!$A$1:$A$59</definedName>
    <definedName name="_xlnm.Print_Area" localSheetId="8">'DataQuality0910Q4'!$A$1:$A$59</definedName>
    <definedName name="_xlnm.Print_Area" localSheetId="9">'DataQuality1011Q1'!$A$1:$A$59</definedName>
    <definedName name="_xlnm.Print_Area" localSheetId="3">'InitDefinitions'!$A$1:$A$44</definedName>
    <definedName name="_xlnm.Print_Area" localSheetId="4">'Prev68Definitions'!$A$1:$A$43</definedName>
    <definedName name="_xlnm.Print_Area" localSheetId="2">'Summary'!$A$1:$A$31</definedName>
    <definedName name="_xlnm.Print_Area" localSheetId="11">'T1_Init_National'!$A$1:$K$27</definedName>
    <definedName name="_xlnm.Print_Area" localSheetId="12">'T2_Prev_National'!$A$1:$M$19</definedName>
    <definedName name="_xlnm.Print_Area" localSheetId="13">'T3_Init_1011_PCT'!$A$1:$X$178</definedName>
    <definedName name="_xlnm.Print_Area" localSheetId="14">'T4_Init_Trend_PCT'!$A$1:$AA$190</definedName>
    <definedName name="_xlnm.Print_Area" localSheetId="21">'T5_Prev68_1011Q1_PCT'!$A$1:$O$177</definedName>
    <definedName name="_xlnm.Print_Area" localSheetId="22">'T6_Prev68_Trend_PCT'!$A$1:$AF$192</definedName>
    <definedName name="_xlnm.Print_Area" localSheetId="29">'T7_DropOff_Trend_PCT'!$A$1:$Q$189</definedName>
    <definedName name="_xlnm.Print_Area" localSheetId="0">'TitlePage'!$B$1:$B$65</definedName>
    <definedName name="_xlnm.Print_Titles" localSheetId="10">'Benchmarking'!$1:$60</definedName>
    <definedName name="_xlnm.Print_Titles" localSheetId="13">'T3_Init_1011_PCT'!$6:$8</definedName>
    <definedName name="_xlnm.Print_Titles" localSheetId="14">'T4_Init_Trend_PCT'!$6:$7</definedName>
    <definedName name="_xlnm.Print_Titles" localSheetId="21">'T5_Prev68_1011Q1_PCT'!$6:$7</definedName>
    <definedName name="_xlnm.Print_Titles" localSheetId="22">'T6_Prev68_Trend_PCT'!$6:$8</definedName>
    <definedName name="_xlnm.Print_Titles" localSheetId="29">'T7_DropOff_Trend_PCT'!$6:$7</definedName>
    <definedName name="returned">#REF!</definedName>
    <definedName name="SatodData">#REF!</definedName>
    <definedName name="TableName">"Dummy"</definedName>
  </definedNames>
  <calcPr fullCalcOnLoad="1"/>
</workbook>
</file>

<file path=xl/sharedStrings.xml><?xml version="1.0" encoding="utf-8"?>
<sst xmlns="http://schemas.openxmlformats.org/spreadsheetml/2006/main" count="6854" uniqueCount="667">
  <si>
    <t>Statistical release</t>
  </si>
  <si>
    <t>Breastfeeding initiation and prevalence at 6 to 8 weeks</t>
  </si>
  <si>
    <t>Contents</t>
  </si>
  <si>
    <t>Context</t>
  </si>
  <si>
    <t>Summary of results</t>
  </si>
  <si>
    <t>Benchmarking tool</t>
  </si>
  <si>
    <t>Contact for further enquiries</t>
  </si>
  <si>
    <t>2008/09 Q1</t>
  </si>
  <si>
    <t>2008/09 Q2</t>
  </si>
  <si>
    <t>2008/09 Q3</t>
  </si>
  <si>
    <t>2008/09 Q4</t>
  </si>
  <si>
    <t>2009/10 Q1</t>
  </si>
  <si>
    <t>2009/10 Q2</t>
  </si>
  <si>
    <t>2009/10 Q3</t>
  </si>
  <si>
    <t>Quarter</t>
  </si>
  <si>
    <t>Infants due a 6–8 week check</t>
  </si>
  <si>
    <t>No.</t>
  </si>
  <si>
    <t>% of all infants (Vital Signs indicator)</t>
  </si>
  <si>
    <t>% of those who status is known</t>
  </si>
  <si>
    <t>Infants being breastfed (Totally + Partially)</t>
  </si>
  <si>
    <t>Totally</t>
  </si>
  <si>
    <t>Partially</t>
  </si>
  <si>
    <t>Not all all</t>
  </si>
  <si>
    <t>Not known</t>
  </si>
  <si>
    <t>% of all infants</t>
  </si>
  <si>
    <t>Notes:</t>
  </si>
  <si>
    <t>Source: Department of Health, Vital Signs Monitoring Return</t>
  </si>
  <si>
    <t>Maternities</t>
  </si>
  <si>
    <t>Breastfeeding</t>
  </si>
  <si>
    <t>Not breastfeeding</t>
  </si>
  <si>
    <t>% of maternities</t>
  </si>
  <si>
    <t>St HA Name</t>
  </si>
  <si>
    <t>Code</t>
  </si>
  <si>
    <t>St HA</t>
  </si>
  <si>
    <t>Name</t>
  </si>
  <si>
    <t>%</t>
  </si>
  <si>
    <t>No of Live Births v Infants Compare QA Min</t>
  </si>
  <si>
    <t>No of Live Births v Infants Compare QA Max</t>
  </si>
  <si>
    <t>% Diff Maternities V Infants QA</t>
  </si>
  <si>
    <t>North East</t>
  </si>
  <si>
    <t>5ND</t>
  </si>
  <si>
    <t>Q30</t>
  </si>
  <si>
    <t>County Durham PCT</t>
  </si>
  <si>
    <t>5J9</t>
  </si>
  <si>
    <t>Darlington PCT</t>
  </si>
  <si>
    <t>5KF</t>
  </si>
  <si>
    <t>Gateshead PCT</t>
  </si>
  <si>
    <t>5D9</t>
  </si>
  <si>
    <t>Hartlepool PCT</t>
  </si>
  <si>
    <t>5KM</t>
  </si>
  <si>
    <t>Middlesbrough PCT</t>
  </si>
  <si>
    <t>5D7</t>
  </si>
  <si>
    <t>Newcastle PCT</t>
  </si>
  <si>
    <t>5E1</t>
  </si>
  <si>
    <t>North Tees PCT</t>
  </si>
  <si>
    <t>5D8</t>
  </si>
  <si>
    <t>North Tyneside PCT</t>
  </si>
  <si>
    <t>TAC</t>
  </si>
  <si>
    <t>Northumberland Care Trust</t>
  </si>
  <si>
    <t>5QR</t>
  </si>
  <si>
    <t>Redcar And Cleveland PCT</t>
  </si>
  <si>
    <t>5KG</t>
  </si>
  <si>
    <t>South Tyneside PCT</t>
  </si>
  <si>
    <t>5KL</t>
  </si>
  <si>
    <t>Sunderland Teaching PCT</t>
  </si>
  <si>
    <t>North West</t>
  </si>
  <si>
    <t>5HG</t>
  </si>
  <si>
    <t>Q31</t>
  </si>
  <si>
    <t>Ashton, Leigh And Wigan PCT</t>
  </si>
  <si>
    <t>Blackburn With Darwen PCT</t>
  </si>
  <si>
    <t>5HP</t>
  </si>
  <si>
    <t>Blackpool PCT</t>
  </si>
  <si>
    <t>5HQ</t>
  </si>
  <si>
    <t>Bolton PCT</t>
  </si>
  <si>
    <t>5JX</t>
  </si>
  <si>
    <t>Bury PCT</t>
  </si>
  <si>
    <t>5NP</t>
  </si>
  <si>
    <t>Central And Eastern Cheshire PCT</t>
  </si>
  <si>
    <t>5NG</t>
  </si>
  <si>
    <t>Central Lancashire PCT</t>
  </si>
  <si>
    <t>5NE</t>
  </si>
  <si>
    <t>Cumbria PCT</t>
  </si>
  <si>
    <t>5NH</t>
  </si>
  <si>
    <t>East Lancashire PCT</t>
  </si>
  <si>
    <t>5NM</t>
  </si>
  <si>
    <t>Halton And St Helens PCT</t>
  </si>
  <si>
    <t>5NQ</t>
  </si>
  <si>
    <t>Heywood, Middleton And Rochdale PCT</t>
  </si>
  <si>
    <t>5J4</t>
  </si>
  <si>
    <t>Knowsley PCT</t>
  </si>
  <si>
    <t>5NL</t>
  </si>
  <si>
    <t>Liverpool PCT</t>
  </si>
  <si>
    <t>5NT</t>
  </si>
  <si>
    <t>Manchester PCT</t>
  </si>
  <si>
    <t>5NF</t>
  </si>
  <si>
    <t>North Lancashire PCT</t>
  </si>
  <si>
    <t>5J5</t>
  </si>
  <si>
    <t>Oldham PCT</t>
  </si>
  <si>
    <t>5F5</t>
  </si>
  <si>
    <t>Salford PCT</t>
  </si>
  <si>
    <t>5NJ</t>
  </si>
  <si>
    <t>Sefton PCT</t>
  </si>
  <si>
    <t>5F7</t>
  </si>
  <si>
    <t>Stockport PCT</t>
  </si>
  <si>
    <t>5LH</t>
  </si>
  <si>
    <t>Tameside And Glossop PCT</t>
  </si>
  <si>
    <t>5NR</t>
  </si>
  <si>
    <t>Trafford PCT</t>
  </si>
  <si>
    <t>5J2</t>
  </si>
  <si>
    <t>Warrington PCT</t>
  </si>
  <si>
    <t>5NN</t>
  </si>
  <si>
    <t>Western Cheshire PCT</t>
  </si>
  <si>
    <t>5NK</t>
  </si>
  <si>
    <t>Wirral PCT</t>
  </si>
  <si>
    <t>Yorkshire and The Humber</t>
  </si>
  <si>
    <t>5JE</t>
  </si>
  <si>
    <t>Q32</t>
  </si>
  <si>
    <t>Barnsley PCT</t>
  </si>
  <si>
    <t>5NY</t>
  </si>
  <si>
    <t>Bradford And Airedale PCT</t>
  </si>
  <si>
    <t>5J6</t>
  </si>
  <si>
    <t>Calderdale PCT</t>
  </si>
  <si>
    <t>5N5</t>
  </si>
  <si>
    <t>Doncaster PCT</t>
  </si>
  <si>
    <t>5NW</t>
  </si>
  <si>
    <t>East Riding Of Yorkshire PCT</t>
  </si>
  <si>
    <t>5NX</t>
  </si>
  <si>
    <t>Hull PCT</t>
  </si>
  <si>
    <t>5N2</t>
  </si>
  <si>
    <t>Kirklees PCT</t>
  </si>
  <si>
    <t>5N1</t>
  </si>
  <si>
    <t>Leeds PCT</t>
  </si>
  <si>
    <t>TAN</t>
  </si>
  <si>
    <t>North East Lincolnshire PCT</t>
  </si>
  <si>
    <t>5EF</t>
  </si>
  <si>
    <t>North Lincolnshire PCT</t>
  </si>
  <si>
    <t>5NV</t>
  </si>
  <si>
    <t>North Yorkshire And York PCT</t>
  </si>
  <si>
    <t>5H8</t>
  </si>
  <si>
    <t>Rotherham PCT</t>
  </si>
  <si>
    <t>5N4</t>
  </si>
  <si>
    <t>Sheffield PCT</t>
  </si>
  <si>
    <t>5N3</t>
  </si>
  <si>
    <t>Wakefield District PCT</t>
  </si>
  <si>
    <t>East Midlands</t>
  </si>
  <si>
    <t>5ET</t>
  </si>
  <si>
    <t>Q33</t>
  </si>
  <si>
    <t>Bassetlaw PCT</t>
  </si>
  <si>
    <t>5N7</t>
  </si>
  <si>
    <t>Derby City PCT</t>
  </si>
  <si>
    <t>5N6</t>
  </si>
  <si>
    <t>Derbyshire County PCT</t>
  </si>
  <si>
    <t>5PC</t>
  </si>
  <si>
    <t>Leicester City PCT</t>
  </si>
  <si>
    <t>5PA</t>
  </si>
  <si>
    <t>Leicestershire County And Rutland PCT</t>
  </si>
  <si>
    <t>5N9</t>
  </si>
  <si>
    <t>Lincolnshire PCT</t>
  </si>
  <si>
    <t>5PD</t>
  </si>
  <si>
    <t>Northamptonshire PCT</t>
  </si>
  <si>
    <t>5EM</t>
  </si>
  <si>
    <t>Nottingham City PCT</t>
  </si>
  <si>
    <t>5N8</t>
  </si>
  <si>
    <t>Nottinghamshire County PCT</t>
  </si>
  <si>
    <t>West Midlands</t>
  </si>
  <si>
    <t>5PG</t>
  </si>
  <si>
    <t>Q34</t>
  </si>
  <si>
    <t>Birmingham East And North PCT</t>
  </si>
  <si>
    <t>5MD</t>
  </si>
  <si>
    <t>Coventry Teaching PCT</t>
  </si>
  <si>
    <t>5PE</t>
  </si>
  <si>
    <t>Dudley PCT</t>
  </si>
  <si>
    <t>5MX</t>
  </si>
  <si>
    <t>Heart Of Birmingham Teaching PCT</t>
  </si>
  <si>
    <t>5CN</t>
  </si>
  <si>
    <t>Herefordshire PCT</t>
  </si>
  <si>
    <t>5PH</t>
  </si>
  <si>
    <t>North Staffordshire PCT</t>
  </si>
  <si>
    <t>5PF</t>
  </si>
  <si>
    <t>Sandwell PCT</t>
  </si>
  <si>
    <t>5M2</t>
  </si>
  <si>
    <t>Shropshire County PCT</t>
  </si>
  <si>
    <t>TAM</t>
  </si>
  <si>
    <t>Solihull Care Trust</t>
  </si>
  <si>
    <t>5M1</t>
  </si>
  <si>
    <t>South Birmingham PCT</t>
  </si>
  <si>
    <t>5PK</t>
  </si>
  <si>
    <t>South Staffordshire PCT</t>
  </si>
  <si>
    <t>5PJ</t>
  </si>
  <si>
    <t>Stoke On Trent PCT</t>
  </si>
  <si>
    <t>5MK</t>
  </si>
  <si>
    <t>Telford And Wrekin PCT</t>
  </si>
  <si>
    <t>5M3</t>
  </si>
  <si>
    <t>Walsall Teaching PCT</t>
  </si>
  <si>
    <t>5PM</t>
  </si>
  <si>
    <t>Warwickshire PCT</t>
  </si>
  <si>
    <t>5MV</t>
  </si>
  <si>
    <t>Wolverhampton City PCT</t>
  </si>
  <si>
    <t>5PL</t>
  </si>
  <si>
    <t>Worcestershire PCT</t>
  </si>
  <si>
    <t>East of England</t>
  </si>
  <si>
    <t>5P2</t>
  </si>
  <si>
    <t>Q35</t>
  </si>
  <si>
    <t>Bedfordshire PCT</t>
  </si>
  <si>
    <t>5PP</t>
  </si>
  <si>
    <t>Cambridgeshire PCT</t>
  </si>
  <si>
    <t>5PR</t>
  </si>
  <si>
    <t>Great Yarmouth And Waveney PCT</t>
  </si>
  <si>
    <t>5GC</t>
  </si>
  <si>
    <t>Luton PCT</t>
  </si>
  <si>
    <t>5PX</t>
  </si>
  <si>
    <t>Mid Essex PCT</t>
  </si>
  <si>
    <t>5PQ</t>
  </si>
  <si>
    <t>Norfolk PCT</t>
  </si>
  <si>
    <t>5PW</t>
  </si>
  <si>
    <t>North East Essex PCT</t>
  </si>
  <si>
    <t>5PN</t>
  </si>
  <si>
    <t>Peterborough PCT</t>
  </si>
  <si>
    <t>5P1</t>
  </si>
  <si>
    <t>South East Essex PCT</t>
  </si>
  <si>
    <t>5PY</t>
  </si>
  <si>
    <t>South West Essex PCT</t>
  </si>
  <si>
    <t>5PT</t>
  </si>
  <si>
    <t>Suffolk PCT</t>
  </si>
  <si>
    <t>5PV</t>
  </si>
  <si>
    <t>West Essex PCT</t>
  </si>
  <si>
    <t>London</t>
  </si>
  <si>
    <t>5C2</t>
  </si>
  <si>
    <t>Q36</t>
  </si>
  <si>
    <t>Barking And Dagenham PCT</t>
  </si>
  <si>
    <t>5A9</t>
  </si>
  <si>
    <t>Barnet PCT</t>
  </si>
  <si>
    <t>TAK</t>
  </si>
  <si>
    <t>Bexley Care Trust</t>
  </si>
  <si>
    <t>5K5</t>
  </si>
  <si>
    <t>Brent Teaching PCT</t>
  </si>
  <si>
    <t>5A7</t>
  </si>
  <si>
    <t>Bromley PCT</t>
  </si>
  <si>
    <t>5K7</t>
  </si>
  <si>
    <t>Camden PCT</t>
  </si>
  <si>
    <t>5C3</t>
  </si>
  <si>
    <t>City And Hackney Teaching PCT</t>
  </si>
  <si>
    <t>5K9</t>
  </si>
  <si>
    <t>Croydon PCT</t>
  </si>
  <si>
    <t>5HX</t>
  </si>
  <si>
    <t>Ealing PCT</t>
  </si>
  <si>
    <t>5C1</t>
  </si>
  <si>
    <t>Enfield PCT</t>
  </si>
  <si>
    <t>5A8</t>
  </si>
  <si>
    <t>Greenwich Teaching PCT</t>
  </si>
  <si>
    <t>5H1</t>
  </si>
  <si>
    <t>Hammersmith And Fulham PCT</t>
  </si>
  <si>
    <t>5C9</t>
  </si>
  <si>
    <t>Haringey Teaching PCT</t>
  </si>
  <si>
    <t>5K6</t>
  </si>
  <si>
    <t>Harrow PCT</t>
  </si>
  <si>
    <t>5A4</t>
  </si>
  <si>
    <t>Havering PCT</t>
  </si>
  <si>
    <t>5AT</t>
  </si>
  <si>
    <t>Hillingdon PCT</t>
  </si>
  <si>
    <t>5HY</t>
  </si>
  <si>
    <t>Hounslow PCT</t>
  </si>
  <si>
    <t>5K8</t>
  </si>
  <si>
    <t>Islington PCT</t>
  </si>
  <si>
    <t>5LA</t>
  </si>
  <si>
    <t>Kensington And Chelsea PCT</t>
  </si>
  <si>
    <t>5A5</t>
  </si>
  <si>
    <t>Kingston PCT</t>
  </si>
  <si>
    <t>5LD</t>
  </si>
  <si>
    <t>Lambeth PCT</t>
  </si>
  <si>
    <t>5LF</t>
  </si>
  <si>
    <t>Lewisham PCT</t>
  </si>
  <si>
    <t>5C5</t>
  </si>
  <si>
    <t>Newham PCT</t>
  </si>
  <si>
    <t>5NA</t>
  </si>
  <si>
    <t>Redbridge PCT</t>
  </si>
  <si>
    <t>5M6</t>
  </si>
  <si>
    <t>Richmond And Twickenham PCT</t>
  </si>
  <si>
    <t>5LE</t>
  </si>
  <si>
    <t>Southwark PCT</t>
  </si>
  <si>
    <t>5M7</t>
  </si>
  <si>
    <t>Sutton And Merton PCT</t>
  </si>
  <si>
    <t>5C4</t>
  </si>
  <si>
    <t>Tower Hamlets PCT</t>
  </si>
  <si>
    <t>5NC</t>
  </si>
  <si>
    <t>Waltham Forest PCT</t>
  </si>
  <si>
    <t>5LG</t>
  </si>
  <si>
    <t>Wandsworth PCT</t>
  </si>
  <si>
    <t>5LC</t>
  </si>
  <si>
    <t>Westminster PCT</t>
  </si>
  <si>
    <t>South East Coast</t>
  </si>
  <si>
    <t>5LQ</t>
  </si>
  <si>
    <t>Q37</t>
  </si>
  <si>
    <t>Brighton And Hove City PCT</t>
  </si>
  <si>
    <t>5P7</t>
  </si>
  <si>
    <t>East Sussex Downs And Weald PCT</t>
  </si>
  <si>
    <t>5QA</t>
  </si>
  <si>
    <t>Eastern And Coastal Kent PCT</t>
  </si>
  <si>
    <t>5P8</t>
  </si>
  <si>
    <t>Hastings And Rother PCT</t>
  </si>
  <si>
    <t>5L3</t>
  </si>
  <si>
    <t>Medway PCT</t>
  </si>
  <si>
    <t>5P5</t>
  </si>
  <si>
    <t>Surrey PCT</t>
  </si>
  <si>
    <t>5P9</t>
  </si>
  <si>
    <t>West Kent PCT</t>
  </si>
  <si>
    <t>5P6</t>
  </si>
  <si>
    <t>West Sussex PCT</t>
  </si>
  <si>
    <t>South Central</t>
  </si>
  <si>
    <t>5QG</t>
  </si>
  <si>
    <t>Q38</t>
  </si>
  <si>
    <t>Berkshire East PCT</t>
  </si>
  <si>
    <t>5QF</t>
  </si>
  <si>
    <t>Berkshire West PCT</t>
  </si>
  <si>
    <t>5QD</t>
  </si>
  <si>
    <t>Buckinghamshire PCT</t>
  </si>
  <si>
    <t>5QC</t>
  </si>
  <si>
    <t>Hampshire PCT</t>
  </si>
  <si>
    <t>5QT</t>
  </si>
  <si>
    <t>Isle Of Wight NHS Pct</t>
  </si>
  <si>
    <t>5CQ</t>
  </si>
  <si>
    <t>Milton Keynes PCT</t>
  </si>
  <si>
    <t>5QE</t>
  </si>
  <si>
    <t>Oxfordshire PCT</t>
  </si>
  <si>
    <t>5FE</t>
  </si>
  <si>
    <t>Portsmouth City Teaching PCT</t>
  </si>
  <si>
    <t>5L1</t>
  </si>
  <si>
    <t>Southampton City PCT</t>
  </si>
  <si>
    <t>South West</t>
  </si>
  <si>
    <t>5FL</t>
  </si>
  <si>
    <t>Q39</t>
  </si>
  <si>
    <t>Bath And North East Somerset PCT</t>
  </si>
  <si>
    <t>5QN</t>
  </si>
  <si>
    <t>Bournemouth And Poole PCT</t>
  </si>
  <si>
    <t>5QJ</t>
  </si>
  <si>
    <t>Bristol PCT</t>
  </si>
  <si>
    <t>5QP</t>
  </si>
  <si>
    <t>Cornwall And Isles Of Scilly PCT</t>
  </si>
  <si>
    <t>5QQ</t>
  </si>
  <si>
    <t>Devon PCT</t>
  </si>
  <si>
    <t>5QM</t>
  </si>
  <si>
    <t>Dorset PCT</t>
  </si>
  <si>
    <t>5QH</t>
  </si>
  <si>
    <t>Gloucestershire PCT</t>
  </si>
  <si>
    <t>5M8</t>
  </si>
  <si>
    <t>North Somerset PCT</t>
  </si>
  <si>
    <t>5F1</t>
  </si>
  <si>
    <t>Plymouth Teaching PCT</t>
  </si>
  <si>
    <t>5QL</t>
  </si>
  <si>
    <t>Somerset PCT</t>
  </si>
  <si>
    <t>5A3</t>
  </si>
  <si>
    <t>South Gloucestershire PCT</t>
  </si>
  <si>
    <t>5K3</t>
  </si>
  <si>
    <t>Swindon PCT</t>
  </si>
  <si>
    <t>TAL</t>
  </si>
  <si>
    <t>Torbay Care Trust</t>
  </si>
  <si>
    <t>5QK</t>
  </si>
  <si>
    <t>Wiltshire PCT</t>
  </si>
  <si>
    <t>England</t>
  </si>
  <si>
    <t>Yorkshire &amp; Humber</t>
  </si>
  <si>
    <t>Q00</t>
  </si>
  <si>
    <t>Org Code</t>
  </si>
  <si>
    <t>ORGDESC</t>
  </si>
  <si>
    <t>Qtr Actual % Not Known BF 6-8 Weeks</t>
  </si>
  <si>
    <t>Richmond &amp; Twickenham</t>
  </si>
  <si>
    <t>Kingston</t>
  </si>
  <si>
    <t>Redcar &amp; Cleveland</t>
  </si>
  <si>
    <t>Stockport</t>
  </si>
  <si>
    <t>Newham</t>
  </si>
  <si>
    <t xml:space="preserve">Greenwich </t>
  </si>
  <si>
    <t>Wirral</t>
  </si>
  <si>
    <t>Calderdale</t>
  </si>
  <si>
    <t>Mid Essex</t>
  </si>
  <si>
    <t>Sandwell</t>
  </si>
  <si>
    <t>Isle of Wight</t>
  </si>
  <si>
    <t>Blackburn with Darwen</t>
  </si>
  <si>
    <t>Middlesbrough</t>
  </si>
  <si>
    <t>Hartlepool</t>
  </si>
  <si>
    <t>N Lincolnshire</t>
  </si>
  <si>
    <t>Hull</t>
  </si>
  <si>
    <t>Waltham Forest</t>
  </si>
  <si>
    <t>Knowsley</t>
  </si>
  <si>
    <t>Somerset</t>
  </si>
  <si>
    <t>Salford</t>
  </si>
  <si>
    <t>Great Yarmouth &amp; Waveney</t>
  </si>
  <si>
    <t>Berkshire West</t>
  </si>
  <si>
    <t>Blackpool</t>
  </si>
  <si>
    <t>Cambridgeshire</t>
  </si>
  <si>
    <t xml:space="preserve">Portsmouth City </t>
  </si>
  <si>
    <t>Worcestershire</t>
  </si>
  <si>
    <t xml:space="preserve">Coventry </t>
  </si>
  <si>
    <t>Sheffield</t>
  </si>
  <si>
    <t xml:space="preserve">Luton </t>
  </si>
  <si>
    <t>Havering</t>
  </si>
  <si>
    <t>N Staffordshire</t>
  </si>
  <si>
    <t>Swindon</t>
  </si>
  <si>
    <t>Rotherham</t>
  </si>
  <si>
    <t>Buckinghamshire</t>
  </si>
  <si>
    <t>Halton &amp; St Helens</t>
  </si>
  <si>
    <t>Shropshire County</t>
  </si>
  <si>
    <t>Ashton, Leigh &amp; Wigan</t>
  </si>
  <si>
    <t>Hampshire</t>
  </si>
  <si>
    <t>Stoke on Trent</t>
  </si>
  <si>
    <t>Bedfordshire</t>
  </si>
  <si>
    <t>Warwickshire</t>
  </si>
  <si>
    <t>W Sussex</t>
  </si>
  <si>
    <t xml:space="preserve">Walsall </t>
  </si>
  <si>
    <t>N Yorkshire &amp; York</t>
  </si>
  <si>
    <t>Bolton</t>
  </si>
  <si>
    <t>Nottingham City</t>
  </si>
  <si>
    <t>Hounslow</t>
  </si>
  <si>
    <t>N Tees</t>
  </si>
  <si>
    <t>Bexley</t>
  </si>
  <si>
    <t>Dorset</t>
  </si>
  <si>
    <t xml:space="preserve">Heart of Birmingham </t>
  </si>
  <si>
    <t>Darlington</t>
  </si>
  <si>
    <t>Derbyshire County</t>
  </si>
  <si>
    <t xml:space="preserve">Plymouth </t>
  </si>
  <si>
    <t>S Tyneside</t>
  </si>
  <si>
    <t>Suffolk</t>
  </si>
  <si>
    <t>Warrington</t>
  </si>
  <si>
    <t>Peterborough</t>
  </si>
  <si>
    <t>Gateshead</t>
  </si>
  <si>
    <t>Northumberland</t>
  </si>
  <si>
    <t>W Kent</t>
  </si>
  <si>
    <t xml:space="preserve">Sunderland </t>
  </si>
  <si>
    <t>Kirklees</t>
  </si>
  <si>
    <t>S E Essex</t>
  </si>
  <si>
    <t>Central Lancashire</t>
  </si>
  <si>
    <t>Croydon</t>
  </si>
  <si>
    <t>Islington</t>
  </si>
  <si>
    <t>Herefordshire</t>
  </si>
  <si>
    <t>N E Lincolnshire</t>
  </si>
  <si>
    <t>Doncaster</t>
  </si>
  <si>
    <t>Enfield</t>
  </si>
  <si>
    <t>Norfolk</t>
  </si>
  <si>
    <t>Telford &amp; Wrekin</t>
  </si>
  <si>
    <t>Milton Keynes</t>
  </si>
  <si>
    <t>Wolverhampton City</t>
  </si>
  <si>
    <t>Sefton</t>
  </si>
  <si>
    <t>Dudley</t>
  </si>
  <si>
    <t>Barnet</t>
  </si>
  <si>
    <t>N Tyneside</t>
  </si>
  <si>
    <t>Manchester</t>
  </si>
  <si>
    <t>Heywood, Middleton &amp; Rochdale</t>
  </si>
  <si>
    <t>Wakefield District</t>
  </si>
  <si>
    <t>S Staffordshire</t>
  </si>
  <si>
    <t>Oxfordshire</t>
  </si>
  <si>
    <t>Cumbria</t>
  </si>
  <si>
    <t>Liverpool</t>
  </si>
  <si>
    <t>Northamptonshire</t>
  </si>
  <si>
    <t>S W Essex</t>
  </si>
  <si>
    <t>E Lancashire</t>
  </si>
  <si>
    <t>Ealing</t>
  </si>
  <si>
    <t>Barnsley</t>
  </si>
  <si>
    <t>Trafford</t>
  </si>
  <si>
    <t xml:space="preserve">Brent </t>
  </si>
  <si>
    <t>Solihull</t>
  </si>
  <si>
    <t>W Essex</t>
  </si>
  <si>
    <t xml:space="preserve">County Durham </t>
  </si>
  <si>
    <t xml:space="preserve">Medway </t>
  </si>
  <si>
    <t>Gloucestershire</t>
  </si>
  <si>
    <t>Berkshire East</t>
  </si>
  <si>
    <t>Bromley</t>
  </si>
  <si>
    <t>Brighton &amp; Hove City</t>
  </si>
  <si>
    <t>Surrey</t>
  </si>
  <si>
    <t>N E Essex</t>
  </si>
  <si>
    <t>Leicester City</t>
  </si>
  <si>
    <t>Central &amp; Eastern Cheshire</t>
  </si>
  <si>
    <t>Nottinghamshire County</t>
  </si>
  <si>
    <t>Southampton City</t>
  </si>
  <si>
    <t>Lincolnshire</t>
  </si>
  <si>
    <t>N Somerset</t>
  </si>
  <si>
    <t>N Lancashire</t>
  </si>
  <si>
    <t>Lambeth</t>
  </si>
  <si>
    <t>Leeds</t>
  </si>
  <si>
    <t>Devon</t>
  </si>
  <si>
    <t>Birmingham E &amp; North</t>
  </si>
  <si>
    <t>Tameside &amp; Glossop</t>
  </si>
  <si>
    <t xml:space="preserve">City &amp; Hackney </t>
  </si>
  <si>
    <t>Wiltshire</t>
  </si>
  <si>
    <t>Wandsworth</t>
  </si>
  <si>
    <t>Bath &amp; N E Somerset</t>
  </si>
  <si>
    <t>Harrow</t>
  </si>
  <si>
    <t>Bristol</t>
  </si>
  <si>
    <t>Hillingdon</t>
  </si>
  <si>
    <t>Hammersmith &amp; Fulham</t>
  </si>
  <si>
    <t>Bury</t>
  </si>
  <si>
    <t>Torbay</t>
  </si>
  <si>
    <t>E Riding of Yorkshire</t>
  </si>
  <si>
    <t>Oldham</t>
  </si>
  <si>
    <t>Leicester County &amp; Rutland</t>
  </si>
  <si>
    <t>Sutton &amp; Merton</t>
  </si>
  <si>
    <t>Kensington &amp; Chelsea</t>
  </si>
  <si>
    <t>Western Cheshire</t>
  </si>
  <si>
    <t>Camden</t>
  </si>
  <si>
    <t xml:space="preserve">Haringey </t>
  </si>
  <si>
    <t>Eastern &amp; Coastal Kent</t>
  </si>
  <si>
    <t>Barking &amp; Dagenham</t>
  </si>
  <si>
    <t>Redbridge</t>
  </si>
  <si>
    <t>E Sussex Downs &amp; Weald</t>
  </si>
  <si>
    <t>Newcastle</t>
  </si>
  <si>
    <t>Westminster</t>
  </si>
  <si>
    <t>Derby City</t>
  </si>
  <si>
    <t>S Birmingham</t>
  </si>
  <si>
    <t>S Gloucestershire</t>
  </si>
  <si>
    <t>Bradford &amp; Airedale</t>
  </si>
  <si>
    <t>Tower Hamlets</t>
  </si>
  <si>
    <t>Bassetlaw</t>
  </si>
  <si>
    <t>Bournemouth &amp; Poole</t>
  </si>
  <si>
    <t>Southwark</t>
  </si>
  <si>
    <t>Cornwall &amp; Isles of Scilly</t>
  </si>
  <si>
    <t>Hastings &amp; Rother</t>
  </si>
  <si>
    <t>Lewisham</t>
  </si>
  <si>
    <t>Org SHA</t>
  </si>
  <si>
    <t>North East HA</t>
  </si>
  <si>
    <t>East Midlands HA</t>
  </si>
  <si>
    <t>South Central HA</t>
  </si>
  <si>
    <t>West Midlands HA</t>
  </si>
  <si>
    <t>North West HA</t>
  </si>
  <si>
    <t>East of England HA</t>
  </si>
  <si>
    <t>South East Coast HA</t>
  </si>
  <si>
    <t>Yorkshire and The Humber HA</t>
  </si>
  <si>
    <t>South West HA</t>
  </si>
  <si>
    <t>London HA</t>
  </si>
  <si>
    <t>Grand Total</t>
  </si>
  <si>
    <t>Org SHA Code</t>
  </si>
  <si>
    <t>Qtr Actual % totally breastfed at 6-8 weeks</t>
  </si>
  <si>
    <t>Qtr Actual % partially breastfed at 6-8 weeks</t>
  </si>
  <si>
    <t>Qtr Actual % not at all breastfed at 6-8 weeks</t>
  </si>
  <si>
    <t>2004/05 OT</t>
  </si>
  <si>
    <t>2005/06 OT</t>
  </si>
  <si>
    <t>2006/07 OT</t>
  </si>
  <si>
    <t>2007/08 OT</t>
  </si>
  <si>
    <t>2008/09 OT</t>
  </si>
  <si>
    <t>1. Shaded and blank cells indicates reported data that do not pass the data quality checks.  For further details of the checks, see definitions sheet.</t>
  </si>
  <si>
    <t>SHA</t>
  </si>
  <si>
    <t>SHA Name</t>
  </si>
  <si>
    <t>1. Red cells mean that no. of infants due for a 6–8  week checks does not meet validation criteria (see definitions sheet for details).</t>
  </si>
  <si>
    <t>2. Blank cells mean that data do not meet validation criteria (see definitions sheet for details).</t>
  </si>
  <si>
    <t>3. Shaded cells mean that percentage of infants whose breastfeeding status was recorded falls short of data quality standard of 85%.</t>
  </si>
  <si>
    <t>No. of infants due a 6–8 week check (1)</t>
  </si>
  <si>
    <t>Infants totally breastfed (2)</t>
  </si>
  <si>
    <t>Infants totally or partially breastfed (2)</t>
  </si>
  <si>
    <t>Infants partially breastfed (2)</t>
  </si>
  <si>
    <t>Infants not at all breastfed (2)</t>
  </si>
  <si>
    <t>Infants whose breastfeeding status was not known (3)</t>
  </si>
  <si>
    <t>as % of all infants due a check</t>
  </si>
  <si>
    <t>Infants totally or partially breastfed</t>
  </si>
  <si>
    <t>as % of infants whose breastfeeding status was known</t>
  </si>
  <si>
    <t>% of infants whose breastfeeding status was known</t>
  </si>
  <si>
    <t>2. Shaded cells mean that data do not meet validation criteria (see definitions page for more details)</t>
  </si>
  <si>
    <t>1. Blank cells mean that data do not meet validation criteria (see definitions page for more details)</t>
  </si>
  <si>
    <t>3. Shaded cells mean that percentage of infants whose breastfeeding status was recorded fell short of 85% data quality standard (see definitions page for more details)</t>
  </si>
  <si>
    <t>1. Red cells mean that no. of maternities does not meet validation criteria (see definitions sheet for details).</t>
  </si>
  <si>
    <t>3. Shaded cells mean that percentage of infants whose breastfeeding status was recorded falls short of data quality standard of 95%.</t>
  </si>
  <si>
    <t>1. Blank cells mean that data do not meet validation criteria (see definitions sheet for details).</t>
  </si>
  <si>
    <t>2. Shaded cells mean that percentage of infants whose breastfeeding status was recorded falls short of data quality standard of 95%.</t>
  </si>
  <si>
    <t>Percentage of maternities where initiation status was not known (2)</t>
  </si>
  <si>
    <t>Number of maternities (1)</t>
  </si>
  <si>
    <t>Enter PCT or SHA of interest:</t>
  </si>
  <si>
    <t>Ashton, Leigh And Wigan PCT (5HG)</t>
  </si>
  <si>
    <t>Enter comparators:</t>
  </si>
  <si>
    <t>North West (Q31)</t>
  </si>
  <si>
    <t>Breastfeeding prevalence at 6 to 8 weeks</t>
  </si>
  <si>
    <t>% of those whose breastfeeding status is known</t>
  </si>
  <si>
    <t>% whose breastfeeding status is known</t>
  </si>
  <si>
    <t>Breastfeeding initiation</t>
  </si>
  <si>
    <t>% of all maternities</t>
  </si>
  <si>
    <t>1. Shaded cells indicates reported data that do not pass the data quality checks.  For further details of the checks, see [DN insert hyperlink].</t>
  </si>
  <si>
    <t>Definitions and validation criteria for data on prevalence of breastfeeding at 6-8 weeks</t>
  </si>
  <si>
    <t>Definitions and validation criteria for data on initiation of breastfeeding</t>
  </si>
  <si>
    <t>Figure 7: Breastfeeding drop off rates, by PCT</t>
  </si>
  <si>
    <t>2009/10 Q4</t>
  </si>
  <si>
    <t>PCT Name</t>
  </si>
  <si>
    <t>Drop off rate</t>
  </si>
  <si>
    <t>2009/10 OT</t>
  </si>
  <si>
    <t>Table 3: Initiation of breastfeeding, by PCT and SHA</t>
  </si>
  <si>
    <t>Table 4: Trend in initiation of breastfeeding, by PCT and SHA</t>
  </si>
  <si>
    <t>Table 1: Initiation of breastfeeding, England</t>
  </si>
  <si>
    <t>Table 2: Prevalence of breastfeeding at 6 to 8 weeks, England</t>
  </si>
  <si>
    <t>Percentage of maternities where breastfeeding was initiated (Quarterly) (1)</t>
  </si>
  <si>
    <t>Percentage of maternities where breastfeeding was initiated (Outturn) (1)</t>
  </si>
  <si>
    <t>PCT Cluster</t>
  </si>
  <si>
    <t>Year / Quarter</t>
  </si>
  <si>
    <t>Difference between percentage of mother initiating breastfeeding and prevalence of 6-8 week breastfeeding (ppt)</t>
  </si>
  <si>
    <t>Breastfeeding drop off</t>
  </si>
  <si>
    <t>Difference between initiation rate and prevalence at 6-8 weeks (percentage points)</t>
  </si>
  <si>
    <t>2003/04 OT</t>
  </si>
  <si>
    <t>% BF 6-8 Qtr Actual</t>
  </si>
  <si>
    <t>Mat Test</t>
  </si>
  <si>
    <t>Maternities where breastfeeding was initiated (2)</t>
  </si>
  <si>
    <t>Maternities whose breastfeeding status not known (3)</t>
  </si>
  <si>
    <t>Qtr Actual % initiated BF</t>
  </si>
  <si>
    <t xml:space="preserve">Figure 4: Breastfeeding status at 6-8 weeks, by PCT </t>
  </si>
  <si>
    <t>Figure 5: Percentage of infants whose breastfeeding status was not known, by PCT</t>
  </si>
  <si>
    <t>Figure 6: Percentage of infants whose breastfeeding status was known, by SHA</t>
  </si>
  <si>
    <t>Quarter 1, 20010/11</t>
  </si>
  <si>
    <t>2010/11 Q1</t>
  </si>
  <si>
    <t>2010/11 Q2</t>
  </si>
  <si>
    <t>2010/11 Q3</t>
  </si>
  <si>
    <t>2010/11 Q4</t>
  </si>
  <si>
    <t>Table 5: Prevalence of breastfeeding at 6 to 8 weeks, 2010/11 Q1, by PCT and SHA</t>
  </si>
  <si>
    <t>Data quality issues affecting figures for 2010/11 Q1</t>
  </si>
  <si>
    <t>Data quality issues affecting figures for 2009/10 Q4</t>
  </si>
  <si>
    <t>Data quality issues affecting figures for 2009/10 Q3</t>
  </si>
  <si>
    <t>Data quality issues affecting figures for 2009/10 Q2</t>
  </si>
  <si>
    <t>Data quality issues affecting figures for 2009/10 Q1</t>
  </si>
  <si>
    <t>Table 2: Prevalence of breastfeeding at 6 to 8 weeks, England, 2008/09 Q1 to 2010/11 Q1</t>
  </si>
  <si>
    <t>Table 1: Initiation of breastfeeding at 6 to 8 weeks, England, 2004/05 to 2010/11 Q1</t>
  </si>
  <si>
    <t>Crown Copyright © 2010</t>
  </si>
  <si>
    <t>Regional Centres</t>
  </si>
  <si>
    <t>Centres with Industry</t>
  </si>
  <si>
    <t>Thriving London Periphery</t>
  </si>
  <si>
    <t>London Suburbs</t>
  </si>
  <si>
    <t>London Centre</t>
  </si>
  <si>
    <t>London Cosmopolitan</t>
  </si>
  <si>
    <t>Prospering Smaller Towns</t>
  </si>
  <si>
    <t>New and Growing Towns</t>
  </si>
  <si>
    <t>Prospering Southern England</t>
  </si>
  <si>
    <t>Coastal and Countryside</t>
  </si>
  <si>
    <t>Industrial Hinterlands</t>
  </si>
  <si>
    <t>Manufacturing Towns</t>
  </si>
  <si>
    <t>Table 3: Initiation of breastfeeding, by PCT and SHA, 10/11 Q1-Q4</t>
  </si>
  <si>
    <t>Table 5: Breastfeeding status at 6 to 8 weeks, by PCT and SHA, 2010/11 Q1</t>
  </si>
  <si>
    <t>Table 6: Trend in prevalence of breastfeeding at 6 to 8 weeks, by PCT and SHA</t>
  </si>
  <si>
    <t>Table 7: Trend in breastfeeding drop off rates, by PCT</t>
  </si>
  <si>
    <t>Table 6ii: Comparison between actual and planned prevalence of breastfeeding at 6 to 8 weeks, by PCT</t>
  </si>
  <si>
    <t>Table 7: Trend in breastfeeding drop off rates, by PCT and SHA</t>
  </si>
  <si>
    <t>ONS1.1</t>
  </si>
  <si>
    <t>ONS1.2</t>
  </si>
  <si>
    <t>ONS1.3</t>
  </si>
  <si>
    <t>ONS2.4</t>
  </si>
  <si>
    <t>ONS3.5</t>
  </si>
  <si>
    <t>ONS4.6</t>
  </si>
  <si>
    <t>ONS5.7</t>
  </si>
  <si>
    <t>ONS5.8</t>
  </si>
  <si>
    <t>ONS5.9</t>
  </si>
  <si>
    <t>ONS6.10</t>
  </si>
  <si>
    <t>ONS7.11</t>
  </si>
  <si>
    <t>ONS7.12</t>
  </si>
  <si>
    <t>TAP</t>
  </si>
  <si>
    <t>Hertfordshire PCT</t>
  </si>
  <si>
    <t>5QV</t>
  </si>
  <si>
    <t>Qtr Actual % Not initiated BF</t>
  </si>
  <si>
    <t>Qtr Actual % Not Known initiated BF</t>
  </si>
  <si>
    <t>No of maternities QA Compare Min</t>
  </si>
  <si>
    <t>No of maternities QA Compare Max</t>
  </si>
  <si>
    <t>Stockton</t>
  </si>
  <si>
    <t>NE Lincolnshire</t>
  </si>
  <si>
    <t>Wolverhampton</t>
  </si>
  <si>
    <t>SW Essex</t>
  </si>
  <si>
    <t>Nottingham</t>
  </si>
  <si>
    <t>Derby</t>
  </si>
  <si>
    <t>Leicester</t>
  </si>
  <si>
    <t xml:space="preserve">Portsmouth </t>
  </si>
  <si>
    <t>Southampton</t>
  </si>
  <si>
    <t>SE Essex</t>
  </si>
  <si>
    <t>Hertfordshire</t>
  </si>
  <si>
    <t>NE Essex</t>
  </si>
  <si>
    <t>Brighton &amp; Hove</t>
  </si>
  <si>
    <t>Bury PCT (5JX)</t>
  </si>
  <si>
    <t>Oldham PCT (5J5)</t>
  </si>
  <si>
    <t>Manufacturing Towns (ONS7.12)</t>
  </si>
  <si>
    <t>Figure 1: Percentage of maternities initiating breastfeeding, by SHA</t>
  </si>
  <si>
    <t>Figure 2: Percentage of maternities where breastfeeding initiated, by PCT</t>
  </si>
  <si>
    <t>Figure 3: Percentage of maternities where breastfeeding initiation status not known, by PCT</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</si>
</sst>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
    <numFmt numFmtId="176" formatCode="_(\$* #,##0_);_(\$* \(#,##0\);_(\$* &quot;-&quot;_);_(@_)"/>
    <numFmt numFmtId="177" formatCode="_(\$* #,##0.00_);_(\$* \(#,##0.00\);_(\$* &quot;-&quot;??_);_(@_)"/>
    <numFmt numFmtId="178" formatCode="mm/dd/yyyy\ hh:mm:ss"/>
    <numFmt numFmtId="179" formatCode="0.0000"/>
    <numFmt numFmtId="180" formatCode="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0.000000"/>
    <numFmt numFmtId="187" formatCode="#,##0.0"/>
    <numFmt numFmtId="188" formatCode="_(* #,##0_);_(* \(#,##0\);_(* &quot;-&quot;??_);_(@_)"/>
    <numFmt numFmtId="189" formatCode="0.00000"/>
    <numFmt numFmtId="190" formatCode="#,##0.000"/>
    <numFmt numFmtId="191" formatCode="#,##0.0000"/>
    <numFmt numFmtId="192" formatCode="#,##0.00000"/>
    <numFmt numFmtId="193" formatCode="#,##0.000000"/>
    <numFmt numFmtId="194" formatCode="#,##0.0000000"/>
    <numFmt numFmtId="195" formatCode="_-* #,##0.0_-;\-* #,##0.0_-;_-* &quot;-&quot;??_-;_-@_-"/>
    <numFmt numFmtId="196" formatCode="_-* #,##0_-;\-* #,##0_-;_-* &quot;-&quot;??_-;_-@_-"/>
    <numFmt numFmtId="197" formatCode="0.00000000"/>
    <numFmt numFmtId="198" formatCode="0.000000000"/>
    <numFmt numFmtId="199" formatCode="_-* #,##0.000_-;\-* #,##0.000_-;_-* &quot;-&quot;??_-;_-@_-"/>
    <numFmt numFmtId="200" formatCode="_-* #,##0.0000_-;\-* #,##0.0000_-;_-* &quot;-&quot;??_-;_-@_-"/>
    <numFmt numFmtId="201" formatCode="0_ ;\-0\ "/>
    <numFmt numFmtId="202" formatCode="0.000000000000000%"/>
    <numFmt numFmtId="203" formatCode="[White]\(????\&amp;&quot;_&quot;\);[Black]General"/>
    <numFmt numFmtId="204" formatCode="0.0000000000000"/>
    <numFmt numFmtId="205" formatCode="0.000%"/>
    <numFmt numFmtId="206" formatCode="0.0000%"/>
    <numFmt numFmtId="207" formatCode="0.00000%"/>
    <numFmt numFmtId="208" formatCode="########0.00"/>
    <numFmt numFmtId="209" formatCode="0.000000%"/>
    <numFmt numFmtId="210" formatCode="0.0000000%"/>
    <numFmt numFmtId="211" formatCode="0.00000000%"/>
    <numFmt numFmtId="212" formatCode="0.000000000%"/>
    <numFmt numFmtId="213" formatCode="0.0000000000%"/>
    <numFmt numFmtId="214" formatCode="0.00000000000%"/>
    <numFmt numFmtId="215" formatCode="0.000000000000%"/>
    <numFmt numFmtId="216" formatCode="0.0000000000"/>
    <numFmt numFmtId="217" formatCode="0.00000000000"/>
    <numFmt numFmtId="218" formatCode="0.000000000000"/>
    <numFmt numFmtId="219" formatCode="[$-809]dd\ mmmm\ yyyy"/>
    <numFmt numFmtId="220" formatCode="[$-F800]dddd\,\ mmmm\ dd\,\ yyyy"/>
  </numFmts>
  <fonts count="29">
    <font>
      <sz val="10"/>
      <name val="Arial"/>
      <family val="0"/>
    </font>
    <font>
      <u val="single"/>
      <sz val="10"/>
      <color indexed="36"/>
      <name val="Arial"/>
      <family val="0"/>
    </font>
    <font>
      <u val="single"/>
      <sz val="10"/>
      <color indexed="12"/>
      <name val="Arial"/>
      <family val="0"/>
    </font>
    <font>
      <sz val="8"/>
      <name val="Arial"/>
      <family val="0"/>
    </font>
    <font>
      <sz val="14"/>
      <name val="Arial"/>
      <family val="0"/>
    </font>
    <font>
      <b/>
      <sz val="14"/>
      <name val="Arial"/>
      <family val="2"/>
    </font>
    <font>
      <sz val="12"/>
      <name val="Arial"/>
      <family val="0"/>
    </font>
    <font>
      <sz val="12"/>
      <name val="Times New Roman"/>
      <family val="1"/>
    </font>
    <font>
      <b/>
      <sz val="12"/>
      <name val="Times New Roman"/>
      <family val="1"/>
    </font>
    <font>
      <b/>
      <sz val="12"/>
      <name val="Arial"/>
      <family val="2"/>
    </font>
    <font>
      <sz val="10"/>
      <name val="Wingdings"/>
      <family val="0"/>
    </font>
    <font>
      <b/>
      <sz val="10"/>
      <name val="Arial"/>
      <family val="2"/>
    </font>
    <font>
      <i/>
      <sz val="10"/>
      <name val="Arial"/>
      <family val="2"/>
    </font>
    <font>
      <sz val="4"/>
      <name val="Arial"/>
      <family val="2"/>
    </font>
    <font>
      <sz val="10"/>
      <color indexed="8"/>
      <name val="Arial"/>
      <family val="0"/>
    </font>
    <font>
      <sz val="5"/>
      <name val="Arial"/>
      <family val="2"/>
    </font>
    <font>
      <sz val="6"/>
      <name val="Arial"/>
      <family val="2"/>
    </font>
    <font>
      <sz val="10"/>
      <color indexed="9"/>
      <name val="Arial"/>
      <family val="0"/>
    </font>
    <font>
      <sz val="10"/>
      <color indexed="41"/>
      <name val="Arial"/>
      <family val="0"/>
    </font>
    <font>
      <sz val="9"/>
      <name val="Arial"/>
      <family val="0"/>
    </font>
    <font>
      <sz val="9.5"/>
      <name val="Arial"/>
      <family val="0"/>
    </font>
    <font>
      <sz val="10.75"/>
      <name val="Arial"/>
      <family val="0"/>
    </font>
    <font>
      <sz val="8.75"/>
      <name val="Arial"/>
      <family val="0"/>
    </font>
    <font>
      <sz val="8.5"/>
      <name val="Arial"/>
      <family val="0"/>
    </font>
    <font>
      <sz val="1.25"/>
      <name val="Arial"/>
      <family val="0"/>
    </font>
    <font>
      <sz val="10"/>
      <color indexed="12"/>
      <name val="Arial"/>
      <family val="0"/>
    </font>
    <font>
      <sz val="5.75"/>
      <name val="Arial"/>
      <family val="2"/>
    </font>
    <font>
      <b/>
      <sz val="10.75"/>
      <name val="Arial"/>
      <family val="0"/>
    </font>
    <font>
      <b/>
      <sz val="11"/>
      <name val="Arial"/>
      <family val="0"/>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1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54">
    <xf numFmtId="0" fontId="0" fillId="0" borderId="0" xfId="0" applyAlignment="1">
      <alignment/>
    </xf>
    <xf numFmtId="0" fontId="4" fillId="2" borderId="0" xfId="0" applyFont="1" applyFill="1" applyAlignment="1">
      <alignment/>
    </xf>
    <xf numFmtId="0" fontId="4" fillId="2" borderId="0" xfId="0" applyFont="1" applyFill="1" applyAlignment="1">
      <alignment horizontal="center"/>
    </xf>
    <xf numFmtId="0" fontId="5" fillId="2" borderId="0" xfId="0" applyFont="1" applyFill="1" applyAlignment="1">
      <alignment horizontal="center"/>
    </xf>
    <xf numFmtId="220" fontId="6" fillId="2" borderId="0" xfId="0" applyNumberFormat="1" applyFont="1" applyFill="1" applyAlignment="1">
      <alignment horizontal="center"/>
    </xf>
    <xf numFmtId="0" fontId="4" fillId="2" borderId="1" xfId="0" applyFont="1" applyFill="1" applyBorder="1" applyAlignment="1">
      <alignment/>
    </xf>
    <xf numFmtId="0" fontId="4" fillId="2" borderId="1" xfId="0" applyFont="1" applyFill="1" applyBorder="1" applyAlignment="1">
      <alignment wrapText="1"/>
    </xf>
    <xf numFmtId="0" fontId="3" fillId="2" borderId="0" xfId="0" applyFont="1" applyFill="1" applyAlignment="1">
      <alignment/>
    </xf>
    <xf numFmtId="0" fontId="6" fillId="2" borderId="0" xfId="0" applyFont="1" applyFill="1" applyAlignment="1">
      <alignment vertical="top" wrapText="1"/>
    </xf>
    <xf numFmtId="0" fontId="3" fillId="2" borderId="1" xfId="0" applyFont="1" applyFill="1" applyBorder="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horizontal="justify"/>
    </xf>
    <xf numFmtId="0" fontId="2" fillId="0" borderId="0" xfId="20" applyAlignment="1">
      <alignment horizontal="justify"/>
    </xf>
    <xf numFmtId="0" fontId="8" fillId="0" borderId="0" xfId="0" applyFont="1" applyAlignment="1">
      <alignment horizontal="center"/>
    </xf>
    <xf numFmtId="0" fontId="8" fillId="0" borderId="0" xfId="0" applyFont="1" applyAlignment="1">
      <alignment horizontal="justify"/>
    </xf>
    <xf numFmtId="0" fontId="0" fillId="0" borderId="0" xfId="0" applyBorder="1" applyAlignment="1">
      <alignment/>
    </xf>
    <xf numFmtId="0" fontId="0" fillId="0" borderId="0" xfId="0" applyBorder="1" applyAlignment="1">
      <alignment horizontal="right"/>
    </xf>
    <xf numFmtId="0" fontId="11" fillId="0" borderId="0" xfId="0" applyFont="1" applyBorder="1" applyAlignment="1">
      <alignment/>
    </xf>
    <xf numFmtId="0" fontId="4" fillId="0" borderId="0" xfId="0" applyFont="1" applyAlignment="1">
      <alignment/>
    </xf>
    <xf numFmtId="164" fontId="0" fillId="0" borderId="2" xfId="23" applyNumberFormat="1" applyBorder="1" applyAlignment="1">
      <alignment/>
    </xf>
    <xf numFmtId="3" fontId="0" fillId="0" borderId="3" xfId="0" applyNumberFormat="1" applyBorder="1" applyAlignment="1">
      <alignment/>
    </xf>
    <xf numFmtId="164" fontId="0" fillId="0" borderId="0" xfId="23" applyNumberFormat="1" applyBorder="1" applyAlignment="1">
      <alignment/>
    </xf>
    <xf numFmtId="164" fontId="0" fillId="3" borderId="2" xfId="23" applyNumberFormat="1" applyFill="1" applyBorder="1" applyAlignment="1">
      <alignment/>
    </xf>
    <xf numFmtId="3" fontId="0" fillId="0" borderId="4" xfId="0" applyNumberFormat="1" applyBorder="1" applyAlignment="1">
      <alignment/>
    </xf>
    <xf numFmtId="0" fontId="0" fillId="0" borderId="0" xfId="0" applyBorder="1" applyAlignment="1">
      <alignment horizontal="center"/>
    </xf>
    <xf numFmtId="164" fontId="0" fillId="0" borderId="0" xfId="23" applyNumberFormat="1" applyAlignment="1">
      <alignment/>
    </xf>
    <xf numFmtId="1" fontId="0" fillId="0" borderId="0" xfId="23" applyNumberFormat="1" applyBorder="1" applyAlignment="1">
      <alignment/>
    </xf>
    <xf numFmtId="164" fontId="0" fillId="0" borderId="0" xfId="0" applyNumberFormat="1" applyAlignment="1">
      <alignment/>
    </xf>
    <xf numFmtId="0" fontId="2" fillId="0" borderId="0" xfId="20" applyFont="1" applyAlignment="1">
      <alignment horizontal="justify"/>
    </xf>
    <xf numFmtId="0" fontId="14" fillId="4" borderId="5" xfId="22" applyFont="1" applyFill="1" applyBorder="1" applyAlignment="1">
      <alignment horizontal="center" wrapText="1"/>
      <protection/>
    </xf>
    <xf numFmtId="0" fontId="0" fillId="0" borderId="0" xfId="0" applyBorder="1" applyAlignment="1">
      <alignment horizontal="center" textRotation="135"/>
    </xf>
    <xf numFmtId="164" fontId="0" fillId="0" borderId="0" xfId="23" applyNumberFormat="1" applyBorder="1" applyAlignment="1">
      <alignment/>
    </xf>
    <xf numFmtId="164" fontId="0" fillId="0" borderId="0" xfId="23" applyNumberFormat="1" applyFont="1" applyBorder="1" applyAlignment="1">
      <alignment/>
    </xf>
    <xf numFmtId="1" fontId="0" fillId="0" borderId="0" xfId="0" applyNumberFormat="1" applyBorder="1" applyAlignment="1">
      <alignment/>
    </xf>
    <xf numFmtId="0" fontId="0" fillId="0" borderId="0" xfId="0" applyAlignment="1">
      <alignment horizontal="left"/>
    </xf>
    <xf numFmtId="3" fontId="0" fillId="0" borderId="0" xfId="0" applyNumberFormat="1" applyBorder="1" applyAlignment="1">
      <alignment/>
    </xf>
    <xf numFmtId="0" fontId="0" fillId="0" borderId="4" xfId="0" applyBorder="1" applyAlignment="1">
      <alignment/>
    </xf>
    <xf numFmtId="0" fontId="0" fillId="0" borderId="6" xfId="0" applyBorder="1" applyAlignment="1">
      <alignment/>
    </xf>
    <xf numFmtId="0" fontId="0" fillId="0" borderId="0" xfId="0" applyBorder="1" applyAlignment="1">
      <alignment horizontal="left"/>
    </xf>
    <xf numFmtId="0" fontId="0" fillId="0" borderId="0" xfId="0" applyFill="1" applyBorder="1" applyAlignment="1">
      <alignment/>
    </xf>
    <xf numFmtId="164" fontId="0" fillId="0" borderId="0" xfId="0" applyNumberFormat="1" applyBorder="1" applyAlignment="1">
      <alignment/>
    </xf>
    <xf numFmtId="0" fontId="0" fillId="5" borderId="7" xfId="0" applyFill="1" applyBorder="1" applyAlignment="1">
      <alignment horizontal="center"/>
    </xf>
    <xf numFmtId="0" fontId="0" fillId="5" borderId="6" xfId="0" applyFill="1" applyBorder="1" applyAlignment="1">
      <alignment/>
    </xf>
    <xf numFmtId="0" fontId="0" fillId="5" borderId="6" xfId="0" applyFill="1" applyBorder="1" applyAlignment="1">
      <alignment horizontal="right"/>
    </xf>
    <xf numFmtId="0" fontId="0" fillId="5" borderId="8" xfId="0" applyFill="1" applyBorder="1" applyAlignment="1">
      <alignment horizontal="right"/>
    </xf>
    <xf numFmtId="0" fontId="0" fillId="5" borderId="9" xfId="0" applyFill="1" applyBorder="1" applyAlignment="1">
      <alignment horizontal="right" wrapText="1"/>
    </xf>
    <xf numFmtId="0" fontId="0" fillId="5" borderId="10" xfId="0" applyFill="1" applyBorder="1" applyAlignment="1">
      <alignment horizontal="right" wrapText="1"/>
    </xf>
    <xf numFmtId="0" fontId="0" fillId="5" borderId="7" xfId="0" applyFont="1" applyFill="1" applyBorder="1" applyAlignment="1">
      <alignment horizontal="center" vertical="center"/>
    </xf>
    <xf numFmtId="0" fontId="0" fillId="5" borderId="7" xfId="0" applyFill="1" applyBorder="1" applyAlignment="1">
      <alignment horizontal="center" vertical="center"/>
    </xf>
    <xf numFmtId="0" fontId="4" fillId="0" borderId="0" xfId="0" applyFont="1" applyBorder="1" applyAlignment="1">
      <alignment/>
    </xf>
    <xf numFmtId="3" fontId="0" fillId="0" borderId="0" xfId="0" applyNumberFormat="1" applyBorder="1" applyAlignment="1">
      <alignment horizontal="right"/>
    </xf>
    <xf numFmtId="164" fontId="0" fillId="0" borderId="0" xfId="23" applyNumberFormat="1" applyBorder="1" applyAlignment="1">
      <alignment horizontal="right"/>
    </xf>
    <xf numFmtId="1" fontId="0" fillId="0" borderId="0" xfId="0" applyNumberFormat="1" applyBorder="1" applyAlignment="1">
      <alignment horizontal="left"/>
    </xf>
    <xf numFmtId="0" fontId="0" fillId="5" borderId="0" xfId="0" applyFill="1" applyBorder="1" applyAlignment="1">
      <alignment/>
    </xf>
    <xf numFmtId="0" fontId="0" fillId="5" borderId="1" xfId="0" applyFill="1" applyBorder="1" applyAlignment="1">
      <alignment/>
    </xf>
    <xf numFmtId="0" fontId="0" fillId="5" borderId="1" xfId="0" applyFill="1" applyBorder="1" applyAlignment="1">
      <alignment horizontal="center"/>
    </xf>
    <xf numFmtId="0" fontId="0" fillId="5" borderId="0" xfId="0" applyFont="1" applyFill="1" applyBorder="1" applyAlignment="1">
      <alignment horizontal="center" wrapText="1"/>
    </xf>
    <xf numFmtId="0" fontId="0" fillId="5" borderId="1" xfId="0" applyFill="1" applyBorder="1" applyAlignment="1">
      <alignment horizontal="right"/>
    </xf>
    <xf numFmtId="0" fontId="11" fillId="5" borderId="0" xfId="0" applyFont="1" applyFill="1" applyBorder="1" applyAlignment="1">
      <alignment/>
    </xf>
    <xf numFmtId="0" fontId="11" fillId="5" borderId="1" xfId="0" applyFont="1" applyFill="1" applyBorder="1" applyAlignment="1">
      <alignment/>
    </xf>
    <xf numFmtId="0" fontId="4" fillId="0" borderId="0" xfId="0" applyFont="1" applyFill="1" applyBorder="1" applyAlignment="1">
      <alignment/>
    </xf>
    <xf numFmtId="0" fontId="11" fillId="0" borderId="0" xfId="0" applyFont="1" applyFill="1" applyBorder="1" applyAlignment="1">
      <alignment/>
    </xf>
    <xf numFmtId="0" fontId="0" fillId="0" borderId="0" xfId="0" applyFill="1" applyBorder="1" applyAlignment="1">
      <alignment horizontal="center"/>
    </xf>
    <xf numFmtId="3" fontId="0" fillId="0" borderId="0" xfId="0" applyNumberFormat="1" applyFill="1" applyBorder="1" applyAlignment="1">
      <alignment/>
    </xf>
    <xf numFmtId="164" fontId="0" fillId="0" borderId="0" xfId="23" applyNumberFormat="1" applyFill="1" applyBorder="1" applyAlignment="1">
      <alignment/>
    </xf>
    <xf numFmtId="164" fontId="0" fillId="0" borderId="0" xfId="23" applyNumberFormat="1" applyFill="1" applyBorder="1" applyAlignment="1">
      <alignment/>
    </xf>
    <xf numFmtId="1" fontId="0" fillId="0" borderId="0" xfId="23" applyNumberFormat="1" applyFill="1" applyBorder="1" applyAlignment="1">
      <alignment/>
    </xf>
    <xf numFmtId="0" fontId="5" fillId="2" borderId="0" xfId="0" applyFont="1" applyFill="1" applyBorder="1" applyAlignment="1">
      <alignment horizontal="left"/>
    </xf>
    <xf numFmtId="0" fontId="17" fillId="0" borderId="0" xfId="0" applyFont="1" applyBorder="1" applyAlignment="1">
      <alignment/>
    </xf>
    <xf numFmtId="0" fontId="0" fillId="0" borderId="1" xfId="0" applyBorder="1" applyAlignment="1">
      <alignment/>
    </xf>
    <xf numFmtId="0" fontId="0" fillId="0" borderId="1" xfId="0" applyBorder="1" applyAlignment="1">
      <alignment horizontal="right"/>
    </xf>
    <xf numFmtId="0" fontId="0" fillId="0" borderId="1" xfId="0" applyBorder="1" applyAlignment="1">
      <alignment horizontal="center"/>
    </xf>
    <xf numFmtId="0" fontId="11" fillId="0" borderId="1"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17" fillId="0" borderId="0" xfId="0" applyFont="1" applyBorder="1" applyAlignment="1">
      <alignment horizontal="center"/>
    </xf>
    <xf numFmtId="0" fontId="18" fillId="5" borderId="0" xfId="0" applyFont="1" applyFill="1" applyBorder="1" applyAlignment="1">
      <alignment/>
    </xf>
    <xf numFmtId="164" fontId="0" fillId="0" borderId="0" xfId="23" applyNumberFormat="1" applyBorder="1" applyAlignment="1">
      <alignment horizontal="center"/>
    </xf>
    <xf numFmtId="164" fontId="0" fillId="0" borderId="0" xfId="23" applyNumberFormat="1" applyFont="1" applyBorder="1" applyAlignment="1">
      <alignment/>
    </xf>
    <xf numFmtId="164" fontId="0" fillId="0" borderId="0" xfId="23" applyNumberFormat="1" applyBorder="1" applyAlignment="1">
      <alignment/>
    </xf>
    <xf numFmtId="0" fontId="3" fillId="0" borderId="0" xfId="0" applyFont="1" applyBorder="1" applyAlignment="1">
      <alignment/>
    </xf>
    <xf numFmtId="164" fontId="0" fillId="0" borderId="0" xfId="23" applyNumberFormat="1" applyBorder="1" applyAlignment="1">
      <alignment horizontal="right"/>
    </xf>
    <xf numFmtId="164" fontId="0" fillId="5" borderId="0" xfId="23" applyNumberFormat="1" applyFill="1" applyBorder="1" applyAlignment="1">
      <alignment horizontal="right"/>
    </xf>
    <xf numFmtId="0" fontId="2" fillId="2" borderId="0" xfId="20" applyFill="1" applyAlignment="1">
      <alignment vertical="top" wrapText="1"/>
    </xf>
    <xf numFmtId="0" fontId="25" fillId="2" borderId="0" xfId="20" applyFont="1" applyFill="1" applyAlignment="1">
      <alignment vertical="top" wrapText="1"/>
    </xf>
    <xf numFmtId="0" fontId="0" fillId="2" borderId="0" xfId="0" applyFont="1" applyFill="1" applyAlignment="1">
      <alignment wrapText="1"/>
    </xf>
    <xf numFmtId="0" fontId="2" fillId="2" borderId="0" xfId="20" applyFont="1" applyFill="1" applyAlignment="1">
      <alignment vertical="top" wrapText="1"/>
    </xf>
    <xf numFmtId="0" fontId="0" fillId="2" borderId="0" xfId="0" applyFont="1" applyFill="1" applyAlignment="1">
      <alignment wrapText="1"/>
    </xf>
    <xf numFmtId="0" fontId="11" fillId="5" borderId="0" xfId="0" applyFont="1" applyFill="1" applyBorder="1" applyAlignment="1">
      <alignment horizontal="center"/>
    </xf>
    <xf numFmtId="0" fontId="0" fillId="0" borderId="7" xfId="0" applyBorder="1" applyAlignment="1">
      <alignment/>
    </xf>
    <xf numFmtId="3" fontId="0" fillId="0" borderId="7" xfId="0" applyNumberFormat="1" applyBorder="1" applyAlignment="1">
      <alignment/>
    </xf>
    <xf numFmtId="3" fontId="0" fillId="0" borderId="11" xfId="0" applyNumberFormat="1" applyBorder="1" applyAlignment="1">
      <alignment/>
    </xf>
    <xf numFmtId="164" fontId="0" fillId="0" borderId="7" xfId="23" applyNumberFormat="1" applyBorder="1" applyAlignment="1">
      <alignment/>
    </xf>
    <xf numFmtId="164" fontId="0" fillId="0" borderId="4" xfId="23" applyNumberFormat="1" applyBorder="1" applyAlignment="1">
      <alignment/>
    </xf>
    <xf numFmtId="164" fontId="0" fillId="0" borderId="7" xfId="23" applyNumberFormat="1" applyBorder="1" applyAlignment="1">
      <alignment/>
    </xf>
    <xf numFmtId="164" fontId="0" fillId="0" borderId="4" xfId="23" applyNumberFormat="1" applyBorder="1" applyAlignment="1">
      <alignment/>
    </xf>
    <xf numFmtId="164" fontId="0" fillId="0" borderId="0" xfId="23" applyNumberFormat="1" applyAlignment="1">
      <alignment/>
    </xf>
    <xf numFmtId="164" fontId="0" fillId="2" borderId="0" xfId="23" applyNumberFormat="1" applyFill="1" applyBorder="1" applyAlignment="1">
      <alignment horizontal="right"/>
    </xf>
    <xf numFmtId="0" fontId="3" fillId="5" borderId="12" xfId="0" applyFont="1" applyFill="1" applyBorder="1" applyAlignment="1">
      <alignment horizontal="right"/>
    </xf>
    <xf numFmtId="0" fontId="3" fillId="0" borderId="12" xfId="0" applyFont="1" applyBorder="1" applyAlignment="1">
      <alignment horizontal="center"/>
    </xf>
    <xf numFmtId="0" fontId="17" fillId="0" borderId="0" xfId="0" applyFont="1" applyFill="1" applyBorder="1" applyAlignment="1">
      <alignment/>
    </xf>
    <xf numFmtId="164" fontId="0" fillId="0" borderId="6" xfId="23" applyNumberFormat="1" applyBorder="1" applyAlignment="1">
      <alignment/>
    </xf>
    <xf numFmtId="164" fontId="0" fillId="0" borderId="6" xfId="23" applyNumberFormat="1" applyBorder="1" applyAlignment="1">
      <alignment/>
    </xf>
    <xf numFmtId="164" fontId="0" fillId="0" borderId="2" xfId="23" applyNumberFormat="1" applyBorder="1" applyAlignment="1">
      <alignment/>
    </xf>
    <xf numFmtId="3" fontId="0" fillId="0" borderId="6" xfId="0" applyNumberFormat="1" applyBorder="1" applyAlignment="1">
      <alignment/>
    </xf>
    <xf numFmtId="3" fontId="0" fillId="0" borderId="8" xfId="0" applyNumberFormat="1" applyBorder="1" applyAlignment="1">
      <alignment/>
    </xf>
    <xf numFmtId="164" fontId="0" fillId="0" borderId="9" xfId="23" applyNumberFormat="1" applyBorder="1" applyAlignment="1">
      <alignment/>
    </xf>
    <xf numFmtId="0" fontId="14" fillId="4" borderId="0" xfId="22" applyFont="1" applyFill="1" applyBorder="1" applyAlignment="1">
      <alignment horizontal="center" wrapText="1"/>
      <protection/>
    </xf>
    <xf numFmtId="0" fontId="0" fillId="0" borderId="0" xfId="21" applyAlignment="1">
      <alignment vertical="top"/>
      <protection/>
    </xf>
    <xf numFmtId="164" fontId="0" fillId="0" borderId="2" xfId="23" applyNumberFormat="1" applyFill="1" applyBorder="1" applyAlignment="1">
      <alignment/>
    </xf>
    <xf numFmtId="164" fontId="0" fillId="0" borderId="10" xfId="23" applyNumberFormat="1" applyBorder="1" applyAlignment="1">
      <alignment/>
    </xf>
    <xf numFmtId="1" fontId="0" fillId="0" borderId="0" xfId="0" applyNumberFormat="1" applyAlignment="1">
      <alignment/>
    </xf>
    <xf numFmtId="3" fontId="0" fillId="0" borderId="0" xfId="0" applyNumberFormat="1" applyAlignment="1">
      <alignment/>
    </xf>
    <xf numFmtId="0" fontId="0" fillId="5" borderId="10" xfId="0" applyFill="1" applyBorder="1" applyAlignment="1">
      <alignment horizontal="right"/>
    </xf>
    <xf numFmtId="0" fontId="0" fillId="5" borderId="7" xfId="0" applyFont="1" applyFill="1" applyBorder="1" applyAlignment="1">
      <alignment horizontal="center" wrapText="1"/>
    </xf>
    <xf numFmtId="0" fontId="0" fillId="5" borderId="6" xfId="0" applyFill="1" applyBorder="1" applyAlignment="1">
      <alignment horizontal="right" wrapText="1"/>
    </xf>
    <xf numFmtId="164" fontId="0" fillId="0" borderId="13" xfId="23" applyNumberFormat="1" applyBorder="1" applyAlignment="1">
      <alignment/>
    </xf>
    <xf numFmtId="164" fontId="0" fillId="3" borderId="14" xfId="23" applyNumberFormat="1" applyFill="1" applyBorder="1" applyAlignment="1">
      <alignment/>
    </xf>
    <xf numFmtId="0" fontId="3" fillId="5" borderId="0" xfId="0" applyFont="1" applyFill="1" applyBorder="1" applyAlignment="1">
      <alignment horizontal="right"/>
    </xf>
    <xf numFmtId="0" fontId="3" fillId="0" borderId="12" xfId="0" applyFont="1" applyFill="1" applyBorder="1" applyAlignment="1">
      <alignment horizontal="right"/>
    </xf>
    <xf numFmtId="0" fontId="18" fillId="0" borderId="0" xfId="0" applyFont="1" applyFill="1" applyBorder="1" applyAlignment="1">
      <alignment/>
    </xf>
    <xf numFmtId="164" fontId="0" fillId="0" borderId="0" xfId="23" applyNumberFormat="1" applyFont="1" applyFill="1" applyBorder="1" applyAlignment="1">
      <alignment/>
    </xf>
    <xf numFmtId="0" fontId="0" fillId="0" borderId="0" xfId="0" applyFont="1" applyFill="1" applyBorder="1" applyAlignment="1">
      <alignment/>
    </xf>
    <xf numFmtId="164" fontId="0" fillId="0" borderId="0" xfId="23" applyNumberFormat="1" applyFill="1" applyBorder="1" applyAlignment="1">
      <alignment horizontal="right"/>
    </xf>
    <xf numFmtId="0" fontId="3" fillId="0" borderId="0" xfId="0" applyFont="1" applyFill="1" applyBorder="1" applyAlignment="1">
      <alignment horizontal="center"/>
    </xf>
    <xf numFmtId="0" fontId="3" fillId="0" borderId="12" xfId="0" applyFont="1" applyFill="1" applyBorder="1" applyAlignment="1">
      <alignment horizontal="center"/>
    </xf>
    <xf numFmtId="0" fontId="0" fillId="0" borderId="0" xfId="0" applyFont="1" applyFill="1" applyBorder="1" applyAlignment="1">
      <alignment/>
    </xf>
    <xf numFmtId="164" fontId="0" fillId="0" borderId="0" xfId="23" applyNumberFormat="1" applyFont="1" applyFill="1" applyBorder="1" applyAlignment="1">
      <alignment/>
    </xf>
    <xf numFmtId="164" fontId="0" fillId="0" borderId="0" xfId="23" applyNumberFormat="1" applyFont="1" applyFill="1" applyBorder="1" applyAlignment="1">
      <alignment/>
    </xf>
    <xf numFmtId="0" fontId="11" fillId="5" borderId="1" xfId="0" applyFont="1" applyFill="1" applyBorder="1" applyAlignment="1">
      <alignment horizontal="right"/>
    </xf>
    <xf numFmtId="0" fontId="0" fillId="0" borderId="0" xfId="0" applyAlignment="1">
      <alignment horizontal="right"/>
    </xf>
    <xf numFmtId="164" fontId="0" fillId="0" borderId="0" xfId="0" applyNumberFormat="1" applyBorder="1" applyAlignment="1">
      <alignment horizontal="right"/>
    </xf>
    <xf numFmtId="164" fontId="0" fillId="0" borderId="0" xfId="23" applyNumberFormat="1" applyAlignment="1">
      <alignment horizontal="right"/>
    </xf>
    <xf numFmtId="0" fontId="0" fillId="5" borderId="0" xfId="0" applyFill="1" applyBorder="1" applyAlignment="1">
      <alignment horizontal="right"/>
    </xf>
    <xf numFmtId="0" fontId="0" fillId="0" borderId="0" xfId="0" applyFill="1" applyBorder="1" applyAlignment="1">
      <alignment horizontal="right"/>
    </xf>
    <xf numFmtId="0" fontId="14" fillId="4" borderId="15" xfId="22" applyFont="1" applyFill="1" applyBorder="1" applyAlignment="1">
      <alignment horizontal="center" wrapText="1"/>
      <protection/>
    </xf>
    <xf numFmtId="1" fontId="0" fillId="0" borderId="0" xfId="0" applyNumberFormat="1" applyAlignment="1">
      <alignment horizontal="center"/>
    </xf>
    <xf numFmtId="164" fontId="0" fillId="0" borderId="0" xfId="0" applyNumberFormat="1" applyBorder="1" applyAlignment="1">
      <alignment horizontal="center"/>
    </xf>
    <xf numFmtId="164" fontId="0" fillId="5" borderId="0" xfId="23" applyNumberFormat="1" applyFont="1" applyFill="1" applyBorder="1" applyAlignment="1">
      <alignment/>
    </xf>
    <xf numFmtId="164" fontId="0" fillId="5" borderId="0" xfId="23" applyNumberFormat="1" applyFont="1" applyFill="1" applyBorder="1" applyAlignment="1">
      <alignment horizontal="right"/>
    </xf>
    <xf numFmtId="0" fontId="0" fillId="6" borderId="16" xfId="0" applyFill="1" applyBorder="1" applyAlignment="1">
      <alignment horizontal="left"/>
    </xf>
    <xf numFmtId="0" fontId="0" fillId="6" borderId="17" xfId="0" applyFill="1" applyBorder="1" applyAlignment="1">
      <alignment horizontal="left"/>
    </xf>
    <xf numFmtId="0" fontId="0" fillId="6" borderId="18" xfId="0" applyFill="1" applyBorder="1" applyAlignment="1">
      <alignment horizontal="left"/>
    </xf>
    <xf numFmtId="0" fontId="0" fillId="5" borderId="11" xfId="0" applyFill="1" applyBorder="1" applyAlignment="1">
      <alignment horizontal="center"/>
    </xf>
    <xf numFmtId="0" fontId="0" fillId="5" borderId="14" xfId="0" applyFill="1" applyBorder="1" applyAlignment="1">
      <alignment horizontal="center"/>
    </xf>
    <xf numFmtId="0" fontId="0" fillId="5" borderId="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0" borderId="0" xfId="0" applyFill="1" applyBorder="1" applyAlignment="1">
      <alignment horizontal="center"/>
    </xf>
    <xf numFmtId="0" fontId="0" fillId="5" borderId="0" xfId="0" applyFill="1" applyBorder="1" applyAlignment="1">
      <alignment horizontal="center"/>
    </xf>
    <xf numFmtId="0" fontId="11" fillId="5" borderId="0" xfId="0" applyFont="1" applyFill="1" applyBorder="1" applyAlignment="1">
      <alignment horizontal="center"/>
    </xf>
    <xf numFmtId="0" fontId="0" fillId="5" borderId="0" xfId="0" applyFont="1" applyFill="1" applyBorder="1" applyAlignment="1">
      <alignment horizontal="center" wrapText="1"/>
    </xf>
    <xf numFmtId="0" fontId="11" fillId="5" borderId="0" xfId="0" applyFont="1" applyFill="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Maternities 17-11-2008 1600" xfId="21"/>
    <cellStyle name="Normal_Sheet1" xfId="22"/>
    <cellStyle name="Percent" xfId="23"/>
  </cellStyles>
  <dxfs count="4">
    <dxf>
      <fill>
        <patternFill>
          <bgColor rgb="FFC0C0C0"/>
        </patternFill>
      </fill>
      <border/>
    </dxf>
    <dxf>
      <fill>
        <patternFill>
          <bgColor rgb="FFFF8080"/>
        </patternFill>
      </fill>
      <border/>
    </dxf>
    <dxf>
      <font>
        <b/>
        <i val="0"/>
      </font>
      <fill>
        <patternFill>
          <bgColor rgb="FFFF000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chartsheet" Target="chartsheets/sheet1.xml" /><Relationship Id="rId17" Type="http://schemas.openxmlformats.org/officeDocument/2006/relationships/worksheet" Target="worksheets/sheet16.xml" /><Relationship Id="rId18" Type="http://schemas.openxmlformats.org/officeDocument/2006/relationships/chartsheet" Target="chartsheets/sheet2.xml" /><Relationship Id="rId19" Type="http://schemas.openxmlformats.org/officeDocument/2006/relationships/worksheet" Target="worksheets/sheet17.xml" /><Relationship Id="rId20" Type="http://schemas.openxmlformats.org/officeDocument/2006/relationships/chartsheet" Target="chartsheets/sheet3.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chartsheet" Target="chartsheets/sheet4.xml" /><Relationship Id="rId26" Type="http://schemas.openxmlformats.org/officeDocument/2006/relationships/worksheet" Target="worksheets/sheet22.xml" /><Relationship Id="rId27" Type="http://schemas.openxmlformats.org/officeDocument/2006/relationships/chartsheet" Target="chartsheets/sheet5.xml" /><Relationship Id="rId28" Type="http://schemas.openxmlformats.org/officeDocument/2006/relationships/worksheet" Target="worksheets/sheet23.xml" /><Relationship Id="rId29" Type="http://schemas.openxmlformats.org/officeDocument/2006/relationships/chartsheet" Target="chartsheets/sheet6.xml" /><Relationship Id="rId30" Type="http://schemas.openxmlformats.org/officeDocument/2006/relationships/worksheet" Target="worksheets/sheet24.xml" /><Relationship Id="rId31" Type="http://schemas.openxmlformats.org/officeDocument/2006/relationships/worksheet" Target="worksheets/sheet25.xml" /><Relationship Id="rId32" Type="http://schemas.openxmlformats.org/officeDocument/2006/relationships/chartsheet" Target="chartsheets/sheet7.xml" /><Relationship Id="rId33" Type="http://schemas.openxmlformats.org/officeDocument/2006/relationships/worksheet" Target="worksheets/sheet26.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1775"/>
          <c:h val="1"/>
        </c:manualLayout>
      </c:layout>
      <c:lineChart>
        <c:grouping val="standard"/>
        <c:varyColors val="0"/>
        <c:ser>
          <c:idx val="0"/>
          <c:order val="0"/>
          <c:tx>
            <c:strRef>
              <c:f>Benchmarking!$A$54</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Benchmarking!$C$52:$J$52</c:f>
              <c:strCache>
                <c:ptCount val="8"/>
                <c:pt idx="0">
                  <c:v>2009/10 Q1</c:v>
                </c:pt>
                <c:pt idx="1">
                  <c:v>2009/10 Q2</c:v>
                </c:pt>
                <c:pt idx="2">
                  <c:v>2009/10 Q3</c:v>
                </c:pt>
                <c:pt idx="3">
                  <c:v>2009/10 Q4</c:v>
                </c:pt>
                <c:pt idx="4">
                  <c:v>2010/11 Q1</c:v>
                </c:pt>
              </c:strCache>
            </c:strRef>
          </c:cat>
          <c:val>
            <c:numRef>
              <c:f>Benchmarking!$C$54:$J$54</c:f>
              <c:numCache>
                <c:ptCount val="8"/>
                <c:pt idx="0">
                  <c:v>0.1433370660694289</c:v>
                </c:pt>
                <c:pt idx="1">
                  <c:v>0.18448637316561844</c:v>
                </c:pt>
                <c:pt idx="2">
                  <c:v>0.22515212981744423</c:v>
                </c:pt>
                <c:pt idx="3">
                  <c:v>0.2167906482465462</c:v>
                </c:pt>
                <c:pt idx="4">
                  <c:v>0.22675026123301983</c:v>
                </c:pt>
              </c:numCache>
            </c:numRef>
          </c:val>
          <c:smooth val="0"/>
        </c:ser>
        <c:ser>
          <c:idx val="1"/>
          <c:order val="1"/>
          <c:tx>
            <c:strRef>
              <c:f>Benchmarking!$A$56</c:f>
              <c:strCache>
                <c:ptCount val="1"/>
                <c:pt idx="0">
                  <c:v>Bury PCT (5JX)</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Benchmarking!$C$52:$J$52</c:f>
              <c:strCache>
                <c:ptCount val="8"/>
                <c:pt idx="0">
                  <c:v>2009/10 Q1</c:v>
                </c:pt>
                <c:pt idx="1">
                  <c:v>2009/10 Q2</c:v>
                </c:pt>
                <c:pt idx="2">
                  <c:v>2009/10 Q3</c:v>
                </c:pt>
                <c:pt idx="3">
                  <c:v>2009/10 Q4</c:v>
                </c:pt>
                <c:pt idx="4">
                  <c:v>2010/11 Q1</c:v>
                </c:pt>
              </c:strCache>
            </c:strRef>
          </c:cat>
          <c:val>
            <c:numRef>
              <c:f>Benchmarking!$C$56:$J$56</c:f>
              <c:numCache>
                <c:ptCount val="8"/>
                <c:pt idx="0">
                  <c:v>0</c:v>
                </c:pt>
                <c:pt idx="1">
                  <c:v>0.3865814696485623</c:v>
                </c:pt>
                <c:pt idx="2">
                  <c:v>0.3509036144578313</c:v>
                </c:pt>
                <c:pt idx="3">
                  <c:v>0.3962558502340094</c:v>
                </c:pt>
                <c:pt idx="4">
                  <c:v>0.3790186125211506</c:v>
                </c:pt>
              </c:numCache>
            </c:numRef>
          </c:val>
          <c:smooth val="0"/>
        </c:ser>
        <c:ser>
          <c:idx val="2"/>
          <c:order val="2"/>
          <c:tx>
            <c:strRef>
              <c:f>Benchmarking!$A$57</c:f>
              <c:strCache>
                <c:ptCount val="1"/>
                <c:pt idx="0">
                  <c:v>Oldham PCT (5J5)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Benchmarking!$C$52:$J$52</c:f>
              <c:strCache>
                <c:ptCount val="8"/>
                <c:pt idx="0">
                  <c:v>2009/10 Q1</c:v>
                </c:pt>
                <c:pt idx="1">
                  <c:v>2009/10 Q2</c:v>
                </c:pt>
                <c:pt idx="2">
                  <c:v>2009/10 Q3</c:v>
                </c:pt>
                <c:pt idx="3">
                  <c:v>2009/10 Q4</c:v>
                </c:pt>
                <c:pt idx="4">
                  <c:v>2010/11 Q1</c:v>
                </c:pt>
              </c:strCache>
            </c:strRef>
          </c:cat>
          <c:val>
            <c:numRef>
              <c:f>Benchmarking!$C$57:$J$57</c:f>
              <c:numCache>
                <c:ptCount val="8"/>
                <c:pt idx="0">
                  <c:v>0</c:v>
                </c:pt>
                <c:pt idx="1">
                  <c:v>0.3542168674698795</c:v>
                </c:pt>
                <c:pt idx="2">
                  <c:v>0.34077555816686256</c:v>
                </c:pt>
                <c:pt idx="3">
                  <c:v>0</c:v>
                </c:pt>
                <c:pt idx="4">
                  <c:v>0.3308457711442786</c:v>
                </c:pt>
              </c:numCache>
            </c:numRef>
          </c:val>
          <c:smooth val="0"/>
        </c:ser>
        <c:ser>
          <c:idx val="3"/>
          <c:order val="3"/>
          <c:tx>
            <c:strRef>
              <c:f>Benchmarking!$A$58</c:f>
              <c:strCache>
                <c:ptCount val="1"/>
                <c:pt idx="0">
                  <c:v>Manufacturing Towns (ONS7.12)</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Benchmarking!$C$52:$J$52</c:f>
              <c:strCache>
                <c:ptCount val="8"/>
                <c:pt idx="0">
                  <c:v>2009/10 Q1</c:v>
                </c:pt>
                <c:pt idx="1">
                  <c:v>2009/10 Q2</c:v>
                </c:pt>
                <c:pt idx="2">
                  <c:v>2009/10 Q3</c:v>
                </c:pt>
                <c:pt idx="3">
                  <c:v>2009/10 Q4</c:v>
                </c:pt>
                <c:pt idx="4">
                  <c:v>2010/11 Q1</c:v>
                </c:pt>
              </c:strCache>
            </c:strRef>
          </c:cat>
          <c:val>
            <c:numRef>
              <c:f>Benchmarking!$C$58:$J$58</c:f>
              <c:numCache>
                <c:ptCount val="8"/>
                <c:pt idx="0">
                  <c:v>0.33751743375174337</c:v>
                </c:pt>
                <c:pt idx="1">
                  <c:v>0.33267292617796534</c:v>
                </c:pt>
                <c:pt idx="2">
                  <c:v>0.3230226452248113</c:v>
                </c:pt>
                <c:pt idx="3">
                  <c:v>0.3269246985411923</c:v>
                </c:pt>
                <c:pt idx="4">
                  <c:v>0.32665347897135977</c:v>
                </c:pt>
              </c:numCache>
            </c:numRef>
          </c:val>
          <c:smooth val="0"/>
        </c:ser>
        <c:ser>
          <c:idx val="4"/>
          <c:order val="4"/>
          <c:tx>
            <c:strRef>
              <c:f>Benchmarking!$A$59</c:f>
              <c:strCache>
                <c:ptCount val="1"/>
                <c:pt idx="0">
                  <c:v>North West (Q31)</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Benchmarking!$C$52:$J$52</c:f>
              <c:strCache>
                <c:ptCount val="8"/>
                <c:pt idx="0">
                  <c:v>2009/10 Q1</c:v>
                </c:pt>
                <c:pt idx="1">
                  <c:v>2009/10 Q2</c:v>
                </c:pt>
                <c:pt idx="2">
                  <c:v>2009/10 Q3</c:v>
                </c:pt>
                <c:pt idx="3">
                  <c:v>2009/10 Q4</c:v>
                </c:pt>
                <c:pt idx="4">
                  <c:v>2010/11 Q1</c:v>
                </c:pt>
              </c:strCache>
            </c:strRef>
          </c:cat>
          <c:val>
            <c:numRef>
              <c:f>Benchmarking!$C$59:$J$59</c:f>
              <c:numCache>
                <c:ptCount val="8"/>
                <c:pt idx="0">
                  <c:v>0.3181316836905961</c:v>
                </c:pt>
                <c:pt idx="1">
                  <c:v>0.3383079979670101</c:v>
                </c:pt>
                <c:pt idx="2">
                  <c:v>0.32881216605014385</c:v>
                </c:pt>
                <c:pt idx="3">
                  <c:v>0.3247354194346452</c:v>
                </c:pt>
                <c:pt idx="4">
                  <c:v>0.3270538984824699</c:v>
                </c:pt>
              </c:numCache>
            </c:numRef>
          </c:val>
          <c:smooth val="0"/>
        </c:ser>
        <c:ser>
          <c:idx val="5"/>
          <c:order val="5"/>
          <c:tx>
            <c:strRef>
              <c:f>Benchmarking!$A$60</c:f>
              <c:strCache>
                <c:ptCount val="1"/>
                <c:pt idx="0">
                  <c:v>England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Benchmarking!$C$52:$J$52</c:f>
              <c:strCache>
                <c:ptCount val="8"/>
                <c:pt idx="0">
                  <c:v>2009/10 Q1</c:v>
                </c:pt>
                <c:pt idx="1">
                  <c:v>2009/10 Q2</c:v>
                </c:pt>
                <c:pt idx="2">
                  <c:v>2009/10 Q3</c:v>
                </c:pt>
                <c:pt idx="3">
                  <c:v>2009/10 Q4</c:v>
                </c:pt>
                <c:pt idx="4">
                  <c:v>2010/11 Q1</c:v>
                </c:pt>
              </c:strCache>
            </c:strRef>
          </c:cat>
          <c:val>
            <c:numRef>
              <c:f>Benchmarking!$C$60:$J$60</c:f>
              <c:numCache>
                <c:ptCount val="8"/>
                <c:pt idx="0">
                  <c:v>0.44600026419580685</c:v>
                </c:pt>
                <c:pt idx="1">
                  <c:v>0.4495105553476807</c:v>
                </c:pt>
                <c:pt idx="2">
                  <c:v>0.44812766364985873</c:v>
                </c:pt>
                <c:pt idx="3">
                  <c:v>0.4516403320426003</c:v>
                </c:pt>
                <c:pt idx="4">
                  <c:v>0.44416098717614494</c:v>
                </c:pt>
              </c:numCache>
            </c:numRef>
          </c:val>
          <c:smooth val="0"/>
        </c:ser>
        <c:marker val="1"/>
        <c:axId val="21436519"/>
        <c:axId val="58710944"/>
      </c:lineChart>
      <c:catAx>
        <c:axId val="2143651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8710944"/>
        <c:crosses val="autoZero"/>
        <c:auto val="1"/>
        <c:lblOffset val="100"/>
        <c:noMultiLvlLbl val="0"/>
      </c:catAx>
      <c:valAx>
        <c:axId val="58710944"/>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436519"/>
        <c:crossesAt val="1"/>
        <c:crossBetween val="between"/>
        <c:dispUnits/>
      </c:valAx>
      <c:spPr>
        <a:solidFill>
          <a:srgbClr val="C0C0C0"/>
        </a:solidFill>
        <a:ln w="12700">
          <a:solidFill>
            <a:srgbClr val="808080"/>
          </a:solidFill>
        </a:ln>
      </c:spPr>
    </c:plotArea>
    <c:legend>
      <c:legendPos val="r"/>
      <c:layout>
        <c:manualLayout>
          <c:xMode val="edge"/>
          <c:yMode val="edge"/>
          <c:x val="0.72275"/>
          <c:y val="0.11975"/>
          <c:w val="0.27475"/>
          <c:h val="0.57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2: Mothers initiating breastfeeding as a percentage of maternities
by PCTs in England 2010/11 Q1 outturn
(PCTs with &lt;5% not knowns &amp; passing maternities check 143/151)</a:t>
            </a:r>
          </a:p>
        </c:rich>
      </c:tx>
      <c:layout>
        <c:manualLayout>
          <c:xMode val="factor"/>
          <c:yMode val="factor"/>
          <c:x val="0"/>
          <c:y val="-0.02025"/>
        </c:manualLayout>
      </c:layout>
      <c:spPr>
        <a:noFill/>
        <a:ln>
          <a:noFill/>
        </a:ln>
      </c:spPr>
    </c:title>
    <c:plotArea>
      <c:layout>
        <c:manualLayout>
          <c:xMode val="edge"/>
          <c:yMode val="edge"/>
          <c:x val="0"/>
          <c:y val="0.05325"/>
          <c:w val="1"/>
          <c:h val="0.93725"/>
        </c:manualLayout>
      </c:layout>
      <c:barChart>
        <c:barDir val="bar"/>
        <c:grouping val="clustered"/>
        <c:varyColors val="0"/>
        <c:ser>
          <c:idx val="0"/>
          <c:order val="0"/>
          <c:tx>
            <c:strRef>
              <c:f>Data4!$E$1</c:f>
              <c:strCache>
                <c:ptCount val="1"/>
                <c:pt idx="0">
                  <c:v>Qtr Actual % initiated BF</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400" b="0" i="0" u="none" baseline="0">
                    <a:latin typeface="Arial"/>
                    <a:ea typeface="Arial"/>
                    <a:cs typeface="Arial"/>
                  </a:defRPr>
                </a:pPr>
              </a:p>
            </c:txPr>
            <c:showLegendKey val="0"/>
            <c:showVal val="0"/>
            <c:showBubbleSize val="0"/>
            <c:showCatName val="1"/>
            <c:showSerName val="0"/>
            <c:showPercent val="0"/>
          </c:dLbls>
          <c:cat>
            <c:strRef>
              <c:f>Data4!$D$2:$D$144</c:f>
              <c:strCache>
                <c:ptCount val="143"/>
                <c:pt idx="0">
                  <c:v>Hartlepool</c:v>
                </c:pt>
                <c:pt idx="1">
                  <c:v>Knowsley</c:v>
                </c:pt>
                <c:pt idx="2">
                  <c:v>Liverpool</c:v>
                </c:pt>
                <c:pt idx="3">
                  <c:v>Halton &amp; St Helens</c:v>
                </c:pt>
                <c:pt idx="4">
                  <c:v>Middlesbrough</c:v>
                </c:pt>
                <c:pt idx="5">
                  <c:v>Dudley</c:v>
                </c:pt>
                <c:pt idx="6">
                  <c:v>Redcar &amp; Cleveland</c:v>
                </c:pt>
                <c:pt idx="7">
                  <c:v>Sefton</c:v>
                </c:pt>
                <c:pt idx="8">
                  <c:v>Rotherham</c:v>
                </c:pt>
                <c:pt idx="9">
                  <c:v>Walsall </c:v>
                </c:pt>
                <c:pt idx="10">
                  <c:v>Sunderland </c:v>
                </c:pt>
                <c:pt idx="11">
                  <c:v>Hull</c:v>
                </c:pt>
                <c:pt idx="12">
                  <c:v>S Tyneside</c:v>
                </c:pt>
                <c:pt idx="13">
                  <c:v>Ashton, Leigh &amp; Wigan</c:v>
                </c:pt>
                <c:pt idx="14">
                  <c:v>Wirral</c:v>
                </c:pt>
                <c:pt idx="15">
                  <c:v>Stockton</c:v>
                </c:pt>
                <c:pt idx="16">
                  <c:v>Sandwell</c:v>
                </c:pt>
                <c:pt idx="17">
                  <c:v>County Durham </c:v>
                </c:pt>
                <c:pt idx="18">
                  <c:v>N Tyneside</c:v>
                </c:pt>
                <c:pt idx="19">
                  <c:v>Blackpool</c:v>
                </c:pt>
                <c:pt idx="20">
                  <c:v>Wakefield District</c:v>
                </c:pt>
                <c:pt idx="21">
                  <c:v>N Lincolnshire</c:v>
                </c:pt>
                <c:pt idx="22">
                  <c:v>Heywood, Middleton &amp; Rochdale</c:v>
                </c:pt>
                <c:pt idx="23">
                  <c:v>Tameside &amp; Glossop</c:v>
                </c:pt>
                <c:pt idx="24">
                  <c:v>Darlington</c:v>
                </c:pt>
                <c:pt idx="25">
                  <c:v>Northumberland</c:v>
                </c:pt>
                <c:pt idx="26">
                  <c:v>NE Lincolnshire</c:v>
                </c:pt>
                <c:pt idx="27">
                  <c:v>Stoke on Trent</c:v>
                </c:pt>
                <c:pt idx="28">
                  <c:v>Telford &amp; Wrekin</c:v>
                </c:pt>
                <c:pt idx="29">
                  <c:v>Barnsley</c:v>
                </c:pt>
                <c:pt idx="30">
                  <c:v>Warrington</c:v>
                </c:pt>
                <c:pt idx="31">
                  <c:v>Great Yarmouth &amp; Waveney</c:v>
                </c:pt>
                <c:pt idx="32">
                  <c:v>Newcastle</c:v>
                </c:pt>
                <c:pt idx="33">
                  <c:v>Wolverhampton</c:v>
                </c:pt>
                <c:pt idx="34">
                  <c:v>Medway </c:v>
                </c:pt>
                <c:pt idx="35">
                  <c:v>S Staffordshire</c:v>
                </c:pt>
                <c:pt idx="36">
                  <c:v>SW Essex</c:v>
                </c:pt>
                <c:pt idx="37">
                  <c:v>E Lancashire</c:v>
                </c:pt>
                <c:pt idx="38">
                  <c:v>Cumbria</c:v>
                </c:pt>
                <c:pt idx="39">
                  <c:v>Doncaster</c:v>
                </c:pt>
                <c:pt idx="40">
                  <c:v>Central &amp; Eastern Cheshire</c:v>
                </c:pt>
                <c:pt idx="41">
                  <c:v>Birmingham E &amp; North</c:v>
                </c:pt>
                <c:pt idx="42">
                  <c:v>Luton </c:v>
                </c:pt>
                <c:pt idx="43">
                  <c:v>Central Lancashire</c:v>
                </c:pt>
                <c:pt idx="44">
                  <c:v>Havering</c:v>
                </c:pt>
                <c:pt idx="45">
                  <c:v>Salford</c:v>
                </c:pt>
                <c:pt idx="46">
                  <c:v>Bolton</c:v>
                </c:pt>
                <c:pt idx="47">
                  <c:v>N Staffordshire</c:v>
                </c:pt>
                <c:pt idx="48">
                  <c:v>Bury</c:v>
                </c:pt>
                <c:pt idx="49">
                  <c:v>Nottingham</c:v>
                </c:pt>
                <c:pt idx="50">
                  <c:v>Lincolnshire</c:v>
                </c:pt>
                <c:pt idx="51">
                  <c:v>Eastern &amp; Coastal Kent</c:v>
                </c:pt>
                <c:pt idx="52">
                  <c:v>Manchester</c:v>
                </c:pt>
                <c:pt idx="53">
                  <c:v>Oldham</c:v>
                </c:pt>
                <c:pt idx="54">
                  <c:v>Bradford &amp; Airedale</c:v>
                </c:pt>
                <c:pt idx="55">
                  <c:v>N Lancashire</c:v>
                </c:pt>
                <c:pt idx="56">
                  <c:v>Barking &amp; Dagenham</c:v>
                </c:pt>
                <c:pt idx="57">
                  <c:v>Western Cheshire</c:v>
                </c:pt>
                <c:pt idx="58">
                  <c:v>Nottinghamshire County</c:v>
                </c:pt>
                <c:pt idx="59">
                  <c:v>Suffolk</c:v>
                </c:pt>
                <c:pt idx="60">
                  <c:v>Solihull</c:v>
                </c:pt>
                <c:pt idx="61">
                  <c:v>Leicester County &amp; Rutland</c:v>
                </c:pt>
                <c:pt idx="62">
                  <c:v>W Kent</c:v>
                </c:pt>
                <c:pt idx="63">
                  <c:v>Peterborough</c:v>
                </c:pt>
                <c:pt idx="64">
                  <c:v>S Birmingham</c:v>
                </c:pt>
                <c:pt idx="65">
                  <c:v>Torbay</c:v>
                </c:pt>
                <c:pt idx="66">
                  <c:v>Leeds</c:v>
                </c:pt>
                <c:pt idx="67">
                  <c:v>E Riding of Yorkshire</c:v>
                </c:pt>
                <c:pt idx="68">
                  <c:v>Heart of Birmingham </c:v>
                </c:pt>
                <c:pt idx="69">
                  <c:v>Derby</c:v>
                </c:pt>
                <c:pt idx="70">
                  <c:v>Worcestershire</c:v>
                </c:pt>
                <c:pt idx="71">
                  <c:v>Shropshire County</c:v>
                </c:pt>
                <c:pt idx="72">
                  <c:v>Leicester</c:v>
                </c:pt>
                <c:pt idx="73">
                  <c:v>Derbyshire County</c:v>
                </c:pt>
                <c:pt idx="74">
                  <c:v>Portsmouth </c:v>
                </c:pt>
                <c:pt idx="75">
                  <c:v>Warwickshire</c:v>
                </c:pt>
                <c:pt idx="76">
                  <c:v>N Yorkshire &amp; York</c:v>
                </c:pt>
                <c:pt idx="77">
                  <c:v>Mid Essex</c:v>
                </c:pt>
                <c:pt idx="78">
                  <c:v>Bexley</c:v>
                </c:pt>
                <c:pt idx="79">
                  <c:v>Southampton</c:v>
                </c:pt>
                <c:pt idx="80">
                  <c:v>Coventry </c:v>
                </c:pt>
                <c:pt idx="81">
                  <c:v>SE Essex</c:v>
                </c:pt>
                <c:pt idx="82">
                  <c:v>Norfolk</c:v>
                </c:pt>
                <c:pt idx="83">
                  <c:v>Gateshead</c:v>
                </c:pt>
                <c:pt idx="84">
                  <c:v>Hertfordshire</c:v>
                </c:pt>
                <c:pt idx="85">
                  <c:v>Blackburn with Darwen</c:v>
                </c:pt>
                <c:pt idx="86">
                  <c:v>Stockport</c:v>
                </c:pt>
                <c:pt idx="87">
                  <c:v>W Essex</c:v>
                </c:pt>
                <c:pt idx="88">
                  <c:v>Sheffield</c:v>
                </c:pt>
                <c:pt idx="89">
                  <c:v>Hastings &amp; Rother</c:v>
                </c:pt>
                <c:pt idx="90">
                  <c:v>NE Essex</c:v>
                </c:pt>
                <c:pt idx="91">
                  <c:v>Northamptonshire</c:v>
                </c:pt>
                <c:pt idx="92">
                  <c:v>Swindon</c:v>
                </c:pt>
                <c:pt idx="93">
                  <c:v>Bournemouth &amp; Poole</c:v>
                </c:pt>
                <c:pt idx="94">
                  <c:v>Kirklees</c:v>
                </c:pt>
                <c:pt idx="95">
                  <c:v>Cornwall &amp; Isles of Scilly</c:v>
                </c:pt>
                <c:pt idx="96">
                  <c:v>Dorset</c:v>
                </c:pt>
                <c:pt idx="97">
                  <c:v>Gloucestershire</c:v>
                </c:pt>
                <c:pt idx="98">
                  <c:v>Devon</c:v>
                </c:pt>
                <c:pt idx="99">
                  <c:v>Somerset</c:v>
                </c:pt>
                <c:pt idx="100">
                  <c:v>Trafford</c:v>
                </c:pt>
                <c:pt idx="101">
                  <c:v>S Gloucestershire</c:v>
                </c:pt>
                <c:pt idx="102">
                  <c:v>Oxfordshire</c:v>
                </c:pt>
                <c:pt idx="103">
                  <c:v>Hillingdon</c:v>
                </c:pt>
                <c:pt idx="104">
                  <c:v>N Somerset</c:v>
                </c:pt>
                <c:pt idx="105">
                  <c:v>Sutton &amp; Merton</c:v>
                </c:pt>
                <c:pt idx="106">
                  <c:v>Bristol</c:v>
                </c:pt>
                <c:pt idx="107">
                  <c:v>Buckinghamshire</c:v>
                </c:pt>
                <c:pt idx="108">
                  <c:v>Berkshire West</c:v>
                </c:pt>
                <c:pt idx="109">
                  <c:v>Greenwich </c:v>
                </c:pt>
                <c:pt idx="110">
                  <c:v>Hampshire</c:v>
                </c:pt>
                <c:pt idx="111">
                  <c:v>Herefordshire</c:v>
                </c:pt>
                <c:pt idx="112">
                  <c:v>Berkshire East</c:v>
                </c:pt>
                <c:pt idx="113">
                  <c:v>Calderdale</c:v>
                </c:pt>
                <c:pt idx="114">
                  <c:v>Wiltshire</c:v>
                </c:pt>
                <c:pt idx="115">
                  <c:v>Cambridgeshire</c:v>
                </c:pt>
                <c:pt idx="116">
                  <c:v>Bromley</c:v>
                </c:pt>
                <c:pt idx="117">
                  <c:v>Harrow</c:v>
                </c:pt>
                <c:pt idx="118">
                  <c:v>Brent </c:v>
                </c:pt>
                <c:pt idx="119">
                  <c:v>Bath &amp; N E Somerset</c:v>
                </c:pt>
                <c:pt idx="120">
                  <c:v>E Sussex Downs &amp; Weald</c:v>
                </c:pt>
                <c:pt idx="121">
                  <c:v>Isle of Wight</c:v>
                </c:pt>
                <c:pt idx="122">
                  <c:v>Kingston</c:v>
                </c:pt>
                <c:pt idx="123">
                  <c:v>Redbridge</c:v>
                </c:pt>
                <c:pt idx="124">
                  <c:v>Surrey</c:v>
                </c:pt>
                <c:pt idx="125">
                  <c:v>Croydon</c:v>
                </c:pt>
                <c:pt idx="126">
                  <c:v>Newham</c:v>
                </c:pt>
                <c:pt idx="127">
                  <c:v>Brighton &amp; Hove</c:v>
                </c:pt>
                <c:pt idx="128">
                  <c:v>Hounslow</c:v>
                </c:pt>
                <c:pt idx="129">
                  <c:v>Tower Hamlets</c:v>
                </c:pt>
                <c:pt idx="130">
                  <c:v>Lewisham</c:v>
                </c:pt>
                <c:pt idx="131">
                  <c:v>Waltham Forest</c:v>
                </c:pt>
                <c:pt idx="132">
                  <c:v>Southwark</c:v>
                </c:pt>
                <c:pt idx="133">
                  <c:v>Islington</c:v>
                </c:pt>
                <c:pt idx="134">
                  <c:v>Ealing</c:v>
                </c:pt>
                <c:pt idx="135">
                  <c:v>Richmond &amp; Twickenham</c:v>
                </c:pt>
                <c:pt idx="136">
                  <c:v>Enfield</c:v>
                </c:pt>
                <c:pt idx="137">
                  <c:v>Camden</c:v>
                </c:pt>
                <c:pt idx="138">
                  <c:v>City &amp; Hackney </c:v>
                </c:pt>
                <c:pt idx="139">
                  <c:v>Barnet</c:v>
                </c:pt>
                <c:pt idx="140">
                  <c:v>Wandsworth</c:v>
                </c:pt>
                <c:pt idx="141">
                  <c:v>Hammersmith &amp; Fulham</c:v>
                </c:pt>
                <c:pt idx="142">
                  <c:v>Haringey </c:v>
                </c:pt>
              </c:strCache>
            </c:strRef>
          </c:cat>
          <c:val>
            <c:numRef>
              <c:f>Data4!$E$2:$E$144</c:f>
              <c:numCache>
                <c:ptCount val="143"/>
                <c:pt idx="0">
                  <c:v>0.3836734693877551</c:v>
                </c:pt>
                <c:pt idx="1">
                  <c:v>0.4117647058823529</c:v>
                </c:pt>
                <c:pt idx="2">
                  <c:v>0.4303534303534304</c:v>
                </c:pt>
                <c:pt idx="3">
                  <c:v>0.4525462962962963</c:v>
                </c:pt>
                <c:pt idx="4">
                  <c:v>0.4949698189134809</c:v>
                </c:pt>
                <c:pt idx="5">
                  <c:v>0.5034403669724771</c:v>
                </c:pt>
                <c:pt idx="6">
                  <c:v>0.5142045454545454</c:v>
                </c:pt>
                <c:pt idx="7">
                  <c:v>0.5160349854227405</c:v>
                </c:pt>
                <c:pt idx="8">
                  <c:v>0.5214285714285715</c:v>
                </c:pt>
                <c:pt idx="9">
                  <c:v>0.5215736040609137</c:v>
                </c:pt>
                <c:pt idx="10">
                  <c:v>0.5338753387533876</c:v>
                </c:pt>
                <c:pt idx="11">
                  <c:v>0.5464725643896976</c:v>
                </c:pt>
                <c:pt idx="12">
                  <c:v>0.5524475524475524</c:v>
                </c:pt>
                <c:pt idx="13">
                  <c:v>0.5527522935779816</c:v>
                </c:pt>
                <c:pt idx="14">
                  <c:v>0.5594817432273262</c:v>
                </c:pt>
                <c:pt idx="15">
                  <c:v>0.5610200364298725</c:v>
                </c:pt>
                <c:pt idx="16">
                  <c:v>0.5622676579925651</c:v>
                </c:pt>
                <c:pt idx="17">
                  <c:v>0.5649396735273243</c:v>
                </c:pt>
                <c:pt idx="18">
                  <c:v>0.5768566493955095</c:v>
                </c:pt>
                <c:pt idx="19">
                  <c:v>0.5783132530120482</c:v>
                </c:pt>
                <c:pt idx="20">
                  <c:v>0.5853658536585366</c:v>
                </c:pt>
                <c:pt idx="21">
                  <c:v>0.5931818181818181</c:v>
                </c:pt>
                <c:pt idx="22">
                  <c:v>0.5986013986013986</c:v>
                </c:pt>
                <c:pt idx="23">
                  <c:v>0.5994587280108254</c:v>
                </c:pt>
                <c:pt idx="24">
                  <c:v>0.6005830903790087</c:v>
                </c:pt>
                <c:pt idx="25">
                  <c:v>0.6021080368906456</c:v>
                </c:pt>
                <c:pt idx="26">
                  <c:v>0.603585657370518</c:v>
                </c:pt>
                <c:pt idx="27">
                  <c:v>0.6042128603104213</c:v>
                </c:pt>
                <c:pt idx="28">
                  <c:v>0.6147704590818364</c:v>
                </c:pt>
                <c:pt idx="29">
                  <c:v>0.6159420289855072</c:v>
                </c:pt>
                <c:pt idx="30">
                  <c:v>0.6180904522613065</c:v>
                </c:pt>
                <c:pt idx="31">
                  <c:v>0.6242331288343558</c:v>
                </c:pt>
                <c:pt idx="32">
                  <c:v>0.6256038647342995</c:v>
                </c:pt>
                <c:pt idx="33">
                  <c:v>0.6266846361185984</c:v>
                </c:pt>
                <c:pt idx="34">
                  <c:v>0.63121387283237</c:v>
                </c:pt>
                <c:pt idx="35">
                  <c:v>0.648859543817527</c:v>
                </c:pt>
                <c:pt idx="36">
                  <c:v>0.6549239391513211</c:v>
                </c:pt>
                <c:pt idx="37">
                  <c:v>0.668416447944007</c:v>
                </c:pt>
                <c:pt idx="38">
                  <c:v>0.6685855263157895</c:v>
                </c:pt>
                <c:pt idx="39">
                  <c:v>0.6728665207877462</c:v>
                </c:pt>
                <c:pt idx="40">
                  <c:v>0.6730621642363775</c:v>
                </c:pt>
                <c:pt idx="41">
                  <c:v>0.6748466257668712</c:v>
                </c:pt>
                <c:pt idx="42">
                  <c:v>0.6753731343283582</c:v>
                </c:pt>
                <c:pt idx="43">
                  <c:v>0.6758508914100486</c:v>
                </c:pt>
                <c:pt idx="44">
                  <c:v>0.6773211567732116</c:v>
                </c:pt>
                <c:pt idx="45">
                  <c:v>0.6782608695652174</c:v>
                </c:pt>
                <c:pt idx="46">
                  <c:v>0.6844349680170576</c:v>
                </c:pt>
                <c:pt idx="47">
                  <c:v>0.6872246696035242</c:v>
                </c:pt>
                <c:pt idx="48">
                  <c:v>0.6881533101045296</c:v>
                </c:pt>
                <c:pt idx="49">
                  <c:v>0.6888489208633094</c:v>
                </c:pt>
                <c:pt idx="50">
                  <c:v>0.6898340248962656</c:v>
                </c:pt>
                <c:pt idx="51">
                  <c:v>0.6921641791044776</c:v>
                </c:pt>
                <c:pt idx="52">
                  <c:v>0.6932578486875965</c:v>
                </c:pt>
                <c:pt idx="53">
                  <c:v>0.6968503937007874</c:v>
                </c:pt>
                <c:pt idx="54">
                  <c:v>0.6971563981042654</c:v>
                </c:pt>
                <c:pt idx="55">
                  <c:v>0.6991525423728814</c:v>
                </c:pt>
                <c:pt idx="56">
                  <c:v>0.7017326732673267</c:v>
                </c:pt>
                <c:pt idx="57">
                  <c:v>0.7031746031746032</c:v>
                </c:pt>
                <c:pt idx="58">
                  <c:v>0.7089678510998308</c:v>
                </c:pt>
                <c:pt idx="59">
                  <c:v>0.71</c:v>
                </c:pt>
                <c:pt idx="60">
                  <c:v>0.7120689655172414</c:v>
                </c:pt>
                <c:pt idx="61">
                  <c:v>0.7132097334878331</c:v>
                </c:pt>
                <c:pt idx="62">
                  <c:v>0.7145708582834331</c:v>
                </c:pt>
                <c:pt idx="63">
                  <c:v>0.7171428571428572</c:v>
                </c:pt>
                <c:pt idx="64">
                  <c:v>0.7177489177489178</c:v>
                </c:pt>
                <c:pt idx="65">
                  <c:v>0.7178770949720671</c:v>
                </c:pt>
                <c:pt idx="66">
                  <c:v>0.7236842105263158</c:v>
                </c:pt>
                <c:pt idx="67">
                  <c:v>0.7247706422018348</c:v>
                </c:pt>
                <c:pt idx="68">
                  <c:v>0.7261345852895149</c:v>
                </c:pt>
                <c:pt idx="69">
                  <c:v>0.7266811279826464</c:v>
                </c:pt>
                <c:pt idx="70">
                  <c:v>0.7300855826201448</c:v>
                </c:pt>
                <c:pt idx="71">
                  <c:v>0.7301587301587301</c:v>
                </c:pt>
                <c:pt idx="72">
                  <c:v>0.7304277643260694</c:v>
                </c:pt>
                <c:pt idx="73">
                  <c:v>0.7306378132118451</c:v>
                </c:pt>
                <c:pt idx="74">
                  <c:v>0.732612055641422</c:v>
                </c:pt>
                <c:pt idx="75">
                  <c:v>0.732740943267259</c:v>
                </c:pt>
                <c:pt idx="76">
                  <c:v>0.7390448055145249</c:v>
                </c:pt>
                <c:pt idx="77">
                  <c:v>0.7398148148148148</c:v>
                </c:pt>
                <c:pt idx="78">
                  <c:v>0.7418879056047197</c:v>
                </c:pt>
                <c:pt idx="79">
                  <c:v>0.7448609431680774</c:v>
                </c:pt>
                <c:pt idx="80">
                  <c:v>0.7450628366247756</c:v>
                </c:pt>
                <c:pt idx="81">
                  <c:v>0.7469262295081968</c:v>
                </c:pt>
                <c:pt idx="82">
                  <c:v>0.747867803837953</c:v>
                </c:pt>
                <c:pt idx="83">
                  <c:v>0.749211356466877</c:v>
                </c:pt>
                <c:pt idx="84">
                  <c:v>0.7499287952150384</c:v>
                </c:pt>
                <c:pt idx="85">
                  <c:v>0.75</c:v>
                </c:pt>
                <c:pt idx="86">
                  <c:v>0.7502958579881657</c:v>
                </c:pt>
                <c:pt idx="87">
                  <c:v>0.7515078407720145</c:v>
                </c:pt>
                <c:pt idx="88">
                  <c:v>0.7528230865746549</c:v>
                </c:pt>
                <c:pt idx="89">
                  <c:v>0.7536842105263157</c:v>
                </c:pt>
                <c:pt idx="90">
                  <c:v>0.7567567567567568</c:v>
                </c:pt>
                <c:pt idx="91">
                  <c:v>0.7595725734639359</c:v>
                </c:pt>
                <c:pt idx="92">
                  <c:v>0.7604017216642754</c:v>
                </c:pt>
                <c:pt idx="93">
                  <c:v>0.7632093933463796</c:v>
                </c:pt>
                <c:pt idx="94">
                  <c:v>0.7683333333333333</c:v>
                </c:pt>
                <c:pt idx="95">
                  <c:v>0.7705047318611987</c:v>
                </c:pt>
                <c:pt idx="96">
                  <c:v>0.7715674362089915</c:v>
                </c:pt>
                <c:pt idx="97">
                  <c:v>0.7725875845113707</c:v>
                </c:pt>
                <c:pt idx="98">
                  <c:v>0.7730812013348165</c:v>
                </c:pt>
                <c:pt idx="99">
                  <c:v>0.7767272727272727</c:v>
                </c:pt>
                <c:pt idx="100">
                  <c:v>0.7767584097859327</c:v>
                </c:pt>
                <c:pt idx="101">
                  <c:v>0.7770177838577291</c:v>
                </c:pt>
                <c:pt idx="102">
                  <c:v>0.7782331511839709</c:v>
                </c:pt>
                <c:pt idx="103">
                  <c:v>0.7782515991471215</c:v>
                </c:pt>
                <c:pt idx="104">
                  <c:v>0.7798507462686567</c:v>
                </c:pt>
                <c:pt idx="105">
                  <c:v>0.7814327485380117</c:v>
                </c:pt>
                <c:pt idx="106">
                  <c:v>0.7814652473387602</c:v>
                </c:pt>
                <c:pt idx="107">
                  <c:v>0.7839628893306826</c:v>
                </c:pt>
                <c:pt idx="108">
                  <c:v>0.7852179406190777</c:v>
                </c:pt>
                <c:pt idx="109">
                  <c:v>0.7946954813359528</c:v>
                </c:pt>
                <c:pt idx="110">
                  <c:v>0.7997737556561086</c:v>
                </c:pt>
                <c:pt idx="111">
                  <c:v>0.8079331941544885</c:v>
                </c:pt>
                <c:pt idx="112">
                  <c:v>0.8099455040871935</c:v>
                </c:pt>
                <c:pt idx="113">
                  <c:v>0.8115942028985508</c:v>
                </c:pt>
                <c:pt idx="114">
                  <c:v>0.8122137404580153</c:v>
                </c:pt>
                <c:pt idx="115">
                  <c:v>0.8146478873239437</c:v>
                </c:pt>
                <c:pt idx="116">
                  <c:v>0.8205590622182146</c:v>
                </c:pt>
                <c:pt idx="117">
                  <c:v>0.8207282913165266</c:v>
                </c:pt>
                <c:pt idx="118">
                  <c:v>0.8234387047031612</c:v>
                </c:pt>
                <c:pt idx="119">
                  <c:v>0.8247191011235955</c:v>
                </c:pt>
                <c:pt idx="120">
                  <c:v>0.8261964735516373</c:v>
                </c:pt>
                <c:pt idx="121">
                  <c:v>0.827922077922078</c:v>
                </c:pt>
                <c:pt idx="122">
                  <c:v>0.830820770519263</c:v>
                </c:pt>
                <c:pt idx="123">
                  <c:v>0.8346111719605696</c:v>
                </c:pt>
                <c:pt idx="124">
                  <c:v>0.8413223140495868</c:v>
                </c:pt>
                <c:pt idx="125">
                  <c:v>0.8500414250207126</c:v>
                </c:pt>
                <c:pt idx="126">
                  <c:v>0.8502350570852921</c:v>
                </c:pt>
                <c:pt idx="127">
                  <c:v>0.8528708133971292</c:v>
                </c:pt>
                <c:pt idx="128">
                  <c:v>0.8676190476190476</c:v>
                </c:pt>
                <c:pt idx="129">
                  <c:v>0.8699507389162562</c:v>
                </c:pt>
                <c:pt idx="130">
                  <c:v>0.8874371859296483</c:v>
                </c:pt>
                <c:pt idx="131">
                  <c:v>0.8877952755905512</c:v>
                </c:pt>
                <c:pt idx="132">
                  <c:v>0.88996138996139</c:v>
                </c:pt>
                <c:pt idx="133">
                  <c:v>0.8926630434782609</c:v>
                </c:pt>
                <c:pt idx="134">
                  <c:v>0.8997134670487106</c:v>
                </c:pt>
                <c:pt idx="135">
                  <c:v>0.9013254786450663</c:v>
                </c:pt>
                <c:pt idx="136">
                  <c:v>0.9055649241146712</c:v>
                </c:pt>
                <c:pt idx="137">
                  <c:v>0.9123867069486404</c:v>
                </c:pt>
                <c:pt idx="138">
                  <c:v>0.9172862453531598</c:v>
                </c:pt>
                <c:pt idx="139">
                  <c:v>0.9202168861347793</c:v>
                </c:pt>
                <c:pt idx="140">
                  <c:v>0.9204064352243861</c:v>
                </c:pt>
                <c:pt idx="141">
                  <c:v>0.9219512195121952</c:v>
                </c:pt>
                <c:pt idx="142">
                  <c:v>0.9267161410018553</c:v>
                </c:pt>
              </c:numCache>
            </c:numRef>
          </c:val>
        </c:ser>
        <c:gapWidth val="70"/>
        <c:axId val="11783921"/>
        <c:axId val="38946426"/>
      </c:barChart>
      <c:catAx>
        <c:axId val="11783921"/>
        <c:scaling>
          <c:orientation val="minMax"/>
        </c:scaling>
        <c:axPos val="l"/>
        <c:delete val="0"/>
        <c:numFmt formatCode="General" sourceLinked="1"/>
        <c:majorTickMark val="out"/>
        <c:minorTickMark val="none"/>
        <c:tickLblPos val="none"/>
        <c:crossAx val="38946426"/>
        <c:crosses val="autoZero"/>
        <c:auto val="1"/>
        <c:lblOffset val="100"/>
        <c:noMultiLvlLbl val="0"/>
      </c:catAx>
      <c:valAx>
        <c:axId val="38946426"/>
        <c:scaling>
          <c:orientation val="minMax"/>
        </c:scaling>
        <c:axPos val="b"/>
        <c:majorGridlines/>
        <c:delete val="0"/>
        <c:numFmt formatCode="0%" sourceLinked="0"/>
        <c:majorTickMark val="out"/>
        <c:minorTickMark val="none"/>
        <c:tickLblPos val="nextTo"/>
        <c:crossAx val="1178392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3: Mothers not known initiating breastfeeding as a percentage of maternities
by PCTs in England 2010/11 Q1 Actual
2010/11 Q1 V Not knowns standard of 5%</a:t>
            </a:r>
          </a:p>
        </c:rich>
      </c:tx>
      <c:layout>
        <c:manualLayout>
          <c:xMode val="factor"/>
          <c:yMode val="factor"/>
          <c:x val="0.0015"/>
          <c:y val="-0.02025"/>
        </c:manualLayout>
      </c:layout>
      <c:spPr>
        <a:noFill/>
        <a:ln>
          <a:noFill/>
        </a:ln>
      </c:spPr>
    </c:title>
    <c:plotArea>
      <c:layout>
        <c:manualLayout>
          <c:xMode val="edge"/>
          <c:yMode val="edge"/>
          <c:x val="0"/>
          <c:y val="0.05225"/>
          <c:w val="1"/>
          <c:h val="0.93825"/>
        </c:manualLayout>
      </c:layout>
      <c:barChart>
        <c:barDir val="bar"/>
        <c:grouping val="clustered"/>
        <c:varyColors val="0"/>
        <c:ser>
          <c:idx val="0"/>
          <c:order val="0"/>
          <c:tx>
            <c:strRef>
              <c:f>Data5!$C$1</c:f>
              <c:strCache>
                <c:ptCount val="1"/>
                <c:pt idx="0">
                  <c:v>Qtr Actual % Not Known initiated BF</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400" b="0" i="0" u="none" baseline="0">
                    <a:latin typeface="Arial"/>
                    <a:ea typeface="Arial"/>
                    <a:cs typeface="Arial"/>
                  </a:defRPr>
                </a:pPr>
              </a:p>
            </c:txPr>
            <c:showLegendKey val="0"/>
            <c:showVal val="0"/>
            <c:showBubbleSize val="0"/>
            <c:showCatName val="1"/>
            <c:showSerName val="0"/>
            <c:showPercent val="0"/>
          </c:dLbls>
          <c:cat>
            <c:strRef>
              <c:f>Data5!$B$2:$B$152</c:f>
              <c:strCache>
                <c:ptCount val="151"/>
                <c:pt idx="0">
                  <c:v>Kingston</c:v>
                </c:pt>
                <c:pt idx="1">
                  <c:v>Portsmouth </c:v>
                </c:pt>
                <c:pt idx="2">
                  <c:v>Luton </c:v>
                </c:pt>
                <c:pt idx="3">
                  <c:v>Bolton</c:v>
                </c:pt>
                <c:pt idx="4">
                  <c:v>Hounslow</c:v>
                </c:pt>
                <c:pt idx="5">
                  <c:v>Knowsley</c:v>
                </c:pt>
                <c:pt idx="6">
                  <c:v>Darlington</c:v>
                </c:pt>
                <c:pt idx="7">
                  <c:v>Bury</c:v>
                </c:pt>
                <c:pt idx="8">
                  <c:v>Swindon</c:v>
                </c:pt>
                <c:pt idx="9">
                  <c:v>Brent </c:v>
                </c:pt>
                <c:pt idx="10">
                  <c:v>Croydon</c:v>
                </c:pt>
                <c:pt idx="11">
                  <c:v>Gateshead</c:v>
                </c:pt>
                <c:pt idx="12">
                  <c:v>S Tyneside</c:v>
                </c:pt>
                <c:pt idx="13">
                  <c:v>Sunderland </c:v>
                </c:pt>
                <c:pt idx="14">
                  <c:v>Middlesbrough</c:v>
                </c:pt>
                <c:pt idx="15">
                  <c:v>Southampton</c:v>
                </c:pt>
                <c:pt idx="16">
                  <c:v>Kensington &amp; Chelsea</c:v>
                </c:pt>
                <c:pt idx="17">
                  <c:v>Tameside &amp; Glossop</c:v>
                </c:pt>
                <c:pt idx="18">
                  <c:v>Brighton &amp; Hove</c:v>
                </c:pt>
                <c:pt idx="19">
                  <c:v>Shropshire County</c:v>
                </c:pt>
                <c:pt idx="20">
                  <c:v>Richmond &amp; Twickenham</c:v>
                </c:pt>
                <c:pt idx="21">
                  <c:v>Wolverhampton</c:v>
                </c:pt>
                <c:pt idx="22">
                  <c:v>Kirklees</c:v>
                </c:pt>
                <c:pt idx="23">
                  <c:v>Sheffield</c:v>
                </c:pt>
                <c:pt idx="24">
                  <c:v>Doncaster</c:v>
                </c:pt>
                <c:pt idx="25">
                  <c:v>Central Lancashire</c:v>
                </c:pt>
                <c:pt idx="26">
                  <c:v>E Lancashire</c:v>
                </c:pt>
                <c:pt idx="27">
                  <c:v>Liverpool</c:v>
                </c:pt>
                <c:pt idx="28">
                  <c:v>Central &amp; Eastern Cheshire</c:v>
                </c:pt>
                <c:pt idx="29">
                  <c:v>Leicester County &amp; Rutland</c:v>
                </c:pt>
                <c:pt idx="30">
                  <c:v>Leicester</c:v>
                </c:pt>
                <c:pt idx="31">
                  <c:v>N Staffordshire</c:v>
                </c:pt>
                <c:pt idx="32">
                  <c:v>Stoke on Trent</c:v>
                </c:pt>
                <c:pt idx="33">
                  <c:v>Peterborough</c:v>
                </c:pt>
                <c:pt idx="34">
                  <c:v>Berkshire East</c:v>
                </c:pt>
                <c:pt idx="35">
                  <c:v>Gloucestershire</c:v>
                </c:pt>
                <c:pt idx="36">
                  <c:v>Somerset</c:v>
                </c:pt>
                <c:pt idx="37">
                  <c:v>Redcar &amp; Cleveland</c:v>
                </c:pt>
                <c:pt idx="38">
                  <c:v>Isle of Wight</c:v>
                </c:pt>
                <c:pt idx="39">
                  <c:v>Bexley</c:v>
                </c:pt>
                <c:pt idx="40">
                  <c:v>Solihull</c:v>
                </c:pt>
                <c:pt idx="41">
                  <c:v>NE Lincolnshire</c:v>
                </c:pt>
                <c:pt idx="42">
                  <c:v>Blackburn with Darwen</c:v>
                </c:pt>
                <c:pt idx="43">
                  <c:v>Greenwich </c:v>
                </c:pt>
                <c:pt idx="44">
                  <c:v>SE Essex</c:v>
                </c:pt>
                <c:pt idx="45">
                  <c:v>Ashton, Leigh &amp; Wigan</c:v>
                </c:pt>
                <c:pt idx="46">
                  <c:v>Halton &amp; St Helens</c:v>
                </c:pt>
                <c:pt idx="47">
                  <c:v>Newcastle</c:v>
                </c:pt>
                <c:pt idx="48">
                  <c:v>Salford</c:v>
                </c:pt>
                <c:pt idx="49">
                  <c:v>Harrow</c:v>
                </c:pt>
                <c:pt idx="50">
                  <c:v>S Birmingham</c:v>
                </c:pt>
                <c:pt idx="51">
                  <c:v>Warwickshire</c:v>
                </c:pt>
                <c:pt idx="52">
                  <c:v>County Durham </c:v>
                </c:pt>
                <c:pt idx="53">
                  <c:v>Norfolk</c:v>
                </c:pt>
                <c:pt idx="54">
                  <c:v>Hull</c:v>
                </c:pt>
                <c:pt idx="55">
                  <c:v>Cambridgeshire</c:v>
                </c:pt>
                <c:pt idx="56">
                  <c:v>N Lincolnshire</c:v>
                </c:pt>
                <c:pt idx="57">
                  <c:v>Eastern &amp; Coastal Kent</c:v>
                </c:pt>
                <c:pt idx="58">
                  <c:v>NE Essex</c:v>
                </c:pt>
                <c:pt idx="59">
                  <c:v>Birmingham E &amp; North</c:v>
                </c:pt>
                <c:pt idx="60">
                  <c:v>N Yorkshire &amp; York</c:v>
                </c:pt>
                <c:pt idx="61">
                  <c:v>Bedfordshire</c:v>
                </c:pt>
                <c:pt idx="62">
                  <c:v>Hertfordshire</c:v>
                </c:pt>
                <c:pt idx="63">
                  <c:v>Coventry </c:v>
                </c:pt>
                <c:pt idx="64">
                  <c:v>Bromley</c:v>
                </c:pt>
                <c:pt idx="65">
                  <c:v>Westminster</c:v>
                </c:pt>
                <c:pt idx="66">
                  <c:v>City &amp; Hackney </c:v>
                </c:pt>
                <c:pt idx="67">
                  <c:v>Northumberland</c:v>
                </c:pt>
                <c:pt idx="68">
                  <c:v>Telford &amp; Wrekin</c:v>
                </c:pt>
                <c:pt idx="69">
                  <c:v>Oxfordshire</c:v>
                </c:pt>
                <c:pt idx="70">
                  <c:v>Western Cheshire</c:v>
                </c:pt>
                <c:pt idx="71">
                  <c:v>Walsall </c:v>
                </c:pt>
                <c:pt idx="72">
                  <c:v>N Tyneside</c:v>
                </c:pt>
                <c:pt idx="73">
                  <c:v>Suffolk</c:v>
                </c:pt>
                <c:pt idx="74">
                  <c:v>Ealing</c:v>
                </c:pt>
                <c:pt idx="75">
                  <c:v>Bassetlaw</c:v>
                </c:pt>
                <c:pt idx="76">
                  <c:v>Calderdale</c:v>
                </c:pt>
                <c:pt idx="77">
                  <c:v>Surrey</c:v>
                </c:pt>
                <c:pt idx="78">
                  <c:v>Manchester</c:v>
                </c:pt>
                <c:pt idx="79">
                  <c:v>Oldham</c:v>
                </c:pt>
                <c:pt idx="80">
                  <c:v>Heywood, Middleton &amp; Rochdale</c:v>
                </c:pt>
                <c:pt idx="81">
                  <c:v>Derbyshire County</c:v>
                </c:pt>
                <c:pt idx="82">
                  <c:v>Sefton</c:v>
                </c:pt>
                <c:pt idx="83">
                  <c:v>Hampshire</c:v>
                </c:pt>
                <c:pt idx="84">
                  <c:v>S Gloucestershire</c:v>
                </c:pt>
                <c:pt idx="85">
                  <c:v>Barnet</c:v>
                </c:pt>
                <c:pt idx="86">
                  <c:v>E Sussex Downs &amp; Weald</c:v>
                </c:pt>
                <c:pt idx="87">
                  <c:v>Northamptonshire</c:v>
                </c:pt>
                <c:pt idx="88">
                  <c:v>Trafford</c:v>
                </c:pt>
                <c:pt idx="89">
                  <c:v>E Riding of Yorkshire</c:v>
                </c:pt>
                <c:pt idx="90">
                  <c:v>Wakefield District</c:v>
                </c:pt>
                <c:pt idx="91">
                  <c:v>Hammersmith &amp; Fulham</c:v>
                </c:pt>
                <c:pt idx="92">
                  <c:v>Cumbria</c:v>
                </c:pt>
                <c:pt idx="93">
                  <c:v>Barking &amp; Dagenham</c:v>
                </c:pt>
                <c:pt idx="94">
                  <c:v>Berkshire West</c:v>
                </c:pt>
                <c:pt idx="95">
                  <c:v>Stockton</c:v>
                </c:pt>
                <c:pt idx="96">
                  <c:v>Hillingdon</c:v>
                </c:pt>
                <c:pt idx="97">
                  <c:v>Wiltshire</c:v>
                </c:pt>
                <c:pt idx="98">
                  <c:v>Devon</c:v>
                </c:pt>
                <c:pt idx="99">
                  <c:v>W Kent</c:v>
                </c:pt>
                <c:pt idx="100">
                  <c:v>Camden</c:v>
                </c:pt>
                <c:pt idx="101">
                  <c:v>Medway </c:v>
                </c:pt>
                <c:pt idx="102">
                  <c:v>Hastings &amp; Rother</c:v>
                </c:pt>
                <c:pt idx="103">
                  <c:v>Great Yarmouth &amp; Waveney</c:v>
                </c:pt>
                <c:pt idx="104">
                  <c:v>Wandsworth</c:v>
                </c:pt>
                <c:pt idx="105">
                  <c:v>S Staffordshire</c:v>
                </c:pt>
                <c:pt idx="106">
                  <c:v>Derby</c:v>
                </c:pt>
                <c:pt idx="107">
                  <c:v>Hartlepool</c:v>
                </c:pt>
                <c:pt idx="108">
                  <c:v>Havering</c:v>
                </c:pt>
                <c:pt idx="109">
                  <c:v>Cornwall &amp; Isles of Scilly</c:v>
                </c:pt>
                <c:pt idx="110">
                  <c:v>Nottinghamshire County</c:v>
                </c:pt>
                <c:pt idx="111">
                  <c:v>Islington</c:v>
                </c:pt>
                <c:pt idx="112">
                  <c:v>Stockport</c:v>
                </c:pt>
                <c:pt idx="113">
                  <c:v>Southwark</c:v>
                </c:pt>
                <c:pt idx="114">
                  <c:v>N Lancashire</c:v>
                </c:pt>
                <c:pt idx="115">
                  <c:v>Enfield</c:v>
                </c:pt>
                <c:pt idx="116">
                  <c:v>Bournemouth &amp; Poole</c:v>
                </c:pt>
                <c:pt idx="117">
                  <c:v>Newham</c:v>
                </c:pt>
                <c:pt idx="118">
                  <c:v>Blackpool</c:v>
                </c:pt>
                <c:pt idx="119">
                  <c:v>Worcestershire</c:v>
                </c:pt>
                <c:pt idx="120">
                  <c:v>Warrington</c:v>
                </c:pt>
                <c:pt idx="121">
                  <c:v>Lewisham</c:v>
                </c:pt>
                <c:pt idx="122">
                  <c:v>Barnsley</c:v>
                </c:pt>
                <c:pt idx="123">
                  <c:v>N Somerset</c:v>
                </c:pt>
                <c:pt idx="124">
                  <c:v>Redbridge</c:v>
                </c:pt>
                <c:pt idx="125">
                  <c:v>Herefordshire</c:v>
                </c:pt>
                <c:pt idx="126">
                  <c:v>Lincolnshire</c:v>
                </c:pt>
                <c:pt idx="127">
                  <c:v>Tower Hamlets</c:v>
                </c:pt>
                <c:pt idx="128">
                  <c:v>Heart of Birmingham </c:v>
                </c:pt>
                <c:pt idx="129">
                  <c:v>Mid Essex</c:v>
                </c:pt>
                <c:pt idx="130">
                  <c:v>Bath &amp; N E Somerset</c:v>
                </c:pt>
                <c:pt idx="131">
                  <c:v>Sandwell</c:v>
                </c:pt>
                <c:pt idx="132">
                  <c:v>Waltham Forest</c:v>
                </c:pt>
                <c:pt idx="133">
                  <c:v>Wirral</c:v>
                </c:pt>
                <c:pt idx="134">
                  <c:v>Leeds</c:v>
                </c:pt>
                <c:pt idx="135">
                  <c:v>Torbay</c:v>
                </c:pt>
                <c:pt idx="136">
                  <c:v>Sutton &amp; Merton</c:v>
                </c:pt>
                <c:pt idx="137">
                  <c:v>Bradford &amp; Airedale</c:v>
                </c:pt>
                <c:pt idx="138">
                  <c:v>Buckinghamshire</c:v>
                </c:pt>
                <c:pt idx="139">
                  <c:v>Dorset</c:v>
                </c:pt>
                <c:pt idx="140">
                  <c:v>SW Essex</c:v>
                </c:pt>
                <c:pt idx="141">
                  <c:v>W Essex</c:v>
                </c:pt>
                <c:pt idx="142">
                  <c:v>Bristol</c:v>
                </c:pt>
                <c:pt idx="143">
                  <c:v>Dudley</c:v>
                </c:pt>
                <c:pt idx="144">
                  <c:v>Haringey </c:v>
                </c:pt>
                <c:pt idx="145">
                  <c:v>Nottingham</c:v>
                </c:pt>
                <c:pt idx="146">
                  <c:v>Rotherham</c:v>
                </c:pt>
                <c:pt idx="147">
                  <c:v>Plymouth </c:v>
                </c:pt>
                <c:pt idx="148">
                  <c:v>Milton Keynes</c:v>
                </c:pt>
                <c:pt idx="149">
                  <c:v>W Sussex</c:v>
                </c:pt>
                <c:pt idx="150">
                  <c:v>Lambeth</c:v>
                </c:pt>
              </c:strCache>
            </c:strRef>
          </c:cat>
          <c:val>
            <c:numRef>
              <c:f>Data5!$C$2:$C$152</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0.0009823182711198428</c:v>
                </c:pt>
                <c:pt idx="44">
                  <c:v>0.0010245901639344263</c:v>
                </c:pt>
                <c:pt idx="45">
                  <c:v>0.0011467889908256881</c:v>
                </c:pt>
                <c:pt idx="46">
                  <c:v>0.0011574074074074073</c:v>
                </c:pt>
                <c:pt idx="47">
                  <c:v>0.0012077294685990338</c:v>
                </c:pt>
                <c:pt idx="48">
                  <c:v>0.0012422360248447205</c:v>
                </c:pt>
                <c:pt idx="49">
                  <c:v>0.0014005602240896359</c:v>
                </c:pt>
                <c:pt idx="50">
                  <c:v>0.0017316017316017316</c:v>
                </c:pt>
                <c:pt idx="51">
                  <c:v>0.002050580997949419</c:v>
                </c:pt>
                <c:pt idx="52">
                  <c:v>0.0021291696238466998</c:v>
                </c:pt>
                <c:pt idx="53">
                  <c:v>0.0021321961620469083</c:v>
                </c:pt>
                <c:pt idx="54">
                  <c:v>0.0022396416573348264</c:v>
                </c:pt>
                <c:pt idx="55">
                  <c:v>0.0022535211267605635</c:v>
                </c:pt>
                <c:pt idx="56">
                  <c:v>0.0022727272727272726</c:v>
                </c:pt>
                <c:pt idx="57">
                  <c:v>0.0023320895522388058</c:v>
                </c:pt>
                <c:pt idx="58">
                  <c:v>0.0023501762632197414</c:v>
                </c:pt>
                <c:pt idx="59">
                  <c:v>0.0027266530334014998</c:v>
                </c:pt>
                <c:pt idx="60">
                  <c:v>0.0029542097488921715</c:v>
                </c:pt>
                <c:pt idx="61">
                  <c:v>0.0031446540880503146</c:v>
                </c:pt>
                <c:pt idx="62">
                  <c:v>0.003417829678154372</c:v>
                </c:pt>
                <c:pt idx="63">
                  <c:v>0.003590664272890485</c:v>
                </c:pt>
                <c:pt idx="64">
                  <c:v>0.0036068530207394047</c:v>
                </c:pt>
                <c:pt idx="65">
                  <c:v>0.003683241252302026</c:v>
                </c:pt>
                <c:pt idx="66">
                  <c:v>0.0037174721189591076</c:v>
                </c:pt>
                <c:pt idx="67">
                  <c:v>0.003952569169960474</c:v>
                </c:pt>
                <c:pt idx="68">
                  <c:v>0.003992015968063872</c:v>
                </c:pt>
                <c:pt idx="69">
                  <c:v>0.004553734061930784</c:v>
                </c:pt>
                <c:pt idx="70">
                  <c:v>0.004761904761904762</c:v>
                </c:pt>
                <c:pt idx="71">
                  <c:v>0.005076142131979695</c:v>
                </c:pt>
                <c:pt idx="72">
                  <c:v>0.0051813471502590676</c:v>
                </c:pt>
                <c:pt idx="73">
                  <c:v>0.005625</c:v>
                </c:pt>
                <c:pt idx="74">
                  <c:v>0.0064469914040114614</c:v>
                </c:pt>
                <c:pt idx="75">
                  <c:v>0.006644518272425249</c:v>
                </c:pt>
                <c:pt idx="76">
                  <c:v>0.007246376811594203</c:v>
                </c:pt>
                <c:pt idx="77">
                  <c:v>0.007603305785123967</c:v>
                </c:pt>
                <c:pt idx="78">
                  <c:v>0.007720020586721565</c:v>
                </c:pt>
                <c:pt idx="79">
                  <c:v>0.007874015748031496</c:v>
                </c:pt>
                <c:pt idx="80">
                  <c:v>0.008391608391608392</c:v>
                </c:pt>
                <c:pt idx="81">
                  <c:v>0.008542141230068337</c:v>
                </c:pt>
                <c:pt idx="82">
                  <c:v>0.008746355685131196</c:v>
                </c:pt>
                <c:pt idx="83">
                  <c:v>0.00904977375565611</c:v>
                </c:pt>
                <c:pt idx="84">
                  <c:v>0.009575923392612859</c:v>
                </c:pt>
                <c:pt idx="85">
                  <c:v>0.010069713400464756</c:v>
                </c:pt>
                <c:pt idx="86">
                  <c:v>0.010075566750629723</c:v>
                </c:pt>
                <c:pt idx="87">
                  <c:v>0.010240427426536063</c:v>
                </c:pt>
                <c:pt idx="88">
                  <c:v>0.010703363914373088</c:v>
                </c:pt>
                <c:pt idx="89">
                  <c:v>0.010703363914373088</c:v>
                </c:pt>
                <c:pt idx="90">
                  <c:v>0.010731707317073172</c:v>
                </c:pt>
                <c:pt idx="91">
                  <c:v>0.011382113821138212</c:v>
                </c:pt>
                <c:pt idx="92">
                  <c:v>0.011513157894736841</c:v>
                </c:pt>
                <c:pt idx="93">
                  <c:v>0.012376237623762377</c:v>
                </c:pt>
                <c:pt idx="94">
                  <c:v>0.012634238787113077</c:v>
                </c:pt>
                <c:pt idx="95">
                  <c:v>0.012750455373406194</c:v>
                </c:pt>
                <c:pt idx="96">
                  <c:v>0.01279317697228145</c:v>
                </c:pt>
                <c:pt idx="97">
                  <c:v>0.012977099236641221</c:v>
                </c:pt>
                <c:pt idx="98">
                  <c:v>0.013348164627363738</c:v>
                </c:pt>
                <c:pt idx="99">
                  <c:v>0.01347305389221557</c:v>
                </c:pt>
                <c:pt idx="100">
                  <c:v>0.013595166163141994</c:v>
                </c:pt>
                <c:pt idx="101">
                  <c:v>0.013872832369942197</c:v>
                </c:pt>
                <c:pt idx="102">
                  <c:v>0.014736842105263158</c:v>
                </c:pt>
                <c:pt idx="103">
                  <c:v>0.015337423312883436</c:v>
                </c:pt>
                <c:pt idx="104">
                  <c:v>0.016088060965283656</c:v>
                </c:pt>
                <c:pt idx="105">
                  <c:v>0.016206482593037214</c:v>
                </c:pt>
                <c:pt idx="106">
                  <c:v>0.016268980477223426</c:v>
                </c:pt>
                <c:pt idx="107">
                  <c:v>0.0163265306122449</c:v>
                </c:pt>
                <c:pt idx="108">
                  <c:v>0.0167427701674277</c:v>
                </c:pt>
                <c:pt idx="109">
                  <c:v>0.017350157728706624</c:v>
                </c:pt>
                <c:pt idx="110">
                  <c:v>0.01748448956570784</c:v>
                </c:pt>
                <c:pt idx="111">
                  <c:v>0.017663043478260868</c:v>
                </c:pt>
                <c:pt idx="112">
                  <c:v>0.01775147928994083</c:v>
                </c:pt>
                <c:pt idx="113">
                  <c:v>0.01833976833976834</c:v>
                </c:pt>
                <c:pt idx="114">
                  <c:v>0.018361581920903956</c:v>
                </c:pt>
                <c:pt idx="115">
                  <c:v>0.01854974704890388</c:v>
                </c:pt>
                <c:pt idx="116">
                  <c:v>0.018590998043052837</c:v>
                </c:pt>
                <c:pt idx="117">
                  <c:v>0.01880456682337139</c:v>
                </c:pt>
                <c:pt idx="118">
                  <c:v>0.01927710843373494</c:v>
                </c:pt>
                <c:pt idx="119">
                  <c:v>0.019749835418038184</c:v>
                </c:pt>
                <c:pt idx="120">
                  <c:v>0.020100502512562814</c:v>
                </c:pt>
                <c:pt idx="121">
                  <c:v>0.020100502512562814</c:v>
                </c:pt>
                <c:pt idx="122">
                  <c:v>0.020289855072463767</c:v>
                </c:pt>
                <c:pt idx="123">
                  <c:v>0.020522388059701493</c:v>
                </c:pt>
                <c:pt idx="124">
                  <c:v>0.0208105147864184</c:v>
                </c:pt>
                <c:pt idx="125">
                  <c:v>0.020876826722338204</c:v>
                </c:pt>
                <c:pt idx="126">
                  <c:v>0.021265560165975105</c:v>
                </c:pt>
                <c:pt idx="127">
                  <c:v>0.022660098522167486</c:v>
                </c:pt>
                <c:pt idx="128">
                  <c:v>0.023474178403755867</c:v>
                </c:pt>
                <c:pt idx="129">
                  <c:v>0.024074074074074074</c:v>
                </c:pt>
                <c:pt idx="130">
                  <c:v>0.024719101123595506</c:v>
                </c:pt>
                <c:pt idx="131">
                  <c:v>0.02509293680297398</c:v>
                </c:pt>
                <c:pt idx="132">
                  <c:v>0.025590551181102362</c:v>
                </c:pt>
                <c:pt idx="133">
                  <c:v>0.02591283863368669</c:v>
                </c:pt>
                <c:pt idx="134">
                  <c:v>0.02631578947368421</c:v>
                </c:pt>
                <c:pt idx="135">
                  <c:v>0.027932960893854747</c:v>
                </c:pt>
                <c:pt idx="136">
                  <c:v>0.029239766081871343</c:v>
                </c:pt>
                <c:pt idx="137">
                  <c:v>0.03033175355450237</c:v>
                </c:pt>
                <c:pt idx="138">
                  <c:v>0.031146454605699137</c:v>
                </c:pt>
                <c:pt idx="139">
                  <c:v>0.031591737545565005</c:v>
                </c:pt>
                <c:pt idx="140">
                  <c:v>0.032025620496397116</c:v>
                </c:pt>
                <c:pt idx="141">
                  <c:v>0.033775633293124246</c:v>
                </c:pt>
                <c:pt idx="142">
                  <c:v>0.036318096430807766</c:v>
                </c:pt>
                <c:pt idx="143">
                  <c:v>0.03669724770642202</c:v>
                </c:pt>
                <c:pt idx="144">
                  <c:v>0.03710575139146568</c:v>
                </c:pt>
                <c:pt idx="145">
                  <c:v>0.047661870503597124</c:v>
                </c:pt>
                <c:pt idx="146">
                  <c:v>0.05</c:v>
                </c:pt>
                <c:pt idx="147">
                  <c:v>0.05223880597014925</c:v>
                </c:pt>
                <c:pt idx="148">
                  <c:v>0.052915766738660906</c:v>
                </c:pt>
                <c:pt idx="149">
                  <c:v>0.06244260789715335</c:v>
                </c:pt>
                <c:pt idx="150">
                  <c:v>0.17128874388254486</c:v>
                </c:pt>
              </c:numCache>
            </c:numRef>
          </c:val>
        </c:ser>
        <c:gapWidth val="70"/>
        <c:axId val="14973515"/>
        <c:axId val="543908"/>
      </c:barChart>
      <c:catAx>
        <c:axId val="14973515"/>
        <c:scaling>
          <c:orientation val="minMax"/>
        </c:scaling>
        <c:axPos val="l"/>
        <c:delete val="0"/>
        <c:numFmt formatCode="General" sourceLinked="1"/>
        <c:majorTickMark val="out"/>
        <c:minorTickMark val="none"/>
        <c:tickLblPos val="none"/>
        <c:crossAx val="543908"/>
        <c:crosses val="autoZero"/>
        <c:auto val="1"/>
        <c:lblOffset val="100"/>
        <c:noMultiLvlLbl val="0"/>
      </c:catAx>
      <c:valAx>
        <c:axId val="543908"/>
        <c:scaling>
          <c:orientation val="minMax"/>
        </c:scaling>
        <c:axPos val="b"/>
        <c:majorGridlines/>
        <c:delete val="0"/>
        <c:numFmt formatCode="0%" sourceLinked="0"/>
        <c:majorTickMark val="out"/>
        <c:minorTickMark val="none"/>
        <c:tickLblPos val="nextTo"/>
        <c:crossAx val="14973515"/>
        <c:crossesAt val="1"/>
        <c:crossBetween val="between"/>
        <c:dispUnits/>
        <c:majorUnit val="0.01"/>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4: Infants 6-8 week breastfeeding status as a percentage of infants due a 6-8 week review, by PCTs in England 2010/11 Q1 actual
(PCTs with 90% or more known BF status &amp; passing infant check 127/151)</a:t>
            </a:r>
          </a:p>
        </c:rich>
      </c:tx>
      <c:layout>
        <c:manualLayout>
          <c:xMode val="factor"/>
          <c:yMode val="factor"/>
          <c:x val="0.0015"/>
          <c:y val="-0.02025"/>
        </c:manualLayout>
      </c:layout>
      <c:spPr>
        <a:noFill/>
        <a:ln>
          <a:noFill/>
        </a:ln>
      </c:spPr>
    </c:title>
    <c:plotArea>
      <c:layout>
        <c:manualLayout>
          <c:xMode val="edge"/>
          <c:yMode val="edge"/>
          <c:x val="0"/>
          <c:y val="0.04825"/>
          <c:w val="1"/>
          <c:h val="0.941"/>
        </c:manualLayout>
      </c:layout>
      <c:barChart>
        <c:barDir val="bar"/>
        <c:grouping val="percentStacked"/>
        <c:varyColors val="0"/>
        <c:ser>
          <c:idx val="0"/>
          <c:order val="0"/>
          <c:tx>
            <c:strRef>
              <c:f>Data2!$E$1</c:f>
              <c:strCache>
                <c:ptCount val="1"/>
                <c:pt idx="0">
                  <c:v>Qtr Actual % totally breastfed at 6-8 weeks</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Data2!$D$2:$D$128</c:f>
              <c:strCache>
                <c:ptCount val="127"/>
                <c:pt idx="0">
                  <c:v>Middlesbrough</c:v>
                </c:pt>
                <c:pt idx="1">
                  <c:v>Darlington</c:v>
                </c:pt>
                <c:pt idx="2">
                  <c:v>Redcar &amp; Cleveland</c:v>
                </c:pt>
                <c:pt idx="3">
                  <c:v>County Durham </c:v>
                </c:pt>
                <c:pt idx="4">
                  <c:v>Hartlepool</c:v>
                </c:pt>
                <c:pt idx="5">
                  <c:v>S Tyneside</c:v>
                </c:pt>
                <c:pt idx="6">
                  <c:v>N Tyneside</c:v>
                </c:pt>
                <c:pt idx="7">
                  <c:v>Newcastle</c:v>
                </c:pt>
                <c:pt idx="8">
                  <c:v>Stockton</c:v>
                </c:pt>
                <c:pt idx="9">
                  <c:v>Sunderland </c:v>
                </c:pt>
                <c:pt idx="10">
                  <c:v>Gateshead</c:v>
                </c:pt>
                <c:pt idx="11">
                  <c:v>Northumberland</c:v>
                </c:pt>
                <c:pt idx="12">
                  <c:v>Wirral</c:v>
                </c:pt>
                <c:pt idx="13">
                  <c:v>Trafford</c:v>
                </c:pt>
                <c:pt idx="14">
                  <c:v>Ashton, Leigh &amp; Wigan</c:v>
                </c:pt>
                <c:pt idx="15">
                  <c:v>Stockport</c:v>
                </c:pt>
                <c:pt idx="16">
                  <c:v>Sefton</c:v>
                </c:pt>
                <c:pt idx="17">
                  <c:v>Blackpool</c:v>
                </c:pt>
                <c:pt idx="18">
                  <c:v>Salford</c:v>
                </c:pt>
                <c:pt idx="19">
                  <c:v>Halton &amp; St Helens</c:v>
                </c:pt>
                <c:pt idx="20">
                  <c:v>Warrington</c:v>
                </c:pt>
                <c:pt idx="21">
                  <c:v>E Lancashire</c:v>
                </c:pt>
                <c:pt idx="22">
                  <c:v>Heywood, Middleton &amp; Rochdale</c:v>
                </c:pt>
                <c:pt idx="23">
                  <c:v>N Lancashire</c:v>
                </c:pt>
                <c:pt idx="24">
                  <c:v>Central &amp; Eastern Cheshire</c:v>
                </c:pt>
                <c:pt idx="25">
                  <c:v>Liverpool</c:v>
                </c:pt>
                <c:pt idx="26">
                  <c:v>Knowsley</c:v>
                </c:pt>
                <c:pt idx="27">
                  <c:v>Oldham</c:v>
                </c:pt>
                <c:pt idx="28">
                  <c:v>Manchester</c:v>
                </c:pt>
                <c:pt idx="29">
                  <c:v>Central Lancashire</c:v>
                </c:pt>
                <c:pt idx="30">
                  <c:v>Cumbria</c:v>
                </c:pt>
                <c:pt idx="31">
                  <c:v>Bury</c:v>
                </c:pt>
                <c:pt idx="32">
                  <c:v>Blackburn with Darwen</c:v>
                </c:pt>
                <c:pt idx="33">
                  <c:v>E Riding of Yorkshire</c:v>
                </c:pt>
                <c:pt idx="34">
                  <c:v>Wakefield District</c:v>
                </c:pt>
                <c:pt idx="35">
                  <c:v>NE Lincolnshire</c:v>
                </c:pt>
                <c:pt idx="36">
                  <c:v>Barnsley</c:v>
                </c:pt>
                <c:pt idx="37">
                  <c:v>Doncaster</c:v>
                </c:pt>
                <c:pt idx="38">
                  <c:v>Calderdale</c:v>
                </c:pt>
                <c:pt idx="39">
                  <c:v>Hull</c:v>
                </c:pt>
                <c:pt idx="40">
                  <c:v>Rotherham</c:v>
                </c:pt>
                <c:pt idx="41">
                  <c:v>N Lincolnshire</c:v>
                </c:pt>
                <c:pt idx="42">
                  <c:v>Leeds</c:v>
                </c:pt>
                <c:pt idx="43">
                  <c:v>N Yorkshire &amp; York</c:v>
                </c:pt>
                <c:pt idx="44">
                  <c:v>Sheffield</c:v>
                </c:pt>
                <c:pt idx="45">
                  <c:v>Kirklees</c:v>
                </c:pt>
                <c:pt idx="46">
                  <c:v>Derbyshire County</c:v>
                </c:pt>
                <c:pt idx="47">
                  <c:v>Nottingham</c:v>
                </c:pt>
                <c:pt idx="48">
                  <c:v>Lincolnshire</c:v>
                </c:pt>
                <c:pt idx="49">
                  <c:v>Bassetlaw</c:v>
                </c:pt>
                <c:pt idx="50">
                  <c:v>Leicester County &amp; Rutland</c:v>
                </c:pt>
                <c:pt idx="51">
                  <c:v>Derby</c:v>
                </c:pt>
                <c:pt idx="52">
                  <c:v>Northamptonshire</c:v>
                </c:pt>
                <c:pt idx="53">
                  <c:v>Nottinghamshire County</c:v>
                </c:pt>
                <c:pt idx="54">
                  <c:v>Leicester</c:v>
                </c:pt>
                <c:pt idx="55">
                  <c:v>Warwickshire</c:v>
                </c:pt>
                <c:pt idx="56">
                  <c:v>Birmingham E &amp; North</c:v>
                </c:pt>
                <c:pt idx="57">
                  <c:v>S Birmingham</c:v>
                </c:pt>
                <c:pt idx="58">
                  <c:v>Wolverhampton</c:v>
                </c:pt>
                <c:pt idx="59">
                  <c:v>Solihull</c:v>
                </c:pt>
                <c:pt idx="60">
                  <c:v>Herefordshire</c:v>
                </c:pt>
                <c:pt idx="61">
                  <c:v>Worcestershire</c:v>
                </c:pt>
                <c:pt idx="62">
                  <c:v>Dudley</c:v>
                </c:pt>
                <c:pt idx="63">
                  <c:v>Shropshire County</c:v>
                </c:pt>
                <c:pt idx="64">
                  <c:v>Stoke on Trent</c:v>
                </c:pt>
                <c:pt idx="65">
                  <c:v>S Staffordshire</c:v>
                </c:pt>
                <c:pt idx="66">
                  <c:v>Walsall </c:v>
                </c:pt>
                <c:pt idx="67">
                  <c:v>Heart of Birmingham </c:v>
                </c:pt>
                <c:pt idx="68">
                  <c:v>Telford &amp; Wrekin</c:v>
                </c:pt>
                <c:pt idx="69">
                  <c:v>Suffolk</c:v>
                </c:pt>
                <c:pt idx="70">
                  <c:v>SE Essex</c:v>
                </c:pt>
                <c:pt idx="71">
                  <c:v>Great Yarmouth &amp; Waveney</c:v>
                </c:pt>
                <c:pt idx="72">
                  <c:v>Luton </c:v>
                </c:pt>
                <c:pt idx="73">
                  <c:v>Cambridgeshire</c:v>
                </c:pt>
                <c:pt idx="74">
                  <c:v>NE Essex</c:v>
                </c:pt>
                <c:pt idx="75">
                  <c:v>Hertfordshire</c:v>
                </c:pt>
                <c:pt idx="76">
                  <c:v>Croydon</c:v>
                </c:pt>
                <c:pt idx="77">
                  <c:v>Hammersmith &amp; Fulham</c:v>
                </c:pt>
                <c:pt idx="78">
                  <c:v>Enfield</c:v>
                </c:pt>
                <c:pt idx="79">
                  <c:v>Bexley</c:v>
                </c:pt>
                <c:pt idx="80">
                  <c:v>Kingston</c:v>
                </c:pt>
                <c:pt idx="81">
                  <c:v>Southwark</c:v>
                </c:pt>
                <c:pt idx="82">
                  <c:v>Redbridge</c:v>
                </c:pt>
                <c:pt idx="83">
                  <c:v>Wandsworth</c:v>
                </c:pt>
                <c:pt idx="84">
                  <c:v>Westminster</c:v>
                </c:pt>
                <c:pt idx="85">
                  <c:v>Lewisham</c:v>
                </c:pt>
                <c:pt idx="86">
                  <c:v>Richmond &amp; Twickenham</c:v>
                </c:pt>
                <c:pt idx="87">
                  <c:v>Haringey </c:v>
                </c:pt>
                <c:pt idx="88">
                  <c:v>Sutton &amp; Merton</c:v>
                </c:pt>
                <c:pt idx="89">
                  <c:v>Kensington &amp; Chelsea</c:v>
                </c:pt>
                <c:pt idx="90">
                  <c:v>Islington</c:v>
                </c:pt>
                <c:pt idx="91">
                  <c:v>Hillingdon</c:v>
                </c:pt>
                <c:pt idx="92">
                  <c:v>Tower Hamlets</c:v>
                </c:pt>
                <c:pt idx="93">
                  <c:v>Camden</c:v>
                </c:pt>
                <c:pt idx="94">
                  <c:v>Havering</c:v>
                </c:pt>
                <c:pt idx="95">
                  <c:v>Bromley</c:v>
                </c:pt>
                <c:pt idx="96">
                  <c:v>City &amp; Hackney </c:v>
                </c:pt>
                <c:pt idx="97">
                  <c:v>Hounslow</c:v>
                </c:pt>
                <c:pt idx="98">
                  <c:v>Brent </c:v>
                </c:pt>
                <c:pt idx="99">
                  <c:v>Harrow</c:v>
                </c:pt>
                <c:pt idx="100">
                  <c:v>Greenwich </c:v>
                </c:pt>
                <c:pt idx="101">
                  <c:v>Hastings &amp; Rother</c:v>
                </c:pt>
                <c:pt idx="102">
                  <c:v>Eastern &amp; Coastal Kent</c:v>
                </c:pt>
                <c:pt idx="103">
                  <c:v>Brighton &amp; Hove</c:v>
                </c:pt>
                <c:pt idx="104">
                  <c:v>E Sussex Downs &amp; Weald</c:v>
                </c:pt>
                <c:pt idx="105">
                  <c:v>Medway </c:v>
                </c:pt>
                <c:pt idx="106">
                  <c:v>Isle of Wight</c:v>
                </c:pt>
                <c:pt idx="107">
                  <c:v>Buckinghamshire</c:v>
                </c:pt>
                <c:pt idx="108">
                  <c:v>Milton Keynes</c:v>
                </c:pt>
                <c:pt idx="109">
                  <c:v>Oxfordshire</c:v>
                </c:pt>
                <c:pt idx="110">
                  <c:v>Portsmouth </c:v>
                </c:pt>
                <c:pt idx="111">
                  <c:v>Berkshire East</c:v>
                </c:pt>
                <c:pt idx="112">
                  <c:v>Berkshire West</c:v>
                </c:pt>
                <c:pt idx="113">
                  <c:v>Hampshire</c:v>
                </c:pt>
                <c:pt idx="114">
                  <c:v>Dorset</c:v>
                </c:pt>
                <c:pt idx="115">
                  <c:v>Gloucestershire</c:v>
                </c:pt>
                <c:pt idx="116">
                  <c:v>Somerset</c:v>
                </c:pt>
                <c:pt idx="117">
                  <c:v>Bournemouth &amp; Poole</c:v>
                </c:pt>
                <c:pt idx="118">
                  <c:v>Bath &amp; N E Somerset</c:v>
                </c:pt>
                <c:pt idx="119">
                  <c:v>N Somerset</c:v>
                </c:pt>
                <c:pt idx="120">
                  <c:v>Plymouth </c:v>
                </c:pt>
                <c:pt idx="121">
                  <c:v>Devon</c:v>
                </c:pt>
                <c:pt idx="122">
                  <c:v>S Gloucestershire</c:v>
                </c:pt>
                <c:pt idx="123">
                  <c:v>Bristol</c:v>
                </c:pt>
                <c:pt idx="124">
                  <c:v>Torbay</c:v>
                </c:pt>
                <c:pt idx="125">
                  <c:v>Cornwall &amp; Isles of Scilly</c:v>
                </c:pt>
                <c:pt idx="126">
                  <c:v>Swindon</c:v>
                </c:pt>
              </c:strCache>
            </c:strRef>
          </c:cat>
          <c:val>
            <c:numRef>
              <c:f>Data2!$E$2:$E$128</c:f>
              <c:numCache>
                <c:ptCount val="127"/>
                <c:pt idx="0">
                  <c:v>0.23129251700680273</c:v>
                </c:pt>
                <c:pt idx="1">
                  <c:v>0.25748502994011974</c:v>
                </c:pt>
                <c:pt idx="2">
                  <c:v>0.15954415954415954</c:v>
                </c:pt>
                <c:pt idx="3">
                  <c:v>0.20761762509335324</c:v>
                </c:pt>
                <c:pt idx="4">
                  <c:v>0.12550607287449392</c:v>
                </c:pt>
                <c:pt idx="5">
                  <c:v>0.17857142857142858</c:v>
                </c:pt>
                <c:pt idx="6">
                  <c:v>0.2882882882882883</c:v>
                </c:pt>
                <c:pt idx="7">
                  <c:v>0.2959905660377358</c:v>
                </c:pt>
                <c:pt idx="8">
                  <c:v>0.22452504317789293</c:v>
                </c:pt>
                <c:pt idx="9">
                  <c:v>0.21166892808683854</c:v>
                </c:pt>
                <c:pt idx="10">
                  <c:v>0.30185185185185187</c:v>
                </c:pt>
                <c:pt idx="11">
                  <c:v>0.2794943820224719</c:v>
                </c:pt>
                <c:pt idx="12">
                  <c:v>0.20565832426550598</c:v>
                </c:pt>
                <c:pt idx="13">
                  <c:v>0.41109530583214793</c:v>
                </c:pt>
                <c:pt idx="14">
                  <c:v>0.1703239289446186</c:v>
                </c:pt>
                <c:pt idx="15">
                  <c:v>0.32916145181476847</c:v>
                </c:pt>
                <c:pt idx="16">
                  <c:v>0.23573573573573572</c:v>
                </c:pt>
                <c:pt idx="17">
                  <c:v>0.18491484184914841</c:v>
                </c:pt>
                <c:pt idx="18">
                  <c:v>0.3333333333333333</c:v>
                </c:pt>
                <c:pt idx="19">
                  <c:v>0.13146067415730336</c:v>
                </c:pt>
                <c:pt idx="20">
                  <c:v>0.26366559485530544</c:v>
                </c:pt>
                <c:pt idx="21">
                  <c:v>0.2660016625103907</c:v>
                </c:pt>
                <c:pt idx="22">
                  <c:v>0.17837078651685392</c:v>
                </c:pt>
                <c:pt idx="23">
                  <c:v>0.33519553072625696</c:v>
                </c:pt>
                <c:pt idx="24">
                  <c:v>0.2953451043338684</c:v>
                </c:pt>
                <c:pt idx="25">
                  <c:v>0.17556071152358854</c:v>
                </c:pt>
                <c:pt idx="26">
                  <c:v>0.1445221445221445</c:v>
                </c:pt>
                <c:pt idx="27">
                  <c:v>0.19651741293532338</c:v>
                </c:pt>
                <c:pt idx="28">
                  <c:v>0.25703463203463206</c:v>
                </c:pt>
                <c:pt idx="29">
                  <c:v>0.23040380047505937</c:v>
                </c:pt>
                <c:pt idx="30">
                  <c:v>0.2119309262166405</c:v>
                </c:pt>
                <c:pt idx="31">
                  <c:v>0.30456852791878175</c:v>
                </c:pt>
                <c:pt idx="32">
                  <c:v>0.23669724770642203</c:v>
                </c:pt>
                <c:pt idx="33">
                  <c:v>0.3469945355191257</c:v>
                </c:pt>
                <c:pt idx="34">
                  <c:v>0.2677012609117362</c:v>
                </c:pt>
                <c:pt idx="35">
                  <c:v>0.17735849056603772</c:v>
                </c:pt>
                <c:pt idx="36">
                  <c:v>0.2318840579710145</c:v>
                </c:pt>
                <c:pt idx="37">
                  <c:v>0.2121559633027523</c:v>
                </c:pt>
                <c:pt idx="38">
                  <c:v>0.32263242375601925</c:v>
                </c:pt>
                <c:pt idx="39">
                  <c:v>0.24395604395604395</c:v>
                </c:pt>
                <c:pt idx="40">
                  <c:v>0.21658986175115208</c:v>
                </c:pt>
                <c:pt idx="41">
                  <c:v>0.2913907284768212</c:v>
                </c:pt>
                <c:pt idx="42">
                  <c:v>0.33838182542845757</c:v>
                </c:pt>
                <c:pt idx="43">
                  <c:v>0.3762993762993763</c:v>
                </c:pt>
                <c:pt idx="44">
                  <c:v>0.32923832923832924</c:v>
                </c:pt>
                <c:pt idx="45">
                  <c:v>0.25338645418326694</c:v>
                </c:pt>
                <c:pt idx="46">
                  <c:v>0.3641906873614191</c:v>
                </c:pt>
                <c:pt idx="47">
                  <c:v>0.3110091743119266</c:v>
                </c:pt>
                <c:pt idx="48">
                  <c:v>0.3225806451612903</c:v>
                </c:pt>
                <c:pt idx="49">
                  <c:v>0.26421404682274247</c:v>
                </c:pt>
                <c:pt idx="50">
                  <c:v>0.31680099194048356</c:v>
                </c:pt>
                <c:pt idx="51">
                  <c:v>0.2790202342917998</c:v>
                </c:pt>
                <c:pt idx="52">
                  <c:v>0.327089995431704</c:v>
                </c:pt>
                <c:pt idx="53">
                  <c:v>0.30084033613445377</c:v>
                </c:pt>
                <c:pt idx="54">
                  <c:v>0.3322005097706032</c:v>
                </c:pt>
                <c:pt idx="55">
                  <c:v>0.3125</c:v>
                </c:pt>
                <c:pt idx="56">
                  <c:v>0.28288169200264374</c:v>
                </c:pt>
                <c:pt idx="57">
                  <c:v>0.28116469517743403</c:v>
                </c:pt>
                <c:pt idx="58">
                  <c:v>0.21231155778894473</c:v>
                </c:pt>
                <c:pt idx="59">
                  <c:v>0.33907056798623064</c:v>
                </c:pt>
                <c:pt idx="60">
                  <c:v>0.37850467289719625</c:v>
                </c:pt>
                <c:pt idx="61">
                  <c:v>0.3091286307053942</c:v>
                </c:pt>
                <c:pt idx="62">
                  <c:v>0.17880794701986755</c:v>
                </c:pt>
                <c:pt idx="63">
                  <c:v>0.3089802130898021</c:v>
                </c:pt>
                <c:pt idx="64">
                  <c:v>0.23404255319148937</c:v>
                </c:pt>
                <c:pt idx="65">
                  <c:v>0.2310106716886378</c:v>
                </c:pt>
                <c:pt idx="66">
                  <c:v>0.17587373167981962</c:v>
                </c:pt>
                <c:pt idx="67">
                  <c:v>0.22084942084942086</c:v>
                </c:pt>
                <c:pt idx="68">
                  <c:v>0.17750439367311072</c:v>
                </c:pt>
                <c:pt idx="69">
                  <c:v>0.33644237175216524</c:v>
                </c:pt>
                <c:pt idx="70">
                  <c:v>0.24817518248175183</c:v>
                </c:pt>
                <c:pt idx="71">
                  <c:v>0.30619469026548674</c:v>
                </c:pt>
                <c:pt idx="72">
                  <c:v>0.3303684879288437</c:v>
                </c:pt>
                <c:pt idx="73">
                  <c:v>0.4314079422382672</c:v>
                </c:pt>
                <c:pt idx="74">
                  <c:v>0.3109048723897912</c:v>
                </c:pt>
                <c:pt idx="75">
                  <c:v>0.3601063829787234</c:v>
                </c:pt>
                <c:pt idx="76">
                  <c:v>0.321483771251932</c:v>
                </c:pt>
                <c:pt idx="77">
                  <c:v>0.5376</c:v>
                </c:pt>
                <c:pt idx="78">
                  <c:v>0.32684426229508196</c:v>
                </c:pt>
                <c:pt idx="79">
                  <c:v>0.3611111111111111</c:v>
                </c:pt>
                <c:pt idx="80">
                  <c:v>0.4956369982547993</c:v>
                </c:pt>
                <c:pt idx="81">
                  <c:v>0.43086529884032115</c:v>
                </c:pt>
                <c:pt idx="82">
                  <c:v>0.3077858880778589</c:v>
                </c:pt>
                <c:pt idx="83">
                  <c:v>0.5178389398572885</c:v>
                </c:pt>
                <c:pt idx="84">
                  <c:v>0.5552099533437014</c:v>
                </c:pt>
                <c:pt idx="85">
                  <c:v>0.44514388489208634</c:v>
                </c:pt>
                <c:pt idx="86">
                  <c:v>0.4714285714285714</c:v>
                </c:pt>
                <c:pt idx="87">
                  <c:v>0.44052044609665425</c:v>
                </c:pt>
                <c:pt idx="88">
                  <c:v>0.3944954128440367</c:v>
                </c:pt>
                <c:pt idx="89">
                  <c:v>0.5758835758835759</c:v>
                </c:pt>
                <c:pt idx="90">
                  <c:v>0.48714285714285716</c:v>
                </c:pt>
                <c:pt idx="91">
                  <c:v>0.31956521739130433</c:v>
                </c:pt>
                <c:pt idx="92">
                  <c:v>0.34029227557411273</c:v>
                </c:pt>
                <c:pt idx="93">
                  <c:v>0.520336605890603</c:v>
                </c:pt>
                <c:pt idx="94">
                  <c:v>0.2579710144927536</c:v>
                </c:pt>
                <c:pt idx="95">
                  <c:v>0.3206751054852321</c:v>
                </c:pt>
                <c:pt idx="96">
                  <c:v>0.479020979020979</c:v>
                </c:pt>
                <c:pt idx="97">
                  <c:v>0.40476190476190477</c:v>
                </c:pt>
                <c:pt idx="98">
                  <c:v>0.3816651075771749</c:v>
                </c:pt>
                <c:pt idx="99">
                  <c:v>0.4628099173553719</c:v>
                </c:pt>
                <c:pt idx="100">
                  <c:v>0.3466787989080983</c:v>
                </c:pt>
                <c:pt idx="101">
                  <c:v>0.3108108108108108</c:v>
                </c:pt>
                <c:pt idx="102">
                  <c:v>0.3046694405917707</c:v>
                </c:pt>
                <c:pt idx="103">
                  <c:v>0.5428937259923176</c:v>
                </c:pt>
                <c:pt idx="104">
                  <c:v>0.33458646616541354</c:v>
                </c:pt>
                <c:pt idx="105">
                  <c:v>0.23820224719101124</c:v>
                </c:pt>
                <c:pt idx="106">
                  <c:v>0.288135593220339</c:v>
                </c:pt>
                <c:pt idx="107">
                  <c:v>0.39430086149768057</c:v>
                </c:pt>
                <c:pt idx="108">
                  <c:v>0.3552492046659597</c:v>
                </c:pt>
                <c:pt idx="109">
                  <c:v>0.46325392802838317</c:v>
                </c:pt>
                <c:pt idx="110">
                  <c:v>0.3465045592705167</c:v>
                </c:pt>
                <c:pt idx="111">
                  <c:v>0.37575351640991295</c:v>
                </c:pt>
                <c:pt idx="112">
                  <c:v>0.3750767341927563</c:v>
                </c:pt>
                <c:pt idx="113">
                  <c:v>0.3177068624682293</c:v>
                </c:pt>
                <c:pt idx="114">
                  <c:v>0.4157706093189964</c:v>
                </c:pt>
                <c:pt idx="115">
                  <c:v>0.4032059186189889</c:v>
                </c:pt>
                <c:pt idx="116">
                  <c:v>0.39440765268579836</c:v>
                </c:pt>
                <c:pt idx="117">
                  <c:v>0.37575757575757573</c:v>
                </c:pt>
                <c:pt idx="118">
                  <c:v>0.453781512605042</c:v>
                </c:pt>
                <c:pt idx="119">
                  <c:v>0.3397212543554007</c:v>
                </c:pt>
                <c:pt idx="120">
                  <c:v>0.21895006402048656</c:v>
                </c:pt>
                <c:pt idx="121">
                  <c:v>0.40524781341107874</c:v>
                </c:pt>
                <c:pt idx="122">
                  <c:v>0.3070652173913043</c:v>
                </c:pt>
                <c:pt idx="123">
                  <c:v>0.38422712933753944</c:v>
                </c:pt>
                <c:pt idx="124">
                  <c:v>0.24786324786324787</c:v>
                </c:pt>
                <c:pt idx="125">
                  <c:v>0.30169753086419754</c:v>
                </c:pt>
                <c:pt idx="126">
                  <c:v>0.27837837837837837</c:v>
                </c:pt>
              </c:numCache>
            </c:numRef>
          </c:val>
        </c:ser>
        <c:ser>
          <c:idx val="1"/>
          <c:order val="1"/>
          <c:tx>
            <c:strRef>
              <c:f>Data2!$F$1</c:f>
              <c:strCache>
                <c:ptCount val="1"/>
                <c:pt idx="0">
                  <c:v>Qtr Actual % partially breastfed at 6-8 weeks</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Data2!$D$2:$D$128</c:f>
              <c:strCache>
                <c:ptCount val="127"/>
                <c:pt idx="0">
                  <c:v>Middlesbrough</c:v>
                </c:pt>
                <c:pt idx="1">
                  <c:v>Darlington</c:v>
                </c:pt>
                <c:pt idx="2">
                  <c:v>Redcar &amp; Cleveland</c:v>
                </c:pt>
                <c:pt idx="3">
                  <c:v>County Durham </c:v>
                </c:pt>
                <c:pt idx="4">
                  <c:v>Hartlepool</c:v>
                </c:pt>
                <c:pt idx="5">
                  <c:v>S Tyneside</c:v>
                </c:pt>
                <c:pt idx="6">
                  <c:v>N Tyneside</c:v>
                </c:pt>
                <c:pt idx="7">
                  <c:v>Newcastle</c:v>
                </c:pt>
                <c:pt idx="8">
                  <c:v>Stockton</c:v>
                </c:pt>
                <c:pt idx="9">
                  <c:v>Sunderland </c:v>
                </c:pt>
                <c:pt idx="10">
                  <c:v>Gateshead</c:v>
                </c:pt>
                <c:pt idx="11">
                  <c:v>Northumberland</c:v>
                </c:pt>
                <c:pt idx="12">
                  <c:v>Wirral</c:v>
                </c:pt>
                <c:pt idx="13">
                  <c:v>Trafford</c:v>
                </c:pt>
                <c:pt idx="14">
                  <c:v>Ashton, Leigh &amp; Wigan</c:v>
                </c:pt>
                <c:pt idx="15">
                  <c:v>Stockport</c:v>
                </c:pt>
                <c:pt idx="16">
                  <c:v>Sefton</c:v>
                </c:pt>
                <c:pt idx="17">
                  <c:v>Blackpool</c:v>
                </c:pt>
                <c:pt idx="18">
                  <c:v>Salford</c:v>
                </c:pt>
                <c:pt idx="19">
                  <c:v>Halton &amp; St Helens</c:v>
                </c:pt>
                <c:pt idx="20">
                  <c:v>Warrington</c:v>
                </c:pt>
                <c:pt idx="21">
                  <c:v>E Lancashire</c:v>
                </c:pt>
                <c:pt idx="22">
                  <c:v>Heywood, Middleton &amp; Rochdale</c:v>
                </c:pt>
                <c:pt idx="23">
                  <c:v>N Lancashire</c:v>
                </c:pt>
                <c:pt idx="24">
                  <c:v>Central &amp; Eastern Cheshire</c:v>
                </c:pt>
                <c:pt idx="25">
                  <c:v>Liverpool</c:v>
                </c:pt>
                <c:pt idx="26">
                  <c:v>Knowsley</c:v>
                </c:pt>
                <c:pt idx="27">
                  <c:v>Oldham</c:v>
                </c:pt>
                <c:pt idx="28">
                  <c:v>Manchester</c:v>
                </c:pt>
                <c:pt idx="29">
                  <c:v>Central Lancashire</c:v>
                </c:pt>
                <c:pt idx="30">
                  <c:v>Cumbria</c:v>
                </c:pt>
                <c:pt idx="31">
                  <c:v>Bury</c:v>
                </c:pt>
                <c:pt idx="32">
                  <c:v>Blackburn with Darwen</c:v>
                </c:pt>
                <c:pt idx="33">
                  <c:v>E Riding of Yorkshire</c:v>
                </c:pt>
                <c:pt idx="34">
                  <c:v>Wakefield District</c:v>
                </c:pt>
                <c:pt idx="35">
                  <c:v>NE Lincolnshire</c:v>
                </c:pt>
                <c:pt idx="36">
                  <c:v>Barnsley</c:v>
                </c:pt>
                <c:pt idx="37">
                  <c:v>Doncaster</c:v>
                </c:pt>
                <c:pt idx="38">
                  <c:v>Calderdale</c:v>
                </c:pt>
                <c:pt idx="39">
                  <c:v>Hull</c:v>
                </c:pt>
                <c:pt idx="40">
                  <c:v>Rotherham</c:v>
                </c:pt>
                <c:pt idx="41">
                  <c:v>N Lincolnshire</c:v>
                </c:pt>
                <c:pt idx="42">
                  <c:v>Leeds</c:v>
                </c:pt>
                <c:pt idx="43">
                  <c:v>N Yorkshire &amp; York</c:v>
                </c:pt>
                <c:pt idx="44">
                  <c:v>Sheffield</c:v>
                </c:pt>
                <c:pt idx="45">
                  <c:v>Kirklees</c:v>
                </c:pt>
                <c:pt idx="46">
                  <c:v>Derbyshire County</c:v>
                </c:pt>
                <c:pt idx="47">
                  <c:v>Nottingham</c:v>
                </c:pt>
                <c:pt idx="48">
                  <c:v>Lincolnshire</c:v>
                </c:pt>
                <c:pt idx="49">
                  <c:v>Bassetlaw</c:v>
                </c:pt>
                <c:pt idx="50">
                  <c:v>Leicester County &amp; Rutland</c:v>
                </c:pt>
                <c:pt idx="51">
                  <c:v>Derby</c:v>
                </c:pt>
                <c:pt idx="52">
                  <c:v>Northamptonshire</c:v>
                </c:pt>
                <c:pt idx="53">
                  <c:v>Nottinghamshire County</c:v>
                </c:pt>
                <c:pt idx="54">
                  <c:v>Leicester</c:v>
                </c:pt>
                <c:pt idx="55">
                  <c:v>Warwickshire</c:v>
                </c:pt>
                <c:pt idx="56">
                  <c:v>Birmingham E &amp; North</c:v>
                </c:pt>
                <c:pt idx="57">
                  <c:v>S Birmingham</c:v>
                </c:pt>
                <c:pt idx="58">
                  <c:v>Wolverhampton</c:v>
                </c:pt>
                <c:pt idx="59">
                  <c:v>Solihull</c:v>
                </c:pt>
                <c:pt idx="60">
                  <c:v>Herefordshire</c:v>
                </c:pt>
                <c:pt idx="61">
                  <c:v>Worcestershire</c:v>
                </c:pt>
                <c:pt idx="62">
                  <c:v>Dudley</c:v>
                </c:pt>
                <c:pt idx="63">
                  <c:v>Shropshire County</c:v>
                </c:pt>
                <c:pt idx="64">
                  <c:v>Stoke on Trent</c:v>
                </c:pt>
                <c:pt idx="65">
                  <c:v>S Staffordshire</c:v>
                </c:pt>
                <c:pt idx="66">
                  <c:v>Walsall </c:v>
                </c:pt>
                <c:pt idx="67">
                  <c:v>Heart of Birmingham </c:v>
                </c:pt>
                <c:pt idx="68">
                  <c:v>Telford &amp; Wrekin</c:v>
                </c:pt>
                <c:pt idx="69">
                  <c:v>Suffolk</c:v>
                </c:pt>
                <c:pt idx="70">
                  <c:v>SE Essex</c:v>
                </c:pt>
                <c:pt idx="71">
                  <c:v>Great Yarmouth &amp; Waveney</c:v>
                </c:pt>
                <c:pt idx="72">
                  <c:v>Luton </c:v>
                </c:pt>
                <c:pt idx="73">
                  <c:v>Cambridgeshire</c:v>
                </c:pt>
                <c:pt idx="74">
                  <c:v>NE Essex</c:v>
                </c:pt>
                <c:pt idx="75">
                  <c:v>Hertfordshire</c:v>
                </c:pt>
                <c:pt idx="76">
                  <c:v>Croydon</c:v>
                </c:pt>
                <c:pt idx="77">
                  <c:v>Hammersmith &amp; Fulham</c:v>
                </c:pt>
                <c:pt idx="78">
                  <c:v>Enfield</c:v>
                </c:pt>
                <c:pt idx="79">
                  <c:v>Bexley</c:v>
                </c:pt>
                <c:pt idx="80">
                  <c:v>Kingston</c:v>
                </c:pt>
                <c:pt idx="81">
                  <c:v>Southwark</c:v>
                </c:pt>
                <c:pt idx="82">
                  <c:v>Redbridge</c:v>
                </c:pt>
                <c:pt idx="83">
                  <c:v>Wandsworth</c:v>
                </c:pt>
                <c:pt idx="84">
                  <c:v>Westminster</c:v>
                </c:pt>
                <c:pt idx="85">
                  <c:v>Lewisham</c:v>
                </c:pt>
                <c:pt idx="86">
                  <c:v>Richmond &amp; Twickenham</c:v>
                </c:pt>
                <c:pt idx="87">
                  <c:v>Haringey </c:v>
                </c:pt>
                <c:pt idx="88">
                  <c:v>Sutton &amp; Merton</c:v>
                </c:pt>
                <c:pt idx="89">
                  <c:v>Kensington &amp; Chelsea</c:v>
                </c:pt>
                <c:pt idx="90">
                  <c:v>Islington</c:v>
                </c:pt>
                <c:pt idx="91">
                  <c:v>Hillingdon</c:v>
                </c:pt>
                <c:pt idx="92">
                  <c:v>Tower Hamlets</c:v>
                </c:pt>
                <c:pt idx="93">
                  <c:v>Camden</c:v>
                </c:pt>
                <c:pt idx="94">
                  <c:v>Havering</c:v>
                </c:pt>
                <c:pt idx="95">
                  <c:v>Bromley</c:v>
                </c:pt>
                <c:pt idx="96">
                  <c:v>City &amp; Hackney </c:v>
                </c:pt>
                <c:pt idx="97">
                  <c:v>Hounslow</c:v>
                </c:pt>
                <c:pt idx="98">
                  <c:v>Brent </c:v>
                </c:pt>
                <c:pt idx="99">
                  <c:v>Harrow</c:v>
                </c:pt>
                <c:pt idx="100">
                  <c:v>Greenwich </c:v>
                </c:pt>
                <c:pt idx="101">
                  <c:v>Hastings &amp; Rother</c:v>
                </c:pt>
                <c:pt idx="102">
                  <c:v>Eastern &amp; Coastal Kent</c:v>
                </c:pt>
                <c:pt idx="103">
                  <c:v>Brighton &amp; Hove</c:v>
                </c:pt>
                <c:pt idx="104">
                  <c:v>E Sussex Downs &amp; Weald</c:v>
                </c:pt>
                <c:pt idx="105">
                  <c:v>Medway </c:v>
                </c:pt>
                <c:pt idx="106">
                  <c:v>Isle of Wight</c:v>
                </c:pt>
                <c:pt idx="107">
                  <c:v>Buckinghamshire</c:v>
                </c:pt>
                <c:pt idx="108">
                  <c:v>Milton Keynes</c:v>
                </c:pt>
                <c:pt idx="109">
                  <c:v>Oxfordshire</c:v>
                </c:pt>
                <c:pt idx="110">
                  <c:v>Portsmouth </c:v>
                </c:pt>
                <c:pt idx="111">
                  <c:v>Berkshire East</c:v>
                </c:pt>
                <c:pt idx="112">
                  <c:v>Berkshire West</c:v>
                </c:pt>
                <c:pt idx="113">
                  <c:v>Hampshire</c:v>
                </c:pt>
                <c:pt idx="114">
                  <c:v>Dorset</c:v>
                </c:pt>
                <c:pt idx="115">
                  <c:v>Gloucestershire</c:v>
                </c:pt>
                <c:pt idx="116">
                  <c:v>Somerset</c:v>
                </c:pt>
                <c:pt idx="117">
                  <c:v>Bournemouth &amp; Poole</c:v>
                </c:pt>
                <c:pt idx="118">
                  <c:v>Bath &amp; N E Somerset</c:v>
                </c:pt>
                <c:pt idx="119">
                  <c:v>N Somerset</c:v>
                </c:pt>
                <c:pt idx="120">
                  <c:v>Plymouth </c:v>
                </c:pt>
                <c:pt idx="121">
                  <c:v>Devon</c:v>
                </c:pt>
                <c:pt idx="122">
                  <c:v>S Gloucestershire</c:v>
                </c:pt>
                <c:pt idx="123">
                  <c:v>Bristol</c:v>
                </c:pt>
                <c:pt idx="124">
                  <c:v>Torbay</c:v>
                </c:pt>
                <c:pt idx="125">
                  <c:v>Cornwall &amp; Isles of Scilly</c:v>
                </c:pt>
                <c:pt idx="126">
                  <c:v>Swindon</c:v>
                </c:pt>
              </c:strCache>
            </c:strRef>
          </c:cat>
          <c:val>
            <c:numRef>
              <c:f>Data2!$F$2:$F$128</c:f>
              <c:numCache>
                <c:ptCount val="127"/>
                <c:pt idx="0">
                  <c:v>0.02040816326530612</c:v>
                </c:pt>
                <c:pt idx="1">
                  <c:v>0.09580838323353294</c:v>
                </c:pt>
                <c:pt idx="2">
                  <c:v>0.019943019943019943</c:v>
                </c:pt>
                <c:pt idx="3">
                  <c:v>0.07468259895444361</c:v>
                </c:pt>
                <c:pt idx="4">
                  <c:v>0.0931174089068826</c:v>
                </c:pt>
                <c:pt idx="5">
                  <c:v>0.07142857142857142</c:v>
                </c:pt>
                <c:pt idx="6">
                  <c:v>0.05765765765765766</c:v>
                </c:pt>
                <c:pt idx="7">
                  <c:v>0.10731132075471699</c:v>
                </c:pt>
                <c:pt idx="8">
                  <c:v>0.044905008635578586</c:v>
                </c:pt>
                <c:pt idx="9">
                  <c:v>0.05970149253731343</c:v>
                </c:pt>
                <c:pt idx="10">
                  <c:v>0.06296296296296296</c:v>
                </c:pt>
                <c:pt idx="11">
                  <c:v>0.04915730337078652</c:v>
                </c:pt>
                <c:pt idx="12">
                  <c:v>0.06528835690968444</c:v>
                </c:pt>
                <c:pt idx="13">
                  <c:v>0.11948790896159317</c:v>
                </c:pt>
                <c:pt idx="14">
                  <c:v>0.05642633228840126</c:v>
                </c:pt>
                <c:pt idx="15">
                  <c:v>0.12640801001251564</c:v>
                </c:pt>
                <c:pt idx="16">
                  <c:v>0.04054054054054054</c:v>
                </c:pt>
                <c:pt idx="17">
                  <c:v>0.0413625304136253</c:v>
                </c:pt>
                <c:pt idx="18">
                  <c:v>0.05269607843137255</c:v>
                </c:pt>
                <c:pt idx="19">
                  <c:v>0.0348314606741573</c:v>
                </c:pt>
                <c:pt idx="20">
                  <c:v>0.07877813504823152</c:v>
                </c:pt>
                <c:pt idx="21">
                  <c:v>0.08229426433915212</c:v>
                </c:pt>
                <c:pt idx="22">
                  <c:v>0.13904494382022473</c:v>
                </c:pt>
                <c:pt idx="23">
                  <c:v>0.06284916201117319</c:v>
                </c:pt>
                <c:pt idx="24">
                  <c:v>0.10834670947030497</c:v>
                </c:pt>
                <c:pt idx="25">
                  <c:v>0.0765661252900232</c:v>
                </c:pt>
                <c:pt idx="26">
                  <c:v>0.046620046620046623</c:v>
                </c:pt>
                <c:pt idx="27">
                  <c:v>0.13432835820895522</c:v>
                </c:pt>
                <c:pt idx="28">
                  <c:v>0.14556277056277056</c:v>
                </c:pt>
                <c:pt idx="29">
                  <c:v>0.09817893903404593</c:v>
                </c:pt>
                <c:pt idx="30">
                  <c:v>0.06985871271585557</c:v>
                </c:pt>
                <c:pt idx="31">
                  <c:v>0.07445008460236886</c:v>
                </c:pt>
                <c:pt idx="32">
                  <c:v>0.08073394495412844</c:v>
                </c:pt>
                <c:pt idx="33">
                  <c:v>0.07650273224043716</c:v>
                </c:pt>
                <c:pt idx="34">
                  <c:v>0.05916585838991271</c:v>
                </c:pt>
                <c:pt idx="35">
                  <c:v>0.05849056603773585</c:v>
                </c:pt>
                <c:pt idx="36">
                  <c:v>0.06666666666666667</c:v>
                </c:pt>
                <c:pt idx="37">
                  <c:v>0.08142201834862385</c:v>
                </c:pt>
                <c:pt idx="38">
                  <c:v>0.08507223113964688</c:v>
                </c:pt>
                <c:pt idx="39">
                  <c:v>0.05934065934065934</c:v>
                </c:pt>
                <c:pt idx="40">
                  <c:v>0.0706605222734255</c:v>
                </c:pt>
                <c:pt idx="41">
                  <c:v>0.07505518763796909</c:v>
                </c:pt>
                <c:pt idx="42">
                  <c:v>0.11040255081705859</c:v>
                </c:pt>
                <c:pt idx="43">
                  <c:v>0.0893970893970894</c:v>
                </c:pt>
                <c:pt idx="44">
                  <c:v>0.14557739557739557</c:v>
                </c:pt>
                <c:pt idx="45">
                  <c:v>0.14661354581673305</c:v>
                </c:pt>
                <c:pt idx="46">
                  <c:v>0.06818181818181818</c:v>
                </c:pt>
                <c:pt idx="47">
                  <c:v>0.13577981651376148</c:v>
                </c:pt>
                <c:pt idx="48">
                  <c:v>0.0967741935483871</c:v>
                </c:pt>
                <c:pt idx="49">
                  <c:v>0.06688963210702341</c:v>
                </c:pt>
                <c:pt idx="50">
                  <c:v>0.09981401115933045</c:v>
                </c:pt>
                <c:pt idx="51">
                  <c:v>0.0926517571884984</c:v>
                </c:pt>
                <c:pt idx="52">
                  <c:v>0.09273640931932389</c:v>
                </c:pt>
                <c:pt idx="53">
                  <c:v>0.0907563025210084</c:v>
                </c:pt>
                <c:pt idx="54">
                  <c:v>0.18691588785046728</c:v>
                </c:pt>
                <c:pt idx="55">
                  <c:v>0.11752717391304347</c:v>
                </c:pt>
                <c:pt idx="56">
                  <c:v>0.12623925974884337</c:v>
                </c:pt>
                <c:pt idx="57">
                  <c:v>0.17197452229299362</c:v>
                </c:pt>
                <c:pt idx="58">
                  <c:v>0.12311557788944724</c:v>
                </c:pt>
                <c:pt idx="59">
                  <c:v>0.07228915662650602</c:v>
                </c:pt>
                <c:pt idx="60">
                  <c:v>0.10981308411214953</c:v>
                </c:pt>
                <c:pt idx="61">
                  <c:v>0.08782849239280774</c:v>
                </c:pt>
                <c:pt idx="62">
                  <c:v>0.10264900662251655</c:v>
                </c:pt>
                <c:pt idx="63">
                  <c:v>0.0867579908675799</c:v>
                </c:pt>
                <c:pt idx="64">
                  <c:v>0.06942889137737962</c:v>
                </c:pt>
                <c:pt idx="65">
                  <c:v>0.09667294413057125</c:v>
                </c:pt>
                <c:pt idx="66">
                  <c:v>0.08680947012401354</c:v>
                </c:pt>
                <c:pt idx="67">
                  <c:v>0.28494208494208495</c:v>
                </c:pt>
                <c:pt idx="68">
                  <c:v>0.08611599297012303</c:v>
                </c:pt>
                <c:pt idx="69">
                  <c:v>0.09793471019320453</c:v>
                </c:pt>
                <c:pt idx="70">
                  <c:v>0.12408759124087591</c:v>
                </c:pt>
                <c:pt idx="71">
                  <c:v>0.07610619469026549</c:v>
                </c:pt>
                <c:pt idx="72">
                  <c:v>0.241423125794155</c:v>
                </c:pt>
                <c:pt idx="73">
                  <c:v>0.1299638989169675</c:v>
                </c:pt>
                <c:pt idx="74">
                  <c:v>0.11020881670533643</c:v>
                </c:pt>
                <c:pt idx="75">
                  <c:v>0.1327127659574468</c:v>
                </c:pt>
                <c:pt idx="76">
                  <c:v>0.3075734157650695</c:v>
                </c:pt>
                <c:pt idx="77">
                  <c:v>0.2928</c:v>
                </c:pt>
                <c:pt idx="78">
                  <c:v>0.30225409836065575</c:v>
                </c:pt>
                <c:pt idx="79">
                  <c:v>0.1650326797385621</c:v>
                </c:pt>
                <c:pt idx="80">
                  <c:v>0.24956369982547993</c:v>
                </c:pt>
                <c:pt idx="81">
                  <c:v>0.3264942016057092</c:v>
                </c:pt>
                <c:pt idx="82">
                  <c:v>0.3126520681265207</c:v>
                </c:pt>
                <c:pt idx="83">
                  <c:v>0.23853211009174313</c:v>
                </c:pt>
                <c:pt idx="84">
                  <c:v>0.27527216174183516</c:v>
                </c:pt>
                <c:pt idx="85">
                  <c:v>0.289568345323741</c:v>
                </c:pt>
                <c:pt idx="86">
                  <c:v>0.24</c:v>
                </c:pt>
                <c:pt idx="87">
                  <c:v>0.3131970260223048</c:v>
                </c:pt>
                <c:pt idx="88">
                  <c:v>0.21788990825688073</c:v>
                </c:pt>
                <c:pt idx="89">
                  <c:v>0.18295218295218296</c:v>
                </c:pt>
                <c:pt idx="90">
                  <c:v>0.24285714285714285</c:v>
                </c:pt>
                <c:pt idx="91">
                  <c:v>0.23695652173913043</c:v>
                </c:pt>
                <c:pt idx="92">
                  <c:v>0.36221294363256784</c:v>
                </c:pt>
                <c:pt idx="93">
                  <c:v>0.23842917251051893</c:v>
                </c:pt>
                <c:pt idx="94">
                  <c:v>0.14057971014492754</c:v>
                </c:pt>
                <c:pt idx="95">
                  <c:v>0.16877637130801687</c:v>
                </c:pt>
                <c:pt idx="96">
                  <c:v>0.3006993006993007</c:v>
                </c:pt>
                <c:pt idx="97">
                  <c:v>0.21739130434782608</c:v>
                </c:pt>
                <c:pt idx="98">
                  <c:v>0.3274087932647334</c:v>
                </c:pt>
                <c:pt idx="99">
                  <c:v>0.209366391184573</c:v>
                </c:pt>
                <c:pt idx="100">
                  <c:v>0.22929936305732485</c:v>
                </c:pt>
                <c:pt idx="101">
                  <c:v>0.12612612612612611</c:v>
                </c:pt>
                <c:pt idx="102">
                  <c:v>0.10587147480351364</c:v>
                </c:pt>
                <c:pt idx="103">
                  <c:v>0.12419974391805377</c:v>
                </c:pt>
                <c:pt idx="104">
                  <c:v>0.14661654135338345</c:v>
                </c:pt>
                <c:pt idx="105">
                  <c:v>0.10337078651685393</c:v>
                </c:pt>
                <c:pt idx="106">
                  <c:v>0.1423728813559322</c:v>
                </c:pt>
                <c:pt idx="107">
                  <c:v>0.17229953611663354</c:v>
                </c:pt>
                <c:pt idx="108">
                  <c:v>0.22375397667020147</c:v>
                </c:pt>
                <c:pt idx="109">
                  <c:v>0.12924480486568676</c:v>
                </c:pt>
                <c:pt idx="110">
                  <c:v>0.0790273556231003</c:v>
                </c:pt>
                <c:pt idx="111">
                  <c:v>0.1667782987273945</c:v>
                </c:pt>
                <c:pt idx="112">
                  <c:v>0.16267648864333947</c:v>
                </c:pt>
                <c:pt idx="113">
                  <c:v>0.1251059022874894</c:v>
                </c:pt>
                <c:pt idx="114">
                  <c:v>0.10752688172043011</c:v>
                </c:pt>
                <c:pt idx="115">
                  <c:v>0.07706535141800247</c:v>
                </c:pt>
                <c:pt idx="116">
                  <c:v>0.09565857247976453</c:v>
                </c:pt>
                <c:pt idx="117">
                  <c:v>0.14545454545454545</c:v>
                </c:pt>
                <c:pt idx="118">
                  <c:v>0.12394957983193278</c:v>
                </c:pt>
                <c:pt idx="119">
                  <c:v>0.13240418118466898</c:v>
                </c:pt>
                <c:pt idx="120">
                  <c:v>0.08450704225352113</c:v>
                </c:pt>
                <c:pt idx="121">
                  <c:v>0.09854227405247813</c:v>
                </c:pt>
                <c:pt idx="122">
                  <c:v>0.09918478260869565</c:v>
                </c:pt>
                <c:pt idx="123">
                  <c:v>0.1640378548895899</c:v>
                </c:pt>
                <c:pt idx="124">
                  <c:v>0.10541310541310542</c:v>
                </c:pt>
                <c:pt idx="125">
                  <c:v>0.10802469135802469</c:v>
                </c:pt>
                <c:pt idx="126">
                  <c:v>0.11351351351351352</c:v>
                </c:pt>
              </c:numCache>
            </c:numRef>
          </c:val>
        </c:ser>
        <c:ser>
          <c:idx val="2"/>
          <c:order val="2"/>
          <c:tx>
            <c:strRef>
              <c:f>Data2!$G$1</c:f>
              <c:strCache>
                <c:ptCount val="1"/>
                <c:pt idx="0">
                  <c:v>Qtr Actual % not at all breastfed at 6-8 weeks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Data2!$D$2:$D$128</c:f>
              <c:strCache>
                <c:ptCount val="127"/>
                <c:pt idx="0">
                  <c:v>Middlesbrough</c:v>
                </c:pt>
                <c:pt idx="1">
                  <c:v>Darlington</c:v>
                </c:pt>
                <c:pt idx="2">
                  <c:v>Redcar &amp; Cleveland</c:v>
                </c:pt>
                <c:pt idx="3">
                  <c:v>County Durham </c:v>
                </c:pt>
                <c:pt idx="4">
                  <c:v>Hartlepool</c:v>
                </c:pt>
                <c:pt idx="5">
                  <c:v>S Tyneside</c:v>
                </c:pt>
                <c:pt idx="6">
                  <c:v>N Tyneside</c:v>
                </c:pt>
                <c:pt idx="7">
                  <c:v>Newcastle</c:v>
                </c:pt>
                <c:pt idx="8">
                  <c:v>Stockton</c:v>
                </c:pt>
                <c:pt idx="9">
                  <c:v>Sunderland </c:v>
                </c:pt>
                <c:pt idx="10">
                  <c:v>Gateshead</c:v>
                </c:pt>
                <c:pt idx="11">
                  <c:v>Northumberland</c:v>
                </c:pt>
                <c:pt idx="12">
                  <c:v>Wirral</c:v>
                </c:pt>
                <c:pt idx="13">
                  <c:v>Trafford</c:v>
                </c:pt>
                <c:pt idx="14">
                  <c:v>Ashton, Leigh &amp; Wigan</c:v>
                </c:pt>
                <c:pt idx="15">
                  <c:v>Stockport</c:v>
                </c:pt>
                <c:pt idx="16">
                  <c:v>Sefton</c:v>
                </c:pt>
                <c:pt idx="17">
                  <c:v>Blackpool</c:v>
                </c:pt>
                <c:pt idx="18">
                  <c:v>Salford</c:v>
                </c:pt>
                <c:pt idx="19">
                  <c:v>Halton &amp; St Helens</c:v>
                </c:pt>
                <c:pt idx="20">
                  <c:v>Warrington</c:v>
                </c:pt>
                <c:pt idx="21">
                  <c:v>E Lancashire</c:v>
                </c:pt>
                <c:pt idx="22">
                  <c:v>Heywood, Middleton &amp; Rochdale</c:v>
                </c:pt>
                <c:pt idx="23">
                  <c:v>N Lancashire</c:v>
                </c:pt>
                <c:pt idx="24">
                  <c:v>Central &amp; Eastern Cheshire</c:v>
                </c:pt>
                <c:pt idx="25">
                  <c:v>Liverpool</c:v>
                </c:pt>
                <c:pt idx="26">
                  <c:v>Knowsley</c:v>
                </c:pt>
                <c:pt idx="27">
                  <c:v>Oldham</c:v>
                </c:pt>
                <c:pt idx="28">
                  <c:v>Manchester</c:v>
                </c:pt>
                <c:pt idx="29">
                  <c:v>Central Lancashire</c:v>
                </c:pt>
                <c:pt idx="30">
                  <c:v>Cumbria</c:v>
                </c:pt>
                <c:pt idx="31">
                  <c:v>Bury</c:v>
                </c:pt>
                <c:pt idx="32">
                  <c:v>Blackburn with Darwen</c:v>
                </c:pt>
                <c:pt idx="33">
                  <c:v>E Riding of Yorkshire</c:v>
                </c:pt>
                <c:pt idx="34">
                  <c:v>Wakefield District</c:v>
                </c:pt>
                <c:pt idx="35">
                  <c:v>NE Lincolnshire</c:v>
                </c:pt>
                <c:pt idx="36">
                  <c:v>Barnsley</c:v>
                </c:pt>
                <c:pt idx="37">
                  <c:v>Doncaster</c:v>
                </c:pt>
                <c:pt idx="38">
                  <c:v>Calderdale</c:v>
                </c:pt>
                <c:pt idx="39">
                  <c:v>Hull</c:v>
                </c:pt>
                <c:pt idx="40">
                  <c:v>Rotherham</c:v>
                </c:pt>
                <c:pt idx="41">
                  <c:v>N Lincolnshire</c:v>
                </c:pt>
                <c:pt idx="42">
                  <c:v>Leeds</c:v>
                </c:pt>
                <c:pt idx="43">
                  <c:v>N Yorkshire &amp; York</c:v>
                </c:pt>
                <c:pt idx="44">
                  <c:v>Sheffield</c:v>
                </c:pt>
                <c:pt idx="45">
                  <c:v>Kirklees</c:v>
                </c:pt>
                <c:pt idx="46">
                  <c:v>Derbyshire County</c:v>
                </c:pt>
                <c:pt idx="47">
                  <c:v>Nottingham</c:v>
                </c:pt>
                <c:pt idx="48">
                  <c:v>Lincolnshire</c:v>
                </c:pt>
                <c:pt idx="49">
                  <c:v>Bassetlaw</c:v>
                </c:pt>
                <c:pt idx="50">
                  <c:v>Leicester County &amp; Rutland</c:v>
                </c:pt>
                <c:pt idx="51">
                  <c:v>Derby</c:v>
                </c:pt>
                <c:pt idx="52">
                  <c:v>Northamptonshire</c:v>
                </c:pt>
                <c:pt idx="53">
                  <c:v>Nottinghamshire County</c:v>
                </c:pt>
                <c:pt idx="54">
                  <c:v>Leicester</c:v>
                </c:pt>
                <c:pt idx="55">
                  <c:v>Warwickshire</c:v>
                </c:pt>
                <c:pt idx="56">
                  <c:v>Birmingham E &amp; North</c:v>
                </c:pt>
                <c:pt idx="57">
                  <c:v>S Birmingham</c:v>
                </c:pt>
                <c:pt idx="58">
                  <c:v>Wolverhampton</c:v>
                </c:pt>
                <c:pt idx="59">
                  <c:v>Solihull</c:v>
                </c:pt>
                <c:pt idx="60">
                  <c:v>Herefordshire</c:v>
                </c:pt>
                <c:pt idx="61">
                  <c:v>Worcestershire</c:v>
                </c:pt>
                <c:pt idx="62">
                  <c:v>Dudley</c:v>
                </c:pt>
                <c:pt idx="63">
                  <c:v>Shropshire County</c:v>
                </c:pt>
                <c:pt idx="64">
                  <c:v>Stoke on Trent</c:v>
                </c:pt>
                <c:pt idx="65">
                  <c:v>S Staffordshire</c:v>
                </c:pt>
                <c:pt idx="66">
                  <c:v>Walsall </c:v>
                </c:pt>
                <c:pt idx="67">
                  <c:v>Heart of Birmingham </c:v>
                </c:pt>
                <c:pt idx="68">
                  <c:v>Telford &amp; Wrekin</c:v>
                </c:pt>
                <c:pt idx="69">
                  <c:v>Suffolk</c:v>
                </c:pt>
                <c:pt idx="70">
                  <c:v>SE Essex</c:v>
                </c:pt>
                <c:pt idx="71">
                  <c:v>Great Yarmouth &amp; Waveney</c:v>
                </c:pt>
                <c:pt idx="72">
                  <c:v>Luton </c:v>
                </c:pt>
                <c:pt idx="73">
                  <c:v>Cambridgeshire</c:v>
                </c:pt>
                <c:pt idx="74">
                  <c:v>NE Essex</c:v>
                </c:pt>
                <c:pt idx="75">
                  <c:v>Hertfordshire</c:v>
                </c:pt>
                <c:pt idx="76">
                  <c:v>Croydon</c:v>
                </c:pt>
                <c:pt idx="77">
                  <c:v>Hammersmith &amp; Fulham</c:v>
                </c:pt>
                <c:pt idx="78">
                  <c:v>Enfield</c:v>
                </c:pt>
                <c:pt idx="79">
                  <c:v>Bexley</c:v>
                </c:pt>
                <c:pt idx="80">
                  <c:v>Kingston</c:v>
                </c:pt>
                <c:pt idx="81">
                  <c:v>Southwark</c:v>
                </c:pt>
                <c:pt idx="82">
                  <c:v>Redbridge</c:v>
                </c:pt>
                <c:pt idx="83">
                  <c:v>Wandsworth</c:v>
                </c:pt>
                <c:pt idx="84">
                  <c:v>Westminster</c:v>
                </c:pt>
                <c:pt idx="85">
                  <c:v>Lewisham</c:v>
                </c:pt>
                <c:pt idx="86">
                  <c:v>Richmond &amp; Twickenham</c:v>
                </c:pt>
                <c:pt idx="87">
                  <c:v>Haringey </c:v>
                </c:pt>
                <c:pt idx="88">
                  <c:v>Sutton &amp; Merton</c:v>
                </c:pt>
                <c:pt idx="89">
                  <c:v>Kensington &amp; Chelsea</c:v>
                </c:pt>
                <c:pt idx="90">
                  <c:v>Islington</c:v>
                </c:pt>
                <c:pt idx="91">
                  <c:v>Hillingdon</c:v>
                </c:pt>
                <c:pt idx="92">
                  <c:v>Tower Hamlets</c:v>
                </c:pt>
                <c:pt idx="93">
                  <c:v>Camden</c:v>
                </c:pt>
                <c:pt idx="94">
                  <c:v>Havering</c:v>
                </c:pt>
                <c:pt idx="95">
                  <c:v>Bromley</c:v>
                </c:pt>
                <c:pt idx="96">
                  <c:v>City &amp; Hackney </c:v>
                </c:pt>
                <c:pt idx="97">
                  <c:v>Hounslow</c:v>
                </c:pt>
                <c:pt idx="98">
                  <c:v>Brent </c:v>
                </c:pt>
                <c:pt idx="99">
                  <c:v>Harrow</c:v>
                </c:pt>
                <c:pt idx="100">
                  <c:v>Greenwich </c:v>
                </c:pt>
                <c:pt idx="101">
                  <c:v>Hastings &amp; Rother</c:v>
                </c:pt>
                <c:pt idx="102">
                  <c:v>Eastern &amp; Coastal Kent</c:v>
                </c:pt>
                <c:pt idx="103">
                  <c:v>Brighton &amp; Hove</c:v>
                </c:pt>
                <c:pt idx="104">
                  <c:v>E Sussex Downs &amp; Weald</c:v>
                </c:pt>
                <c:pt idx="105">
                  <c:v>Medway </c:v>
                </c:pt>
                <c:pt idx="106">
                  <c:v>Isle of Wight</c:v>
                </c:pt>
                <c:pt idx="107">
                  <c:v>Buckinghamshire</c:v>
                </c:pt>
                <c:pt idx="108">
                  <c:v>Milton Keynes</c:v>
                </c:pt>
                <c:pt idx="109">
                  <c:v>Oxfordshire</c:v>
                </c:pt>
                <c:pt idx="110">
                  <c:v>Portsmouth </c:v>
                </c:pt>
                <c:pt idx="111">
                  <c:v>Berkshire East</c:v>
                </c:pt>
                <c:pt idx="112">
                  <c:v>Berkshire West</c:v>
                </c:pt>
                <c:pt idx="113">
                  <c:v>Hampshire</c:v>
                </c:pt>
                <c:pt idx="114">
                  <c:v>Dorset</c:v>
                </c:pt>
                <c:pt idx="115">
                  <c:v>Gloucestershire</c:v>
                </c:pt>
                <c:pt idx="116">
                  <c:v>Somerset</c:v>
                </c:pt>
                <c:pt idx="117">
                  <c:v>Bournemouth &amp; Poole</c:v>
                </c:pt>
                <c:pt idx="118">
                  <c:v>Bath &amp; N E Somerset</c:v>
                </c:pt>
                <c:pt idx="119">
                  <c:v>N Somerset</c:v>
                </c:pt>
                <c:pt idx="120">
                  <c:v>Plymouth </c:v>
                </c:pt>
                <c:pt idx="121">
                  <c:v>Devon</c:v>
                </c:pt>
                <c:pt idx="122">
                  <c:v>S Gloucestershire</c:v>
                </c:pt>
                <c:pt idx="123">
                  <c:v>Bristol</c:v>
                </c:pt>
                <c:pt idx="124">
                  <c:v>Torbay</c:v>
                </c:pt>
                <c:pt idx="125">
                  <c:v>Cornwall &amp; Isles of Scilly</c:v>
                </c:pt>
                <c:pt idx="126">
                  <c:v>Swindon</c:v>
                </c:pt>
              </c:strCache>
            </c:strRef>
          </c:cat>
          <c:val>
            <c:numRef>
              <c:f>Data2!$G$2:$G$128</c:f>
              <c:numCache>
                <c:ptCount val="127"/>
                <c:pt idx="0">
                  <c:v>0.7482993197278912</c:v>
                </c:pt>
                <c:pt idx="1">
                  <c:v>0.6467065868263473</c:v>
                </c:pt>
                <c:pt idx="2">
                  <c:v>0.8205128205128205</c:v>
                </c:pt>
                <c:pt idx="3">
                  <c:v>0.7154592979835698</c:v>
                </c:pt>
                <c:pt idx="4">
                  <c:v>0.7773279352226721</c:v>
                </c:pt>
                <c:pt idx="5">
                  <c:v>0.7423469387755102</c:v>
                </c:pt>
                <c:pt idx="6">
                  <c:v>0.6378378378378379</c:v>
                </c:pt>
                <c:pt idx="7">
                  <c:v>0.5731132075471698</c:v>
                </c:pt>
                <c:pt idx="8">
                  <c:v>0.697754749568221</c:v>
                </c:pt>
                <c:pt idx="9">
                  <c:v>0.689280868385346</c:v>
                </c:pt>
                <c:pt idx="10">
                  <c:v>0.5907407407407408</c:v>
                </c:pt>
                <c:pt idx="11">
                  <c:v>0.6207865168539326</c:v>
                </c:pt>
                <c:pt idx="12">
                  <c:v>0.7290533188248096</c:v>
                </c:pt>
                <c:pt idx="13">
                  <c:v>0.4694167852062589</c:v>
                </c:pt>
                <c:pt idx="14">
                  <c:v>0.7732497387669801</c:v>
                </c:pt>
                <c:pt idx="15">
                  <c:v>0.5431789737171464</c:v>
                </c:pt>
                <c:pt idx="16">
                  <c:v>0.7222222222222222</c:v>
                </c:pt>
                <c:pt idx="17">
                  <c:v>0.7688564476885644</c:v>
                </c:pt>
                <c:pt idx="18">
                  <c:v>0.6066176470588235</c:v>
                </c:pt>
                <c:pt idx="19">
                  <c:v>0.8235955056179776</c:v>
                </c:pt>
                <c:pt idx="20">
                  <c:v>0.639871382636656</c:v>
                </c:pt>
                <c:pt idx="21">
                  <c:v>0.6309226932668329</c:v>
                </c:pt>
                <c:pt idx="22">
                  <c:v>0.6530898876404494</c:v>
                </c:pt>
                <c:pt idx="23">
                  <c:v>0.5698324022346368</c:v>
                </c:pt>
                <c:pt idx="24">
                  <c:v>0.5634028892455859</c:v>
                </c:pt>
                <c:pt idx="25">
                  <c:v>0.7037896365042536</c:v>
                </c:pt>
                <c:pt idx="26">
                  <c:v>0.7575757575757576</c:v>
                </c:pt>
                <c:pt idx="27">
                  <c:v>0.5982587064676617</c:v>
                </c:pt>
                <c:pt idx="28">
                  <c:v>0.5254329004329005</c:v>
                </c:pt>
                <c:pt idx="29">
                  <c:v>0.5985748218527316</c:v>
                </c:pt>
                <c:pt idx="30">
                  <c:v>0.6334379905808477</c:v>
                </c:pt>
                <c:pt idx="31">
                  <c:v>0.5313028764805414</c:v>
                </c:pt>
                <c:pt idx="32">
                  <c:v>0.5834862385321101</c:v>
                </c:pt>
                <c:pt idx="33">
                  <c:v>0.575136612021858</c:v>
                </c:pt>
                <c:pt idx="34">
                  <c:v>0.6711930164888458</c:v>
                </c:pt>
                <c:pt idx="35">
                  <c:v>0.7603773584905661</c:v>
                </c:pt>
                <c:pt idx="36">
                  <c:v>0.6971014492753623</c:v>
                </c:pt>
                <c:pt idx="37">
                  <c:v>0.6972477064220184</c:v>
                </c:pt>
                <c:pt idx="38">
                  <c:v>0.5826645264847512</c:v>
                </c:pt>
                <c:pt idx="39">
                  <c:v>0.6835164835164835</c:v>
                </c:pt>
                <c:pt idx="40">
                  <c:v>0.6758832565284179</c:v>
                </c:pt>
                <c:pt idx="41">
                  <c:v>0.5673289183222958</c:v>
                </c:pt>
                <c:pt idx="42">
                  <c:v>0.48385811080111596</c:v>
                </c:pt>
                <c:pt idx="43">
                  <c:v>0.4594594594594595</c:v>
                </c:pt>
                <c:pt idx="44">
                  <c:v>0.4477886977886978</c:v>
                </c:pt>
                <c:pt idx="45">
                  <c:v>0.5083665338645418</c:v>
                </c:pt>
                <c:pt idx="46">
                  <c:v>0.5670731707317073</c:v>
                </c:pt>
                <c:pt idx="47">
                  <c:v>0.5522935779816514</c:v>
                </c:pt>
                <c:pt idx="48">
                  <c:v>0.562955254942768</c:v>
                </c:pt>
                <c:pt idx="49">
                  <c:v>0.6387959866220736</c:v>
                </c:pt>
                <c:pt idx="50">
                  <c:v>0.5499070055796652</c:v>
                </c:pt>
                <c:pt idx="51">
                  <c:v>0.5910543130990416</c:v>
                </c:pt>
                <c:pt idx="52">
                  <c:v>0.540886249428963</c:v>
                </c:pt>
                <c:pt idx="53">
                  <c:v>0.5585434173669468</c:v>
                </c:pt>
                <c:pt idx="54">
                  <c:v>0.42480883602378927</c:v>
                </c:pt>
                <c:pt idx="55">
                  <c:v>0.5631793478260869</c:v>
                </c:pt>
                <c:pt idx="56">
                  <c:v>0.5743555849306015</c:v>
                </c:pt>
                <c:pt idx="57">
                  <c:v>0.5295723384895359</c:v>
                </c:pt>
                <c:pt idx="58">
                  <c:v>0.6432160804020101</c:v>
                </c:pt>
                <c:pt idx="59">
                  <c:v>0.5559380378657487</c:v>
                </c:pt>
                <c:pt idx="60">
                  <c:v>0.4696261682242991</c:v>
                </c:pt>
                <c:pt idx="61">
                  <c:v>0.5608575380359613</c:v>
                </c:pt>
                <c:pt idx="62">
                  <c:v>0.673289183222958</c:v>
                </c:pt>
                <c:pt idx="63">
                  <c:v>0.558599695585997</c:v>
                </c:pt>
                <c:pt idx="64">
                  <c:v>0.6304591265397537</c:v>
                </c:pt>
                <c:pt idx="65">
                  <c:v>0.6020087884494664</c:v>
                </c:pt>
                <c:pt idx="66">
                  <c:v>0.6629086809470124</c:v>
                </c:pt>
                <c:pt idx="67">
                  <c:v>0.40772200772200773</c:v>
                </c:pt>
                <c:pt idx="68">
                  <c:v>0.6414762741652021</c:v>
                </c:pt>
                <c:pt idx="69">
                  <c:v>0.5656229180546303</c:v>
                </c:pt>
                <c:pt idx="70">
                  <c:v>0.6235662148070907</c:v>
                </c:pt>
                <c:pt idx="71">
                  <c:v>0.6123893805309735</c:v>
                </c:pt>
                <c:pt idx="72">
                  <c:v>0.4104193138500635</c:v>
                </c:pt>
                <c:pt idx="73">
                  <c:v>0.4001203369434416</c:v>
                </c:pt>
                <c:pt idx="74">
                  <c:v>0.5382830626450116</c:v>
                </c:pt>
                <c:pt idx="75">
                  <c:v>0.44122340425531914</c:v>
                </c:pt>
                <c:pt idx="76">
                  <c:v>0.3701700154559505</c:v>
                </c:pt>
                <c:pt idx="77">
                  <c:v>0.1664</c:v>
                </c:pt>
                <c:pt idx="78">
                  <c:v>0.36577868852459017</c:v>
                </c:pt>
                <c:pt idx="79">
                  <c:v>0.4673202614379085</c:v>
                </c:pt>
                <c:pt idx="80">
                  <c:v>0.23909249563699825</c:v>
                </c:pt>
                <c:pt idx="81">
                  <c:v>0.22658340767172166</c:v>
                </c:pt>
                <c:pt idx="82">
                  <c:v>0.36253041362530414</c:v>
                </c:pt>
                <c:pt idx="83">
                  <c:v>0.22629969418960244</c:v>
                </c:pt>
                <c:pt idx="84">
                  <c:v>0.15085536547433903</c:v>
                </c:pt>
                <c:pt idx="85">
                  <c:v>0.2356115107913669</c:v>
                </c:pt>
                <c:pt idx="86">
                  <c:v>0.2571428571428571</c:v>
                </c:pt>
                <c:pt idx="87">
                  <c:v>0.20631970260223048</c:v>
                </c:pt>
                <c:pt idx="88">
                  <c:v>0.3440366972477064</c:v>
                </c:pt>
                <c:pt idx="89">
                  <c:v>0.19750519750519752</c:v>
                </c:pt>
                <c:pt idx="90">
                  <c:v>0.22285714285714286</c:v>
                </c:pt>
                <c:pt idx="91">
                  <c:v>0.39021739130434785</c:v>
                </c:pt>
                <c:pt idx="92">
                  <c:v>0.24321503131524008</c:v>
                </c:pt>
                <c:pt idx="93">
                  <c:v>0.18653576437587657</c:v>
                </c:pt>
                <c:pt idx="94">
                  <c:v>0.5434782608695652</c:v>
                </c:pt>
                <c:pt idx="95">
                  <c:v>0.4525316455696203</c:v>
                </c:pt>
                <c:pt idx="96">
                  <c:v>0.15384615384615385</c:v>
                </c:pt>
                <c:pt idx="97">
                  <c:v>0.3033126293995859</c:v>
                </c:pt>
                <c:pt idx="98">
                  <c:v>0.21234798877455566</c:v>
                </c:pt>
                <c:pt idx="99">
                  <c:v>0.24242424242424243</c:v>
                </c:pt>
                <c:pt idx="100">
                  <c:v>0.3303002729754322</c:v>
                </c:pt>
                <c:pt idx="101">
                  <c:v>0.5225225225225225</c:v>
                </c:pt>
                <c:pt idx="102">
                  <c:v>0.5399907535829865</c:v>
                </c:pt>
                <c:pt idx="103">
                  <c:v>0.28040973111395645</c:v>
                </c:pt>
                <c:pt idx="104">
                  <c:v>0.4523809523809524</c:v>
                </c:pt>
                <c:pt idx="105">
                  <c:v>0.5584269662921348</c:v>
                </c:pt>
                <c:pt idx="106">
                  <c:v>0.5694915254237288</c:v>
                </c:pt>
                <c:pt idx="107">
                  <c:v>0.42677269715043076</c:v>
                </c:pt>
                <c:pt idx="108">
                  <c:v>0.41251325556733826</c:v>
                </c:pt>
                <c:pt idx="109">
                  <c:v>0.3902686264571718</c:v>
                </c:pt>
                <c:pt idx="110">
                  <c:v>0.5547112462006079</c:v>
                </c:pt>
                <c:pt idx="111">
                  <c:v>0.37307434695244474</c:v>
                </c:pt>
                <c:pt idx="112">
                  <c:v>0.3689379987722529</c:v>
                </c:pt>
                <c:pt idx="113">
                  <c:v>0.46145156735385484</c:v>
                </c:pt>
                <c:pt idx="114">
                  <c:v>0.4755077658303465</c:v>
                </c:pt>
                <c:pt idx="115">
                  <c:v>0.5049321824907521</c:v>
                </c:pt>
                <c:pt idx="116">
                  <c:v>0.4900662251655629</c:v>
                </c:pt>
                <c:pt idx="117">
                  <c:v>0.45555555555555555</c:v>
                </c:pt>
                <c:pt idx="118">
                  <c:v>0.3865546218487395</c:v>
                </c:pt>
                <c:pt idx="119">
                  <c:v>0.4912891986062718</c:v>
                </c:pt>
                <c:pt idx="120">
                  <c:v>0.6568501920614597</c:v>
                </c:pt>
                <c:pt idx="121">
                  <c:v>0.44839650145772597</c:v>
                </c:pt>
                <c:pt idx="122">
                  <c:v>0.529891304347826</c:v>
                </c:pt>
                <c:pt idx="123">
                  <c:v>0.38548895899053626</c:v>
                </c:pt>
                <c:pt idx="124">
                  <c:v>0.5754985754985755</c:v>
                </c:pt>
                <c:pt idx="125">
                  <c:v>0.5061728395061729</c:v>
                </c:pt>
                <c:pt idx="126">
                  <c:v>0.5081081081081081</c:v>
                </c:pt>
              </c:numCache>
            </c:numRef>
          </c:val>
        </c:ser>
        <c:ser>
          <c:idx val="3"/>
          <c:order val="3"/>
          <c:tx>
            <c:strRef>
              <c:f>Data2!$H$1</c:f>
              <c:strCache>
                <c:ptCount val="1"/>
                <c:pt idx="0">
                  <c:v>Qtr Actual % Not Known BF 6-8 Weeks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Data2!$D$2:$D$128</c:f>
              <c:strCache>
                <c:ptCount val="127"/>
                <c:pt idx="0">
                  <c:v>Middlesbrough</c:v>
                </c:pt>
                <c:pt idx="1">
                  <c:v>Darlington</c:v>
                </c:pt>
                <c:pt idx="2">
                  <c:v>Redcar &amp; Cleveland</c:v>
                </c:pt>
                <c:pt idx="3">
                  <c:v>County Durham </c:v>
                </c:pt>
                <c:pt idx="4">
                  <c:v>Hartlepool</c:v>
                </c:pt>
                <c:pt idx="5">
                  <c:v>S Tyneside</c:v>
                </c:pt>
                <c:pt idx="6">
                  <c:v>N Tyneside</c:v>
                </c:pt>
                <c:pt idx="7">
                  <c:v>Newcastle</c:v>
                </c:pt>
                <c:pt idx="8">
                  <c:v>Stockton</c:v>
                </c:pt>
                <c:pt idx="9">
                  <c:v>Sunderland </c:v>
                </c:pt>
                <c:pt idx="10">
                  <c:v>Gateshead</c:v>
                </c:pt>
                <c:pt idx="11">
                  <c:v>Northumberland</c:v>
                </c:pt>
                <c:pt idx="12">
                  <c:v>Wirral</c:v>
                </c:pt>
                <c:pt idx="13">
                  <c:v>Trafford</c:v>
                </c:pt>
                <c:pt idx="14">
                  <c:v>Ashton, Leigh &amp; Wigan</c:v>
                </c:pt>
                <c:pt idx="15">
                  <c:v>Stockport</c:v>
                </c:pt>
                <c:pt idx="16">
                  <c:v>Sefton</c:v>
                </c:pt>
                <c:pt idx="17">
                  <c:v>Blackpool</c:v>
                </c:pt>
                <c:pt idx="18">
                  <c:v>Salford</c:v>
                </c:pt>
                <c:pt idx="19">
                  <c:v>Halton &amp; St Helens</c:v>
                </c:pt>
                <c:pt idx="20">
                  <c:v>Warrington</c:v>
                </c:pt>
                <c:pt idx="21">
                  <c:v>E Lancashire</c:v>
                </c:pt>
                <c:pt idx="22">
                  <c:v>Heywood, Middleton &amp; Rochdale</c:v>
                </c:pt>
                <c:pt idx="23">
                  <c:v>N Lancashire</c:v>
                </c:pt>
                <c:pt idx="24">
                  <c:v>Central &amp; Eastern Cheshire</c:v>
                </c:pt>
                <c:pt idx="25">
                  <c:v>Liverpool</c:v>
                </c:pt>
                <c:pt idx="26">
                  <c:v>Knowsley</c:v>
                </c:pt>
                <c:pt idx="27">
                  <c:v>Oldham</c:v>
                </c:pt>
                <c:pt idx="28">
                  <c:v>Manchester</c:v>
                </c:pt>
                <c:pt idx="29">
                  <c:v>Central Lancashire</c:v>
                </c:pt>
                <c:pt idx="30">
                  <c:v>Cumbria</c:v>
                </c:pt>
                <c:pt idx="31">
                  <c:v>Bury</c:v>
                </c:pt>
                <c:pt idx="32">
                  <c:v>Blackburn with Darwen</c:v>
                </c:pt>
                <c:pt idx="33">
                  <c:v>E Riding of Yorkshire</c:v>
                </c:pt>
                <c:pt idx="34">
                  <c:v>Wakefield District</c:v>
                </c:pt>
                <c:pt idx="35">
                  <c:v>NE Lincolnshire</c:v>
                </c:pt>
                <c:pt idx="36">
                  <c:v>Barnsley</c:v>
                </c:pt>
                <c:pt idx="37">
                  <c:v>Doncaster</c:v>
                </c:pt>
                <c:pt idx="38">
                  <c:v>Calderdale</c:v>
                </c:pt>
                <c:pt idx="39">
                  <c:v>Hull</c:v>
                </c:pt>
                <c:pt idx="40">
                  <c:v>Rotherham</c:v>
                </c:pt>
                <c:pt idx="41">
                  <c:v>N Lincolnshire</c:v>
                </c:pt>
                <c:pt idx="42">
                  <c:v>Leeds</c:v>
                </c:pt>
                <c:pt idx="43">
                  <c:v>N Yorkshire &amp; York</c:v>
                </c:pt>
                <c:pt idx="44">
                  <c:v>Sheffield</c:v>
                </c:pt>
                <c:pt idx="45">
                  <c:v>Kirklees</c:v>
                </c:pt>
                <c:pt idx="46">
                  <c:v>Derbyshire County</c:v>
                </c:pt>
                <c:pt idx="47">
                  <c:v>Nottingham</c:v>
                </c:pt>
                <c:pt idx="48">
                  <c:v>Lincolnshire</c:v>
                </c:pt>
                <c:pt idx="49">
                  <c:v>Bassetlaw</c:v>
                </c:pt>
                <c:pt idx="50">
                  <c:v>Leicester County &amp; Rutland</c:v>
                </c:pt>
                <c:pt idx="51">
                  <c:v>Derby</c:v>
                </c:pt>
                <c:pt idx="52">
                  <c:v>Northamptonshire</c:v>
                </c:pt>
                <c:pt idx="53">
                  <c:v>Nottinghamshire County</c:v>
                </c:pt>
                <c:pt idx="54">
                  <c:v>Leicester</c:v>
                </c:pt>
                <c:pt idx="55">
                  <c:v>Warwickshire</c:v>
                </c:pt>
                <c:pt idx="56">
                  <c:v>Birmingham E &amp; North</c:v>
                </c:pt>
                <c:pt idx="57">
                  <c:v>S Birmingham</c:v>
                </c:pt>
                <c:pt idx="58">
                  <c:v>Wolverhampton</c:v>
                </c:pt>
                <c:pt idx="59">
                  <c:v>Solihull</c:v>
                </c:pt>
                <c:pt idx="60">
                  <c:v>Herefordshire</c:v>
                </c:pt>
                <c:pt idx="61">
                  <c:v>Worcestershire</c:v>
                </c:pt>
                <c:pt idx="62">
                  <c:v>Dudley</c:v>
                </c:pt>
                <c:pt idx="63">
                  <c:v>Shropshire County</c:v>
                </c:pt>
                <c:pt idx="64">
                  <c:v>Stoke on Trent</c:v>
                </c:pt>
                <c:pt idx="65">
                  <c:v>S Staffordshire</c:v>
                </c:pt>
                <c:pt idx="66">
                  <c:v>Walsall </c:v>
                </c:pt>
                <c:pt idx="67">
                  <c:v>Heart of Birmingham </c:v>
                </c:pt>
                <c:pt idx="68">
                  <c:v>Telford &amp; Wrekin</c:v>
                </c:pt>
                <c:pt idx="69">
                  <c:v>Suffolk</c:v>
                </c:pt>
                <c:pt idx="70">
                  <c:v>SE Essex</c:v>
                </c:pt>
                <c:pt idx="71">
                  <c:v>Great Yarmouth &amp; Waveney</c:v>
                </c:pt>
                <c:pt idx="72">
                  <c:v>Luton </c:v>
                </c:pt>
                <c:pt idx="73">
                  <c:v>Cambridgeshire</c:v>
                </c:pt>
                <c:pt idx="74">
                  <c:v>NE Essex</c:v>
                </c:pt>
                <c:pt idx="75">
                  <c:v>Hertfordshire</c:v>
                </c:pt>
                <c:pt idx="76">
                  <c:v>Croydon</c:v>
                </c:pt>
                <c:pt idx="77">
                  <c:v>Hammersmith &amp; Fulham</c:v>
                </c:pt>
                <c:pt idx="78">
                  <c:v>Enfield</c:v>
                </c:pt>
                <c:pt idx="79">
                  <c:v>Bexley</c:v>
                </c:pt>
                <c:pt idx="80">
                  <c:v>Kingston</c:v>
                </c:pt>
                <c:pt idx="81">
                  <c:v>Southwark</c:v>
                </c:pt>
                <c:pt idx="82">
                  <c:v>Redbridge</c:v>
                </c:pt>
                <c:pt idx="83">
                  <c:v>Wandsworth</c:v>
                </c:pt>
                <c:pt idx="84">
                  <c:v>Westminster</c:v>
                </c:pt>
                <c:pt idx="85">
                  <c:v>Lewisham</c:v>
                </c:pt>
                <c:pt idx="86">
                  <c:v>Richmond &amp; Twickenham</c:v>
                </c:pt>
                <c:pt idx="87">
                  <c:v>Haringey </c:v>
                </c:pt>
                <c:pt idx="88">
                  <c:v>Sutton &amp; Merton</c:v>
                </c:pt>
                <c:pt idx="89">
                  <c:v>Kensington &amp; Chelsea</c:v>
                </c:pt>
                <c:pt idx="90">
                  <c:v>Islington</c:v>
                </c:pt>
                <c:pt idx="91">
                  <c:v>Hillingdon</c:v>
                </c:pt>
                <c:pt idx="92">
                  <c:v>Tower Hamlets</c:v>
                </c:pt>
                <c:pt idx="93">
                  <c:v>Camden</c:v>
                </c:pt>
                <c:pt idx="94">
                  <c:v>Havering</c:v>
                </c:pt>
                <c:pt idx="95">
                  <c:v>Bromley</c:v>
                </c:pt>
                <c:pt idx="96">
                  <c:v>City &amp; Hackney </c:v>
                </c:pt>
                <c:pt idx="97">
                  <c:v>Hounslow</c:v>
                </c:pt>
                <c:pt idx="98">
                  <c:v>Brent </c:v>
                </c:pt>
                <c:pt idx="99">
                  <c:v>Harrow</c:v>
                </c:pt>
                <c:pt idx="100">
                  <c:v>Greenwich </c:v>
                </c:pt>
                <c:pt idx="101">
                  <c:v>Hastings &amp; Rother</c:v>
                </c:pt>
                <c:pt idx="102">
                  <c:v>Eastern &amp; Coastal Kent</c:v>
                </c:pt>
                <c:pt idx="103">
                  <c:v>Brighton &amp; Hove</c:v>
                </c:pt>
                <c:pt idx="104">
                  <c:v>E Sussex Downs &amp; Weald</c:v>
                </c:pt>
                <c:pt idx="105">
                  <c:v>Medway </c:v>
                </c:pt>
                <c:pt idx="106">
                  <c:v>Isle of Wight</c:v>
                </c:pt>
                <c:pt idx="107">
                  <c:v>Buckinghamshire</c:v>
                </c:pt>
                <c:pt idx="108">
                  <c:v>Milton Keynes</c:v>
                </c:pt>
                <c:pt idx="109">
                  <c:v>Oxfordshire</c:v>
                </c:pt>
                <c:pt idx="110">
                  <c:v>Portsmouth </c:v>
                </c:pt>
                <c:pt idx="111">
                  <c:v>Berkshire East</c:v>
                </c:pt>
                <c:pt idx="112">
                  <c:v>Berkshire West</c:v>
                </c:pt>
                <c:pt idx="113">
                  <c:v>Hampshire</c:v>
                </c:pt>
                <c:pt idx="114">
                  <c:v>Dorset</c:v>
                </c:pt>
                <c:pt idx="115">
                  <c:v>Gloucestershire</c:v>
                </c:pt>
                <c:pt idx="116">
                  <c:v>Somerset</c:v>
                </c:pt>
                <c:pt idx="117">
                  <c:v>Bournemouth &amp; Poole</c:v>
                </c:pt>
                <c:pt idx="118">
                  <c:v>Bath &amp; N E Somerset</c:v>
                </c:pt>
                <c:pt idx="119">
                  <c:v>N Somerset</c:v>
                </c:pt>
                <c:pt idx="120">
                  <c:v>Plymouth </c:v>
                </c:pt>
                <c:pt idx="121">
                  <c:v>Devon</c:v>
                </c:pt>
                <c:pt idx="122">
                  <c:v>S Gloucestershire</c:v>
                </c:pt>
                <c:pt idx="123">
                  <c:v>Bristol</c:v>
                </c:pt>
                <c:pt idx="124">
                  <c:v>Torbay</c:v>
                </c:pt>
                <c:pt idx="125">
                  <c:v>Cornwall &amp; Isles of Scilly</c:v>
                </c:pt>
                <c:pt idx="126">
                  <c:v>Swindon</c:v>
                </c:pt>
              </c:strCache>
            </c:strRef>
          </c:cat>
          <c:val>
            <c:numRef>
              <c:f>Data2!$H$2:$H$128</c:f>
              <c:numCache>
                <c:ptCount val="127"/>
                <c:pt idx="0">
                  <c:v>0</c:v>
                </c:pt>
                <c:pt idx="1">
                  <c:v>0</c:v>
                </c:pt>
                <c:pt idx="2">
                  <c:v>0</c:v>
                </c:pt>
                <c:pt idx="3">
                  <c:v>0.0022404779686333084</c:v>
                </c:pt>
                <c:pt idx="4">
                  <c:v>0.004048582995951417</c:v>
                </c:pt>
                <c:pt idx="5">
                  <c:v>0.007653061224489796</c:v>
                </c:pt>
                <c:pt idx="6">
                  <c:v>0.016216216216216217</c:v>
                </c:pt>
                <c:pt idx="7">
                  <c:v>0.02358490566037736</c:v>
                </c:pt>
                <c:pt idx="8">
                  <c:v>0.03281519861830743</c:v>
                </c:pt>
                <c:pt idx="9">
                  <c:v>0.03934871099050204</c:v>
                </c:pt>
                <c:pt idx="10">
                  <c:v>0.044444444444444446</c:v>
                </c:pt>
                <c:pt idx="11">
                  <c:v>0.05056179775280899</c:v>
                </c:pt>
                <c:pt idx="12">
                  <c:v>0</c:v>
                </c:pt>
                <c:pt idx="13">
                  <c:v>0</c:v>
                </c:pt>
                <c:pt idx="14">
                  <c:v>0</c:v>
                </c:pt>
                <c:pt idx="15">
                  <c:v>0.0012515644555694619</c:v>
                </c:pt>
                <c:pt idx="16">
                  <c:v>0.0015015015015015015</c:v>
                </c:pt>
                <c:pt idx="17">
                  <c:v>0.004866180048661801</c:v>
                </c:pt>
                <c:pt idx="18">
                  <c:v>0.007352941176470588</c:v>
                </c:pt>
                <c:pt idx="19">
                  <c:v>0.010112359550561797</c:v>
                </c:pt>
                <c:pt idx="20">
                  <c:v>0.017684887459807074</c:v>
                </c:pt>
                <c:pt idx="21">
                  <c:v>0.020781379883624274</c:v>
                </c:pt>
                <c:pt idx="22">
                  <c:v>0.02949438202247191</c:v>
                </c:pt>
                <c:pt idx="23">
                  <c:v>0.03212290502793296</c:v>
                </c:pt>
                <c:pt idx="24">
                  <c:v>0.03290529695024077</c:v>
                </c:pt>
                <c:pt idx="25">
                  <c:v>0.04408352668213457</c:v>
                </c:pt>
                <c:pt idx="26">
                  <c:v>0.05128205128205128</c:v>
                </c:pt>
                <c:pt idx="27">
                  <c:v>0.0708955223880597</c:v>
                </c:pt>
                <c:pt idx="28">
                  <c:v>0.07196969696969698</c:v>
                </c:pt>
                <c:pt idx="29">
                  <c:v>0.0728424386381631</c:v>
                </c:pt>
                <c:pt idx="30">
                  <c:v>0.0847723704866562</c:v>
                </c:pt>
                <c:pt idx="31">
                  <c:v>0.08967851099830795</c:v>
                </c:pt>
                <c:pt idx="32">
                  <c:v>0.09908256880733946</c:v>
                </c:pt>
                <c:pt idx="33">
                  <c:v>0.001366120218579235</c:v>
                </c:pt>
                <c:pt idx="34">
                  <c:v>0.0019398642095053346</c:v>
                </c:pt>
                <c:pt idx="35">
                  <c:v>0.0037735849056603774</c:v>
                </c:pt>
                <c:pt idx="36">
                  <c:v>0.004347826086956522</c:v>
                </c:pt>
                <c:pt idx="37">
                  <c:v>0.009174311926605505</c:v>
                </c:pt>
                <c:pt idx="38">
                  <c:v>0.009630818619582664</c:v>
                </c:pt>
                <c:pt idx="39">
                  <c:v>0.013186813186813187</c:v>
                </c:pt>
                <c:pt idx="40">
                  <c:v>0.03686635944700461</c:v>
                </c:pt>
                <c:pt idx="41">
                  <c:v>0.06622516556291391</c:v>
                </c:pt>
                <c:pt idx="42">
                  <c:v>0.06735751295336788</c:v>
                </c:pt>
                <c:pt idx="43">
                  <c:v>0.07484407484407485</c:v>
                </c:pt>
                <c:pt idx="44">
                  <c:v>0.0773955773955774</c:v>
                </c:pt>
                <c:pt idx="45">
                  <c:v>0.09163346613545817</c:v>
                </c:pt>
                <c:pt idx="46">
                  <c:v>0.0005543237250554324</c:v>
                </c:pt>
                <c:pt idx="47">
                  <c:v>0.0009174311926605505</c:v>
                </c:pt>
                <c:pt idx="48">
                  <c:v>0.01768990634755463</c:v>
                </c:pt>
                <c:pt idx="49">
                  <c:v>0.030100334448160536</c:v>
                </c:pt>
                <c:pt idx="50">
                  <c:v>0.03347799132052077</c:v>
                </c:pt>
                <c:pt idx="51">
                  <c:v>0.03727369542066028</c:v>
                </c:pt>
                <c:pt idx="52">
                  <c:v>0.03928734582000914</c:v>
                </c:pt>
                <c:pt idx="53">
                  <c:v>0.04985994397759104</c:v>
                </c:pt>
                <c:pt idx="54">
                  <c:v>0.056074766355140186</c:v>
                </c:pt>
                <c:pt idx="55">
                  <c:v>0.006793478260869565</c:v>
                </c:pt>
                <c:pt idx="56">
                  <c:v>0.016523463317911435</c:v>
                </c:pt>
                <c:pt idx="57">
                  <c:v>0.017288444040036398</c:v>
                </c:pt>
                <c:pt idx="58">
                  <c:v>0.02135678391959799</c:v>
                </c:pt>
                <c:pt idx="59">
                  <c:v>0.03270223752151463</c:v>
                </c:pt>
                <c:pt idx="60">
                  <c:v>0.04205607476635514</c:v>
                </c:pt>
                <c:pt idx="61">
                  <c:v>0.042185338865836794</c:v>
                </c:pt>
                <c:pt idx="62">
                  <c:v>0.04525386313465784</c:v>
                </c:pt>
                <c:pt idx="63">
                  <c:v>0.045662100456621</c:v>
                </c:pt>
                <c:pt idx="64">
                  <c:v>0.06606942889137737</c:v>
                </c:pt>
                <c:pt idx="65">
                  <c:v>0.07030759573132454</c:v>
                </c:pt>
                <c:pt idx="66">
                  <c:v>0.07440811724915446</c:v>
                </c:pt>
                <c:pt idx="67">
                  <c:v>0.08648648648648649</c:v>
                </c:pt>
                <c:pt idx="68">
                  <c:v>0.09490333919156414</c:v>
                </c:pt>
                <c:pt idx="69">
                  <c:v>0</c:v>
                </c:pt>
                <c:pt idx="70">
                  <c:v>0.004171011470281543</c:v>
                </c:pt>
                <c:pt idx="71">
                  <c:v>0.005309734513274336</c:v>
                </c:pt>
                <c:pt idx="72">
                  <c:v>0.017789072426937738</c:v>
                </c:pt>
                <c:pt idx="73">
                  <c:v>0.03850782190132371</c:v>
                </c:pt>
                <c:pt idx="74">
                  <c:v>0.04060324825986079</c:v>
                </c:pt>
                <c:pt idx="75">
                  <c:v>0.06595744680851064</c:v>
                </c:pt>
                <c:pt idx="76">
                  <c:v>0.0007727975270479134</c:v>
                </c:pt>
                <c:pt idx="77">
                  <c:v>0.0032</c:v>
                </c:pt>
                <c:pt idx="78">
                  <c:v>0.005122950819672131</c:v>
                </c:pt>
                <c:pt idx="79">
                  <c:v>0.006535947712418301</c:v>
                </c:pt>
                <c:pt idx="80">
                  <c:v>0.015706806282722512</c:v>
                </c:pt>
                <c:pt idx="81">
                  <c:v>0.016057091882247992</c:v>
                </c:pt>
                <c:pt idx="82">
                  <c:v>0.0170316301703163</c:v>
                </c:pt>
                <c:pt idx="83">
                  <c:v>0.017329255861365953</c:v>
                </c:pt>
                <c:pt idx="84">
                  <c:v>0.01866251944012442</c:v>
                </c:pt>
                <c:pt idx="85">
                  <c:v>0.029676258992805755</c:v>
                </c:pt>
                <c:pt idx="86">
                  <c:v>0.03142857142857143</c:v>
                </c:pt>
                <c:pt idx="87">
                  <c:v>0.039962825278810406</c:v>
                </c:pt>
                <c:pt idx="88">
                  <c:v>0.04357798165137615</c:v>
                </c:pt>
                <c:pt idx="89">
                  <c:v>0.04365904365904366</c:v>
                </c:pt>
                <c:pt idx="90">
                  <c:v>0.047142857142857146</c:v>
                </c:pt>
                <c:pt idx="91">
                  <c:v>0.05326086956521739</c:v>
                </c:pt>
                <c:pt idx="92">
                  <c:v>0.054279749478079335</c:v>
                </c:pt>
                <c:pt idx="93">
                  <c:v>0.0546984572230014</c:v>
                </c:pt>
                <c:pt idx="94">
                  <c:v>0.057971014492753624</c:v>
                </c:pt>
                <c:pt idx="95">
                  <c:v>0.0580168776371308</c:v>
                </c:pt>
                <c:pt idx="96">
                  <c:v>0.06643356643356643</c:v>
                </c:pt>
                <c:pt idx="97">
                  <c:v>0.07453416149068323</c:v>
                </c:pt>
                <c:pt idx="98">
                  <c:v>0.07857811038353602</c:v>
                </c:pt>
                <c:pt idx="99">
                  <c:v>0.08539944903581267</c:v>
                </c:pt>
                <c:pt idx="100">
                  <c:v>0.09372156505914468</c:v>
                </c:pt>
                <c:pt idx="101">
                  <c:v>0.04054054054054054</c:v>
                </c:pt>
                <c:pt idx="102">
                  <c:v>0.04946833102172908</c:v>
                </c:pt>
                <c:pt idx="103">
                  <c:v>0.052496798975672214</c:v>
                </c:pt>
                <c:pt idx="104">
                  <c:v>0.06641604010025062</c:v>
                </c:pt>
                <c:pt idx="105">
                  <c:v>0.1</c:v>
                </c:pt>
                <c:pt idx="106">
                  <c:v>0</c:v>
                </c:pt>
                <c:pt idx="107">
                  <c:v>0.0066269052352551355</c:v>
                </c:pt>
                <c:pt idx="108">
                  <c:v>0.008483563096500531</c:v>
                </c:pt>
                <c:pt idx="109">
                  <c:v>0.017232640648758235</c:v>
                </c:pt>
                <c:pt idx="110">
                  <c:v>0.019756838905775075</c:v>
                </c:pt>
                <c:pt idx="111">
                  <c:v>0.08439383791024782</c:v>
                </c:pt>
                <c:pt idx="112">
                  <c:v>0.09330877839165132</c:v>
                </c:pt>
                <c:pt idx="113">
                  <c:v>0.09573566789042644</c:v>
                </c:pt>
                <c:pt idx="114">
                  <c:v>0.0011947431302270011</c:v>
                </c:pt>
                <c:pt idx="115">
                  <c:v>0.014796547472256474</c:v>
                </c:pt>
                <c:pt idx="116">
                  <c:v>0.019867549668874173</c:v>
                </c:pt>
                <c:pt idx="117">
                  <c:v>0.023232323232323233</c:v>
                </c:pt>
                <c:pt idx="118">
                  <c:v>0.03571428571428571</c:v>
                </c:pt>
                <c:pt idx="119">
                  <c:v>0.036585365853658534</c:v>
                </c:pt>
                <c:pt idx="120">
                  <c:v>0.03969270166453265</c:v>
                </c:pt>
                <c:pt idx="121">
                  <c:v>0.0478134110787172</c:v>
                </c:pt>
                <c:pt idx="122">
                  <c:v>0.06385869565217392</c:v>
                </c:pt>
                <c:pt idx="123">
                  <c:v>0.06624605678233439</c:v>
                </c:pt>
                <c:pt idx="124">
                  <c:v>0.07122507122507123</c:v>
                </c:pt>
                <c:pt idx="125">
                  <c:v>0.08410493827160494</c:v>
                </c:pt>
                <c:pt idx="126">
                  <c:v>0.1</c:v>
                </c:pt>
              </c:numCache>
            </c:numRef>
          </c:val>
        </c:ser>
        <c:overlap val="100"/>
        <c:gapWidth val="70"/>
        <c:axId val="4895173"/>
        <c:axId val="44056558"/>
      </c:barChart>
      <c:catAx>
        <c:axId val="4895173"/>
        <c:scaling>
          <c:orientation val="maxMin"/>
        </c:scaling>
        <c:axPos val="l"/>
        <c:delete val="0"/>
        <c:numFmt formatCode="General" sourceLinked="1"/>
        <c:majorTickMark val="out"/>
        <c:minorTickMark val="none"/>
        <c:tickLblPos val="nextTo"/>
        <c:txPr>
          <a:bodyPr/>
          <a:lstStyle/>
          <a:p>
            <a:pPr>
              <a:defRPr lang="en-US" cap="none" sz="500" b="0" i="0" u="none" baseline="0">
                <a:latin typeface="Arial"/>
                <a:ea typeface="Arial"/>
                <a:cs typeface="Arial"/>
              </a:defRPr>
            </a:pPr>
          </a:p>
        </c:txPr>
        <c:crossAx val="44056558"/>
        <c:crosses val="autoZero"/>
        <c:auto val="1"/>
        <c:lblOffset val="100"/>
        <c:tickLblSkip val="1"/>
        <c:noMultiLvlLbl val="0"/>
      </c:catAx>
      <c:valAx>
        <c:axId val="44056558"/>
        <c:scaling>
          <c:orientation val="minMax"/>
        </c:scaling>
        <c:axPos val="t"/>
        <c:majorGridlines/>
        <c:delete val="0"/>
        <c:numFmt formatCode="General" sourceLinked="1"/>
        <c:majorTickMark val="out"/>
        <c:minorTickMark val="none"/>
        <c:tickLblPos val="nextTo"/>
        <c:crossAx val="4895173"/>
        <c:crossesAt val="1"/>
        <c:crossBetween val="between"/>
        <c:dispUnits/>
      </c:valAx>
      <c:spPr>
        <a:noFill/>
        <a:ln w="12700">
          <a:solidFill>
            <a:srgbClr val="808080"/>
          </a:solidFill>
        </a:ln>
      </c:spPr>
    </c:plotArea>
    <c:legend>
      <c:legendPos val="r"/>
      <c:layout>
        <c:manualLayout>
          <c:xMode val="edge"/>
          <c:yMode val="edge"/>
          <c:x val="0.62525"/>
          <c:y val="0.1255"/>
          <c:w val="0.2645"/>
          <c:h val="0.0695"/>
        </c:manualLayout>
      </c:layout>
      <c:overlay val="0"/>
      <c:txPr>
        <a:bodyPr vert="horz" rot="0"/>
        <a:lstStyle/>
        <a:p>
          <a:pPr>
            <a:defRPr lang="en-US" cap="none" sz="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5: Percentage Infants not known breastfeeding as a percentage of infants due
a 6-8 week review, by PCTs in England 2010/11 Q1 actual
2010/11 Q1 actual V not knowns standard of 10%</a:t>
            </a:r>
          </a:p>
        </c:rich>
      </c:tx>
      <c:layout>
        <c:manualLayout>
          <c:xMode val="factor"/>
          <c:yMode val="factor"/>
          <c:x val="0"/>
          <c:y val="-0.02025"/>
        </c:manualLayout>
      </c:layout>
      <c:spPr>
        <a:noFill/>
        <a:ln>
          <a:noFill/>
        </a:ln>
      </c:spPr>
    </c:title>
    <c:plotArea>
      <c:layout>
        <c:manualLayout>
          <c:xMode val="edge"/>
          <c:yMode val="edge"/>
          <c:x val="0"/>
          <c:y val="0.054"/>
          <c:w val="1"/>
          <c:h val="0.93625"/>
        </c:manualLayout>
      </c:layout>
      <c:barChart>
        <c:barDir val="bar"/>
        <c:grouping val="clustered"/>
        <c:varyColors val="0"/>
        <c:ser>
          <c:idx val="0"/>
          <c:order val="0"/>
          <c:tx>
            <c:strRef>
              <c:f>Data1!$C$1</c:f>
              <c:strCache>
                <c:ptCount val="1"/>
                <c:pt idx="0">
                  <c:v>Qtr Actual % Not Known BF 6-8 Weeks</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500" b="0" i="0" u="none" baseline="0">
                    <a:latin typeface="Arial"/>
                    <a:ea typeface="Arial"/>
                    <a:cs typeface="Arial"/>
                  </a:defRPr>
                </a:pPr>
              </a:p>
            </c:txPr>
            <c:showLegendKey val="0"/>
            <c:showVal val="0"/>
            <c:showBubbleSize val="0"/>
            <c:showCatName val="1"/>
            <c:showSerName val="0"/>
            <c:showPercent val="0"/>
          </c:dLbls>
          <c:cat>
            <c:strRef>
              <c:f>Data1!$B$2:$B$152</c:f>
              <c:strCache>
                <c:ptCount val="151"/>
                <c:pt idx="0">
                  <c:v>Ashton, Leigh &amp; Wigan</c:v>
                </c:pt>
                <c:pt idx="1">
                  <c:v>Darlington</c:v>
                </c:pt>
                <c:pt idx="2">
                  <c:v>Middlesbrough</c:v>
                </c:pt>
                <c:pt idx="3">
                  <c:v>Wirral</c:v>
                </c:pt>
                <c:pt idx="4">
                  <c:v>Trafford</c:v>
                </c:pt>
                <c:pt idx="5">
                  <c:v>Suffolk</c:v>
                </c:pt>
                <c:pt idx="6">
                  <c:v>Redcar &amp; Cleveland</c:v>
                </c:pt>
                <c:pt idx="7">
                  <c:v>Isle of Wight</c:v>
                </c:pt>
                <c:pt idx="8">
                  <c:v>Derbyshire County</c:v>
                </c:pt>
                <c:pt idx="9">
                  <c:v>Croydon</c:v>
                </c:pt>
                <c:pt idx="10">
                  <c:v>Nottingham</c:v>
                </c:pt>
                <c:pt idx="11">
                  <c:v>Dorset</c:v>
                </c:pt>
                <c:pt idx="12">
                  <c:v>Stockport</c:v>
                </c:pt>
                <c:pt idx="13">
                  <c:v>E Riding of Yorkshire</c:v>
                </c:pt>
                <c:pt idx="14">
                  <c:v>Sefton</c:v>
                </c:pt>
                <c:pt idx="15">
                  <c:v>Wakefield District</c:v>
                </c:pt>
                <c:pt idx="16">
                  <c:v>County Durham </c:v>
                </c:pt>
                <c:pt idx="17">
                  <c:v>Hammersmith &amp; Fulham</c:v>
                </c:pt>
                <c:pt idx="18">
                  <c:v>NE Lincolnshire</c:v>
                </c:pt>
                <c:pt idx="19">
                  <c:v>Hartlepool</c:v>
                </c:pt>
                <c:pt idx="20">
                  <c:v>SE Essex</c:v>
                </c:pt>
                <c:pt idx="21">
                  <c:v>Barnsley</c:v>
                </c:pt>
                <c:pt idx="22">
                  <c:v>Blackpool</c:v>
                </c:pt>
                <c:pt idx="23">
                  <c:v>Enfield</c:v>
                </c:pt>
                <c:pt idx="24">
                  <c:v>Great Yarmouth &amp; Waveney</c:v>
                </c:pt>
                <c:pt idx="25">
                  <c:v>Bexley</c:v>
                </c:pt>
                <c:pt idx="26">
                  <c:v>Buckinghamshire</c:v>
                </c:pt>
                <c:pt idx="27">
                  <c:v>Warwickshire</c:v>
                </c:pt>
                <c:pt idx="28">
                  <c:v>Salford</c:v>
                </c:pt>
                <c:pt idx="29">
                  <c:v>S Tyneside</c:v>
                </c:pt>
                <c:pt idx="30">
                  <c:v>Milton Keynes</c:v>
                </c:pt>
                <c:pt idx="31">
                  <c:v>Doncaster</c:v>
                </c:pt>
                <c:pt idx="32">
                  <c:v>Calderdale</c:v>
                </c:pt>
                <c:pt idx="33">
                  <c:v>Halton &amp; St Helens</c:v>
                </c:pt>
                <c:pt idx="34">
                  <c:v>Hull</c:v>
                </c:pt>
                <c:pt idx="35">
                  <c:v>Gloucestershire</c:v>
                </c:pt>
                <c:pt idx="36">
                  <c:v>Kingston</c:v>
                </c:pt>
                <c:pt idx="37">
                  <c:v>Southwark</c:v>
                </c:pt>
                <c:pt idx="38">
                  <c:v>N Tyneside</c:v>
                </c:pt>
                <c:pt idx="39">
                  <c:v>Birmingham E &amp; North</c:v>
                </c:pt>
                <c:pt idx="40">
                  <c:v>Redbridge</c:v>
                </c:pt>
                <c:pt idx="41">
                  <c:v>Oxfordshire</c:v>
                </c:pt>
                <c:pt idx="42">
                  <c:v>S Birmingham</c:v>
                </c:pt>
                <c:pt idx="43">
                  <c:v>Wandsworth</c:v>
                </c:pt>
                <c:pt idx="44">
                  <c:v>Warrington</c:v>
                </c:pt>
                <c:pt idx="45">
                  <c:v>Lincolnshire</c:v>
                </c:pt>
                <c:pt idx="46">
                  <c:v>Luton </c:v>
                </c:pt>
                <c:pt idx="47">
                  <c:v>Westminster</c:v>
                </c:pt>
                <c:pt idx="48">
                  <c:v>Portsmouth </c:v>
                </c:pt>
                <c:pt idx="49">
                  <c:v>Somerset</c:v>
                </c:pt>
                <c:pt idx="50">
                  <c:v>E Lancashire</c:v>
                </c:pt>
                <c:pt idx="51">
                  <c:v>Wolverhampton</c:v>
                </c:pt>
                <c:pt idx="52">
                  <c:v>Bournemouth &amp; Poole</c:v>
                </c:pt>
                <c:pt idx="53">
                  <c:v>Newcastle</c:v>
                </c:pt>
                <c:pt idx="54">
                  <c:v>Heywood, Middleton &amp; Rochdale</c:v>
                </c:pt>
                <c:pt idx="55">
                  <c:v>Lewisham</c:v>
                </c:pt>
                <c:pt idx="56">
                  <c:v>Bassetlaw</c:v>
                </c:pt>
                <c:pt idx="57">
                  <c:v>Richmond &amp; Twickenham</c:v>
                </c:pt>
                <c:pt idx="58">
                  <c:v>N Lancashire</c:v>
                </c:pt>
                <c:pt idx="59">
                  <c:v>Solihull</c:v>
                </c:pt>
                <c:pt idx="60">
                  <c:v>Stockton</c:v>
                </c:pt>
                <c:pt idx="61">
                  <c:v>Central &amp; Eastern Cheshire</c:v>
                </c:pt>
                <c:pt idx="62">
                  <c:v>Leicester County &amp; Rutland</c:v>
                </c:pt>
                <c:pt idx="63">
                  <c:v>Bath &amp; N E Somerset</c:v>
                </c:pt>
                <c:pt idx="64">
                  <c:v>N Somerset</c:v>
                </c:pt>
                <c:pt idx="65">
                  <c:v>Rotherham</c:v>
                </c:pt>
                <c:pt idx="66">
                  <c:v>Derby</c:v>
                </c:pt>
                <c:pt idx="67">
                  <c:v>Cambridgeshire</c:v>
                </c:pt>
                <c:pt idx="68">
                  <c:v>Northamptonshire</c:v>
                </c:pt>
                <c:pt idx="69">
                  <c:v>Sunderland </c:v>
                </c:pt>
                <c:pt idx="70">
                  <c:v>Plymouth </c:v>
                </c:pt>
                <c:pt idx="71">
                  <c:v>Haringey </c:v>
                </c:pt>
                <c:pt idx="72">
                  <c:v>Hastings &amp; Rother</c:v>
                </c:pt>
                <c:pt idx="73">
                  <c:v>NE Essex</c:v>
                </c:pt>
                <c:pt idx="74">
                  <c:v>Herefordshire</c:v>
                </c:pt>
                <c:pt idx="75">
                  <c:v>Worcestershire</c:v>
                </c:pt>
                <c:pt idx="76">
                  <c:v>Sutton &amp; Merton</c:v>
                </c:pt>
                <c:pt idx="77">
                  <c:v>Kensington &amp; Chelsea</c:v>
                </c:pt>
                <c:pt idx="78">
                  <c:v>Liverpool</c:v>
                </c:pt>
                <c:pt idx="79">
                  <c:v>Gateshead</c:v>
                </c:pt>
                <c:pt idx="80">
                  <c:v>Dudley</c:v>
                </c:pt>
                <c:pt idx="81">
                  <c:v>Shropshire County</c:v>
                </c:pt>
                <c:pt idx="82">
                  <c:v>Islington</c:v>
                </c:pt>
                <c:pt idx="83">
                  <c:v>Devon</c:v>
                </c:pt>
                <c:pt idx="84">
                  <c:v>Eastern &amp; Coastal Kent</c:v>
                </c:pt>
                <c:pt idx="85">
                  <c:v>Nottinghamshire County</c:v>
                </c:pt>
                <c:pt idx="86">
                  <c:v>Northumberland</c:v>
                </c:pt>
                <c:pt idx="87">
                  <c:v>Knowsley</c:v>
                </c:pt>
                <c:pt idx="88">
                  <c:v>Brighton &amp; Hove</c:v>
                </c:pt>
                <c:pt idx="89">
                  <c:v>Hillingdon</c:v>
                </c:pt>
                <c:pt idx="90">
                  <c:v>Tower Hamlets</c:v>
                </c:pt>
                <c:pt idx="91">
                  <c:v>Camden</c:v>
                </c:pt>
                <c:pt idx="92">
                  <c:v>Bradford &amp; Airedale</c:v>
                </c:pt>
                <c:pt idx="93">
                  <c:v>Leicester</c:v>
                </c:pt>
                <c:pt idx="94">
                  <c:v>Havering</c:v>
                </c:pt>
                <c:pt idx="95">
                  <c:v>Bromley</c:v>
                </c:pt>
                <c:pt idx="96">
                  <c:v>S Gloucestershire</c:v>
                </c:pt>
                <c:pt idx="97">
                  <c:v>Hertfordshire</c:v>
                </c:pt>
                <c:pt idx="98">
                  <c:v>Stoke on Trent</c:v>
                </c:pt>
                <c:pt idx="99">
                  <c:v>N Lincolnshire</c:v>
                </c:pt>
                <c:pt idx="100">
                  <c:v>Bristol</c:v>
                </c:pt>
                <c:pt idx="101">
                  <c:v>E Sussex Downs &amp; Weald</c:v>
                </c:pt>
                <c:pt idx="102">
                  <c:v>City &amp; Hackney </c:v>
                </c:pt>
                <c:pt idx="103">
                  <c:v>Leeds</c:v>
                </c:pt>
                <c:pt idx="104">
                  <c:v>S Staffordshire</c:v>
                </c:pt>
                <c:pt idx="105">
                  <c:v>Oldham</c:v>
                </c:pt>
                <c:pt idx="106">
                  <c:v>Torbay</c:v>
                </c:pt>
                <c:pt idx="107">
                  <c:v>Manchester</c:v>
                </c:pt>
                <c:pt idx="108">
                  <c:v>Central Lancashire</c:v>
                </c:pt>
                <c:pt idx="109">
                  <c:v>Walsall </c:v>
                </c:pt>
                <c:pt idx="110">
                  <c:v>Hounslow</c:v>
                </c:pt>
                <c:pt idx="111">
                  <c:v>N Yorkshire &amp; York</c:v>
                </c:pt>
                <c:pt idx="112">
                  <c:v>Sheffield</c:v>
                </c:pt>
                <c:pt idx="113">
                  <c:v>Brent </c:v>
                </c:pt>
                <c:pt idx="114">
                  <c:v>Cornwall &amp; Isles of Scilly</c:v>
                </c:pt>
                <c:pt idx="115">
                  <c:v>Berkshire East</c:v>
                </c:pt>
                <c:pt idx="116">
                  <c:v>Cumbria</c:v>
                </c:pt>
                <c:pt idx="117">
                  <c:v>Harrow</c:v>
                </c:pt>
                <c:pt idx="118">
                  <c:v>Heart of Birmingham </c:v>
                </c:pt>
                <c:pt idx="119">
                  <c:v>Bury</c:v>
                </c:pt>
                <c:pt idx="120">
                  <c:v>Kirklees</c:v>
                </c:pt>
                <c:pt idx="121">
                  <c:v>Berkshire West</c:v>
                </c:pt>
                <c:pt idx="122">
                  <c:v>Greenwich </c:v>
                </c:pt>
                <c:pt idx="123">
                  <c:v>Telford &amp; Wrekin</c:v>
                </c:pt>
                <c:pt idx="124">
                  <c:v>Hampshire</c:v>
                </c:pt>
                <c:pt idx="125">
                  <c:v>Blackburn with Darwen</c:v>
                </c:pt>
                <c:pt idx="126">
                  <c:v>Swindon</c:v>
                </c:pt>
                <c:pt idx="127">
                  <c:v>Medway </c:v>
                </c:pt>
                <c:pt idx="128">
                  <c:v>N Staffordshire</c:v>
                </c:pt>
                <c:pt idx="129">
                  <c:v>Western Cheshire</c:v>
                </c:pt>
                <c:pt idx="130">
                  <c:v>Bolton</c:v>
                </c:pt>
                <c:pt idx="131">
                  <c:v>Southampton</c:v>
                </c:pt>
                <c:pt idx="132">
                  <c:v>Peterborough</c:v>
                </c:pt>
                <c:pt idx="133">
                  <c:v>Norfolk</c:v>
                </c:pt>
                <c:pt idx="134">
                  <c:v>Surrey</c:v>
                </c:pt>
                <c:pt idx="135">
                  <c:v>W Sussex</c:v>
                </c:pt>
                <c:pt idx="136">
                  <c:v>Barnet</c:v>
                </c:pt>
                <c:pt idx="137">
                  <c:v>SW Essex</c:v>
                </c:pt>
                <c:pt idx="138">
                  <c:v>Barking &amp; Dagenham</c:v>
                </c:pt>
                <c:pt idx="139">
                  <c:v>W Kent</c:v>
                </c:pt>
                <c:pt idx="140">
                  <c:v>W Essex</c:v>
                </c:pt>
                <c:pt idx="141">
                  <c:v>Bedfordshire</c:v>
                </c:pt>
                <c:pt idx="142">
                  <c:v>Mid Essex</c:v>
                </c:pt>
                <c:pt idx="143">
                  <c:v>Coventry </c:v>
                </c:pt>
                <c:pt idx="144">
                  <c:v>Wiltshire</c:v>
                </c:pt>
                <c:pt idx="145">
                  <c:v>Waltham Forest</c:v>
                </c:pt>
                <c:pt idx="146">
                  <c:v>Tameside &amp; Glossop</c:v>
                </c:pt>
                <c:pt idx="147">
                  <c:v>Ealing</c:v>
                </c:pt>
                <c:pt idx="148">
                  <c:v>Newham</c:v>
                </c:pt>
                <c:pt idx="149">
                  <c:v>Sandwell</c:v>
                </c:pt>
                <c:pt idx="150">
                  <c:v>Lambeth</c:v>
                </c:pt>
              </c:strCache>
            </c:strRef>
          </c:cat>
          <c:val>
            <c:numRef>
              <c:f>Data1!$C$2:$C$152</c:f>
              <c:numCache>
                <c:ptCount val="151"/>
                <c:pt idx="0">
                  <c:v>0</c:v>
                </c:pt>
                <c:pt idx="1">
                  <c:v>0</c:v>
                </c:pt>
                <c:pt idx="2">
                  <c:v>0</c:v>
                </c:pt>
                <c:pt idx="3">
                  <c:v>0</c:v>
                </c:pt>
                <c:pt idx="4">
                  <c:v>0</c:v>
                </c:pt>
                <c:pt idx="5">
                  <c:v>0</c:v>
                </c:pt>
                <c:pt idx="6">
                  <c:v>0</c:v>
                </c:pt>
                <c:pt idx="7">
                  <c:v>0</c:v>
                </c:pt>
                <c:pt idx="8">
                  <c:v>0.0005543237250554324</c:v>
                </c:pt>
                <c:pt idx="9">
                  <c:v>0.0007727975270479134</c:v>
                </c:pt>
                <c:pt idx="10">
                  <c:v>0.0009174311926605505</c:v>
                </c:pt>
                <c:pt idx="11">
                  <c:v>0.0011947431302270011</c:v>
                </c:pt>
                <c:pt idx="12">
                  <c:v>0.0012515644555694619</c:v>
                </c:pt>
                <c:pt idx="13">
                  <c:v>0.001366120218579235</c:v>
                </c:pt>
                <c:pt idx="14">
                  <c:v>0.0015015015015015015</c:v>
                </c:pt>
                <c:pt idx="15">
                  <c:v>0.0019398642095053346</c:v>
                </c:pt>
                <c:pt idx="16">
                  <c:v>0.0022404779686333084</c:v>
                </c:pt>
                <c:pt idx="17">
                  <c:v>0.0032</c:v>
                </c:pt>
                <c:pt idx="18">
                  <c:v>0.0037735849056603774</c:v>
                </c:pt>
                <c:pt idx="19">
                  <c:v>0.004048582995951417</c:v>
                </c:pt>
                <c:pt idx="20">
                  <c:v>0.004171011470281543</c:v>
                </c:pt>
                <c:pt idx="21">
                  <c:v>0.004347826086956522</c:v>
                </c:pt>
                <c:pt idx="22">
                  <c:v>0.004866180048661801</c:v>
                </c:pt>
                <c:pt idx="23">
                  <c:v>0.005122950819672131</c:v>
                </c:pt>
                <c:pt idx="24">
                  <c:v>0.005309734513274336</c:v>
                </c:pt>
                <c:pt idx="25">
                  <c:v>0.006535947712418301</c:v>
                </c:pt>
                <c:pt idx="26">
                  <c:v>0.0066269052352551355</c:v>
                </c:pt>
                <c:pt idx="27">
                  <c:v>0.006793478260869565</c:v>
                </c:pt>
                <c:pt idx="28">
                  <c:v>0.007352941176470588</c:v>
                </c:pt>
                <c:pt idx="29">
                  <c:v>0.007653061224489796</c:v>
                </c:pt>
                <c:pt idx="30">
                  <c:v>0.008483563096500531</c:v>
                </c:pt>
                <c:pt idx="31">
                  <c:v>0.009174311926605505</c:v>
                </c:pt>
                <c:pt idx="32">
                  <c:v>0.009630818619582664</c:v>
                </c:pt>
                <c:pt idx="33">
                  <c:v>0.010112359550561797</c:v>
                </c:pt>
                <c:pt idx="34">
                  <c:v>0.013186813186813187</c:v>
                </c:pt>
                <c:pt idx="35">
                  <c:v>0.014796547472256474</c:v>
                </c:pt>
                <c:pt idx="36">
                  <c:v>0.015706806282722512</c:v>
                </c:pt>
                <c:pt idx="37">
                  <c:v>0.016057091882247992</c:v>
                </c:pt>
                <c:pt idx="38">
                  <c:v>0.016216216216216217</c:v>
                </c:pt>
                <c:pt idx="39">
                  <c:v>0.016523463317911435</c:v>
                </c:pt>
                <c:pt idx="40">
                  <c:v>0.0170316301703163</c:v>
                </c:pt>
                <c:pt idx="41">
                  <c:v>0.017232640648758235</c:v>
                </c:pt>
                <c:pt idx="42">
                  <c:v>0.017288444040036398</c:v>
                </c:pt>
                <c:pt idx="43">
                  <c:v>0.017329255861365953</c:v>
                </c:pt>
                <c:pt idx="44">
                  <c:v>0.017684887459807074</c:v>
                </c:pt>
                <c:pt idx="45">
                  <c:v>0.01768990634755463</c:v>
                </c:pt>
                <c:pt idx="46">
                  <c:v>0.017789072426937738</c:v>
                </c:pt>
                <c:pt idx="47">
                  <c:v>0.01866251944012442</c:v>
                </c:pt>
                <c:pt idx="48">
                  <c:v>0.019756838905775075</c:v>
                </c:pt>
                <c:pt idx="49">
                  <c:v>0.019867549668874173</c:v>
                </c:pt>
                <c:pt idx="50">
                  <c:v>0.020781379883624274</c:v>
                </c:pt>
                <c:pt idx="51">
                  <c:v>0.02135678391959799</c:v>
                </c:pt>
                <c:pt idx="52">
                  <c:v>0.023232323232323233</c:v>
                </c:pt>
                <c:pt idx="53">
                  <c:v>0.02358490566037736</c:v>
                </c:pt>
                <c:pt idx="54">
                  <c:v>0.02949438202247191</c:v>
                </c:pt>
                <c:pt idx="55">
                  <c:v>0.029676258992805755</c:v>
                </c:pt>
                <c:pt idx="56">
                  <c:v>0.030100334448160536</c:v>
                </c:pt>
                <c:pt idx="57">
                  <c:v>0.03142857142857143</c:v>
                </c:pt>
                <c:pt idx="58">
                  <c:v>0.03212290502793296</c:v>
                </c:pt>
                <c:pt idx="59">
                  <c:v>0.03270223752151463</c:v>
                </c:pt>
                <c:pt idx="60">
                  <c:v>0.03281519861830743</c:v>
                </c:pt>
                <c:pt idx="61">
                  <c:v>0.03290529695024077</c:v>
                </c:pt>
                <c:pt idx="62">
                  <c:v>0.03347799132052077</c:v>
                </c:pt>
                <c:pt idx="63">
                  <c:v>0.03571428571428571</c:v>
                </c:pt>
                <c:pt idx="64">
                  <c:v>0.036585365853658534</c:v>
                </c:pt>
                <c:pt idx="65">
                  <c:v>0.03686635944700461</c:v>
                </c:pt>
                <c:pt idx="66">
                  <c:v>0.03727369542066028</c:v>
                </c:pt>
                <c:pt idx="67">
                  <c:v>0.03850782190132371</c:v>
                </c:pt>
                <c:pt idx="68">
                  <c:v>0.03928734582000914</c:v>
                </c:pt>
                <c:pt idx="69">
                  <c:v>0.03934871099050204</c:v>
                </c:pt>
                <c:pt idx="70">
                  <c:v>0.03969270166453265</c:v>
                </c:pt>
                <c:pt idx="71">
                  <c:v>0.039962825278810406</c:v>
                </c:pt>
                <c:pt idx="72">
                  <c:v>0.04054054054054054</c:v>
                </c:pt>
                <c:pt idx="73">
                  <c:v>0.04060324825986079</c:v>
                </c:pt>
                <c:pt idx="74">
                  <c:v>0.04205607476635514</c:v>
                </c:pt>
                <c:pt idx="75">
                  <c:v>0.042185338865836794</c:v>
                </c:pt>
                <c:pt idx="76">
                  <c:v>0.04357798165137615</c:v>
                </c:pt>
                <c:pt idx="77">
                  <c:v>0.04365904365904366</c:v>
                </c:pt>
                <c:pt idx="78">
                  <c:v>0.04408352668213457</c:v>
                </c:pt>
                <c:pt idx="79">
                  <c:v>0.044444444444444446</c:v>
                </c:pt>
                <c:pt idx="80">
                  <c:v>0.04525386313465784</c:v>
                </c:pt>
                <c:pt idx="81">
                  <c:v>0.045662100456621</c:v>
                </c:pt>
                <c:pt idx="82">
                  <c:v>0.047142857142857146</c:v>
                </c:pt>
                <c:pt idx="83">
                  <c:v>0.0478134110787172</c:v>
                </c:pt>
                <c:pt idx="84">
                  <c:v>0.04946833102172908</c:v>
                </c:pt>
                <c:pt idx="85">
                  <c:v>0.04985994397759104</c:v>
                </c:pt>
                <c:pt idx="86">
                  <c:v>0.05056179775280899</c:v>
                </c:pt>
                <c:pt idx="87">
                  <c:v>0.05128205128205128</c:v>
                </c:pt>
                <c:pt idx="88">
                  <c:v>0.052496798975672214</c:v>
                </c:pt>
                <c:pt idx="89">
                  <c:v>0.05326086956521739</c:v>
                </c:pt>
                <c:pt idx="90">
                  <c:v>0.054279749478079335</c:v>
                </c:pt>
                <c:pt idx="91">
                  <c:v>0.0546984572230014</c:v>
                </c:pt>
                <c:pt idx="92">
                  <c:v>0.05471698113207547</c:v>
                </c:pt>
                <c:pt idx="93">
                  <c:v>0.056074766355140186</c:v>
                </c:pt>
                <c:pt idx="94">
                  <c:v>0.057971014492753624</c:v>
                </c:pt>
                <c:pt idx="95">
                  <c:v>0.0580168776371308</c:v>
                </c:pt>
                <c:pt idx="96">
                  <c:v>0.06385869565217392</c:v>
                </c:pt>
                <c:pt idx="97">
                  <c:v>0.06595744680851064</c:v>
                </c:pt>
                <c:pt idx="98">
                  <c:v>0.06606942889137737</c:v>
                </c:pt>
                <c:pt idx="99">
                  <c:v>0.06622516556291391</c:v>
                </c:pt>
                <c:pt idx="100">
                  <c:v>0.06624605678233439</c:v>
                </c:pt>
                <c:pt idx="101">
                  <c:v>0.06641604010025062</c:v>
                </c:pt>
                <c:pt idx="102">
                  <c:v>0.06643356643356643</c:v>
                </c:pt>
                <c:pt idx="103">
                  <c:v>0.06735751295336788</c:v>
                </c:pt>
                <c:pt idx="104">
                  <c:v>0.07030759573132454</c:v>
                </c:pt>
                <c:pt idx="105">
                  <c:v>0.0708955223880597</c:v>
                </c:pt>
                <c:pt idx="106">
                  <c:v>0.07122507122507123</c:v>
                </c:pt>
                <c:pt idx="107">
                  <c:v>0.07196969696969698</c:v>
                </c:pt>
                <c:pt idx="108">
                  <c:v>0.0728424386381631</c:v>
                </c:pt>
                <c:pt idx="109">
                  <c:v>0.07440811724915446</c:v>
                </c:pt>
                <c:pt idx="110">
                  <c:v>0.07453416149068323</c:v>
                </c:pt>
                <c:pt idx="111">
                  <c:v>0.07484407484407485</c:v>
                </c:pt>
                <c:pt idx="112">
                  <c:v>0.0773955773955774</c:v>
                </c:pt>
                <c:pt idx="113">
                  <c:v>0.07857811038353602</c:v>
                </c:pt>
                <c:pt idx="114">
                  <c:v>0.08410493827160494</c:v>
                </c:pt>
                <c:pt idx="115">
                  <c:v>0.08439383791024782</c:v>
                </c:pt>
                <c:pt idx="116">
                  <c:v>0.0847723704866562</c:v>
                </c:pt>
                <c:pt idx="117">
                  <c:v>0.08539944903581267</c:v>
                </c:pt>
                <c:pt idx="118">
                  <c:v>0.08648648648648649</c:v>
                </c:pt>
                <c:pt idx="119">
                  <c:v>0.08967851099830795</c:v>
                </c:pt>
                <c:pt idx="120">
                  <c:v>0.09163346613545817</c:v>
                </c:pt>
                <c:pt idx="121">
                  <c:v>0.09330877839165132</c:v>
                </c:pt>
                <c:pt idx="122">
                  <c:v>0.09372156505914468</c:v>
                </c:pt>
                <c:pt idx="123">
                  <c:v>0.09490333919156414</c:v>
                </c:pt>
                <c:pt idx="124">
                  <c:v>0.09573566789042644</c:v>
                </c:pt>
                <c:pt idx="125">
                  <c:v>0.09908256880733946</c:v>
                </c:pt>
                <c:pt idx="126">
                  <c:v>0.1</c:v>
                </c:pt>
                <c:pt idx="127">
                  <c:v>0.1</c:v>
                </c:pt>
                <c:pt idx="128">
                  <c:v>0.10379241516966067</c:v>
                </c:pt>
                <c:pt idx="129">
                  <c:v>0.11904761904761904</c:v>
                </c:pt>
                <c:pt idx="130">
                  <c:v>0.12967032967032968</c:v>
                </c:pt>
                <c:pt idx="131">
                  <c:v>0.14217443249701314</c:v>
                </c:pt>
                <c:pt idx="132">
                  <c:v>0.1492753623188406</c:v>
                </c:pt>
                <c:pt idx="133">
                  <c:v>0.16489091831557584</c:v>
                </c:pt>
                <c:pt idx="134">
                  <c:v>0.17018813314037626</c:v>
                </c:pt>
                <c:pt idx="135">
                  <c:v>0.1836829836829837</c:v>
                </c:pt>
                <c:pt idx="136">
                  <c:v>0.1863905325443787</c:v>
                </c:pt>
                <c:pt idx="137">
                  <c:v>0.19339622641509435</c:v>
                </c:pt>
                <c:pt idx="138">
                  <c:v>0.19466975666280417</c:v>
                </c:pt>
                <c:pt idx="139">
                  <c:v>0.1949317738791423</c:v>
                </c:pt>
                <c:pt idx="140">
                  <c:v>0.2017220172201722</c:v>
                </c:pt>
                <c:pt idx="141">
                  <c:v>0.20389926888708368</c:v>
                </c:pt>
                <c:pt idx="142">
                  <c:v>0.20606601248884923</c:v>
                </c:pt>
                <c:pt idx="143">
                  <c:v>0.21269296740994853</c:v>
                </c:pt>
                <c:pt idx="144">
                  <c:v>0.24508050089445438</c:v>
                </c:pt>
                <c:pt idx="145">
                  <c:v>0.3013574660633484</c:v>
                </c:pt>
                <c:pt idx="146">
                  <c:v>0.31136950904392763</c:v>
                </c:pt>
                <c:pt idx="147">
                  <c:v>0.3229383229383229</c:v>
                </c:pt>
                <c:pt idx="148">
                  <c:v>0.47327790973871736</c:v>
                </c:pt>
                <c:pt idx="149">
                  <c:v>0.5051813471502591</c:v>
                </c:pt>
                <c:pt idx="150">
                  <c:v>0.5100917431192661</c:v>
                </c:pt>
              </c:numCache>
            </c:numRef>
          </c:val>
        </c:ser>
        <c:gapWidth val="70"/>
        <c:axId val="60964703"/>
        <c:axId val="11811416"/>
      </c:barChart>
      <c:catAx>
        <c:axId val="60964703"/>
        <c:scaling>
          <c:orientation val="minMax"/>
        </c:scaling>
        <c:axPos val="l"/>
        <c:delete val="0"/>
        <c:numFmt formatCode="General" sourceLinked="1"/>
        <c:majorTickMark val="out"/>
        <c:minorTickMark val="none"/>
        <c:tickLblPos val="none"/>
        <c:crossAx val="11811416"/>
        <c:crosses val="autoZero"/>
        <c:auto val="1"/>
        <c:lblOffset val="100"/>
        <c:noMultiLvlLbl val="0"/>
      </c:catAx>
      <c:valAx>
        <c:axId val="11811416"/>
        <c:scaling>
          <c:orientation val="minMax"/>
        </c:scaling>
        <c:axPos val="b"/>
        <c:majorGridlines/>
        <c:delete val="0"/>
        <c:numFmt formatCode="0%" sourceLinked="0"/>
        <c:majorTickMark val="out"/>
        <c:minorTickMark val="none"/>
        <c:tickLblPos val="nextTo"/>
        <c:crossAx val="6096470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6: Number of infants with known breastfeeding status as a percentage of infants due
a 6-8 week review, by SHAs in England
Actual coverage V  6-8 week BF coverage standard of 90% or more</a:t>
            </a:r>
          </a:p>
        </c:rich>
      </c:tx>
      <c:layout>
        <c:manualLayout>
          <c:xMode val="factor"/>
          <c:yMode val="factor"/>
          <c:x val="0.0015"/>
          <c:y val="-0.02"/>
        </c:manualLayout>
      </c:layout>
      <c:spPr>
        <a:noFill/>
        <a:ln>
          <a:noFill/>
        </a:ln>
      </c:spPr>
    </c:title>
    <c:plotArea>
      <c:layout>
        <c:manualLayout>
          <c:xMode val="edge"/>
          <c:yMode val="edge"/>
          <c:x val="0.0335"/>
          <c:y val="0.08875"/>
          <c:w val="0.9575"/>
          <c:h val="0.798"/>
        </c:manualLayout>
      </c:layout>
      <c:lineChart>
        <c:grouping val="standard"/>
        <c:varyColors val="0"/>
        <c:ser>
          <c:idx val="0"/>
          <c:order val="0"/>
          <c:tx>
            <c:strRef>
              <c:f>Data3!$B$2</c:f>
              <c:strCache>
                <c:ptCount val="1"/>
                <c:pt idx="0">
                  <c:v>North East HA</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Data3!$C$1:$K$1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Data3!$C$2:$K$2</c:f>
              <c:numCache>
                <c:ptCount val="9"/>
                <c:pt idx="0">
                  <c:v>0.7832830676432572</c:v>
                </c:pt>
                <c:pt idx="1">
                  <c:v>0.7949434464404525</c:v>
                </c:pt>
                <c:pt idx="2">
                  <c:v>0.8124754805806198</c:v>
                </c:pt>
                <c:pt idx="3">
                  <c:v>0.8468872686483455</c:v>
                </c:pt>
                <c:pt idx="4">
                  <c:v>0.9642087106511428</c:v>
                </c:pt>
                <c:pt idx="5">
                  <c:v>0.9575797872340426</c:v>
                </c:pt>
                <c:pt idx="6">
                  <c:v>0.9713384170391796</c:v>
                </c:pt>
                <c:pt idx="7">
                  <c:v>0.9839536138079827</c:v>
                </c:pt>
                <c:pt idx="8">
                  <c:v>0.9796466431095406</c:v>
                </c:pt>
              </c:numCache>
            </c:numRef>
          </c:val>
          <c:smooth val="0"/>
        </c:ser>
        <c:ser>
          <c:idx val="1"/>
          <c:order val="1"/>
          <c:tx>
            <c:strRef>
              <c:f>Data3!$B$3</c:f>
              <c:strCache>
                <c:ptCount val="1"/>
                <c:pt idx="0">
                  <c:v>North West HA</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Data3!$C$1:$K$1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Data3!$C$3:$K$3</c:f>
              <c:numCache>
                <c:ptCount val="9"/>
                <c:pt idx="0">
                  <c:v>0.7153907458628288</c:v>
                </c:pt>
                <c:pt idx="1">
                  <c:v>0.7568661728849427</c:v>
                </c:pt>
                <c:pt idx="2">
                  <c:v>0.7753731681865614</c:v>
                </c:pt>
                <c:pt idx="3">
                  <c:v>0.8466147676338759</c:v>
                </c:pt>
                <c:pt idx="4">
                  <c:v>0.9006857526494989</c:v>
                </c:pt>
                <c:pt idx="5">
                  <c:v>0.9376241740978607</c:v>
                </c:pt>
                <c:pt idx="6">
                  <c:v>0.9398091062702654</c:v>
                </c:pt>
                <c:pt idx="7">
                  <c:v>0.9473129610115911</c:v>
                </c:pt>
                <c:pt idx="8">
                  <c:v>0.9452928024356596</c:v>
                </c:pt>
              </c:numCache>
            </c:numRef>
          </c:val>
          <c:smooth val="0"/>
        </c:ser>
        <c:ser>
          <c:idx val="2"/>
          <c:order val="2"/>
          <c:tx>
            <c:strRef>
              <c:f>Data3!$B$4</c:f>
              <c:strCache>
                <c:ptCount val="1"/>
                <c:pt idx="0">
                  <c:v>Yorkshire and The Humber HA</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CC00"/>
              </a:solidFill>
              <a:ln>
                <a:solidFill>
                  <a:srgbClr val="FFCC00"/>
                </a:solidFill>
              </a:ln>
            </c:spPr>
          </c:marker>
          <c:cat>
            <c:strRef>
              <c:f>Data3!$C$1:$K$1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Data3!$C$4:$K$4</c:f>
              <c:numCache>
                <c:ptCount val="9"/>
                <c:pt idx="0">
                  <c:v>0.7730960164668846</c:v>
                </c:pt>
                <c:pt idx="1">
                  <c:v>0.7967955539789524</c:v>
                </c:pt>
                <c:pt idx="2">
                  <c:v>0.8054218702406336</c:v>
                </c:pt>
                <c:pt idx="3">
                  <c:v>0.8529305789094404</c:v>
                </c:pt>
                <c:pt idx="4">
                  <c:v>0.9066289663839145</c:v>
                </c:pt>
                <c:pt idx="5">
                  <c:v>0.9319253137434955</c:v>
                </c:pt>
                <c:pt idx="6">
                  <c:v>0.9400899258719164</c:v>
                </c:pt>
                <c:pt idx="7">
                  <c:v>0.9474595129187786</c:v>
                </c:pt>
                <c:pt idx="8">
                  <c:v>0.9521813100012152</c:v>
                </c:pt>
              </c:numCache>
            </c:numRef>
          </c:val>
          <c:smooth val="0"/>
        </c:ser>
        <c:ser>
          <c:idx val="3"/>
          <c:order val="3"/>
          <c:tx>
            <c:strRef>
              <c:f>Data3!$B$5</c:f>
              <c:strCache>
                <c:ptCount val="1"/>
                <c:pt idx="0">
                  <c:v>East Midlands HA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FF0000"/>
                </a:solidFill>
              </a:ln>
            </c:spPr>
          </c:marker>
          <c:cat>
            <c:strRef>
              <c:f>Data3!$C$1:$K$1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Data3!$C$5:$K$5</c:f>
              <c:numCache>
                <c:ptCount val="9"/>
                <c:pt idx="0">
                  <c:v>0.7250526644300539</c:v>
                </c:pt>
                <c:pt idx="1">
                  <c:v>0.7278391810696536</c:v>
                </c:pt>
                <c:pt idx="2">
                  <c:v>0.8510575358674752</c:v>
                </c:pt>
                <c:pt idx="3">
                  <c:v>0.9199077388053766</c:v>
                </c:pt>
                <c:pt idx="4">
                  <c:v>0.9531064971974421</c:v>
                </c:pt>
                <c:pt idx="5">
                  <c:v>0.9687354898622504</c:v>
                </c:pt>
                <c:pt idx="6">
                  <c:v>0.9744358647574781</c:v>
                </c:pt>
                <c:pt idx="7">
                  <c:v>0.9607104413347686</c:v>
                </c:pt>
                <c:pt idx="8">
                  <c:v>0.9707442658761117</c:v>
                </c:pt>
              </c:numCache>
            </c:numRef>
          </c:val>
          <c:smooth val="0"/>
        </c:ser>
        <c:ser>
          <c:idx val="4"/>
          <c:order val="4"/>
          <c:tx>
            <c:strRef>
              <c:f>Data3!$B$6</c:f>
              <c:strCache>
                <c:ptCount val="1"/>
                <c:pt idx="0">
                  <c:v>West Midlands HA</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strRef>
              <c:f>Data3!$C$1:$K$1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Data3!$C$6:$K$6</c:f>
              <c:numCache>
                <c:ptCount val="9"/>
                <c:pt idx="0">
                  <c:v>0.7194883638301652</c:v>
                </c:pt>
                <c:pt idx="1">
                  <c:v>0.7429937722419928</c:v>
                </c:pt>
                <c:pt idx="2">
                  <c:v>0.7708067292210316</c:v>
                </c:pt>
                <c:pt idx="3">
                  <c:v>0.7740348440122706</c:v>
                </c:pt>
                <c:pt idx="4">
                  <c:v>0.8878139751733785</c:v>
                </c:pt>
                <c:pt idx="5">
                  <c:v>0.9157360984503191</c:v>
                </c:pt>
                <c:pt idx="6">
                  <c:v>0.928260007927071</c:v>
                </c:pt>
                <c:pt idx="7">
                  <c:v>0.9463359639233371</c:v>
                </c:pt>
                <c:pt idx="8">
                  <c:v>0.9099056603773585</c:v>
                </c:pt>
              </c:numCache>
            </c:numRef>
          </c:val>
          <c:smooth val="0"/>
        </c:ser>
        <c:ser>
          <c:idx val="5"/>
          <c:order val="5"/>
          <c:tx>
            <c:strRef>
              <c:f>Data3!$B$7</c:f>
              <c:strCache>
                <c:ptCount val="1"/>
                <c:pt idx="0">
                  <c:v>East of England HA</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cat>
            <c:strRef>
              <c:f>Data3!$C$1:$K$1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Data3!$C$7:$K$7</c:f>
              <c:numCache>
                <c:ptCount val="9"/>
                <c:pt idx="0">
                  <c:v>0.6203237737221852</c:v>
                </c:pt>
                <c:pt idx="1">
                  <c:v>0.6563271258694189</c:v>
                </c:pt>
                <c:pt idx="2">
                  <c:v>0.7100922722029989</c:v>
                </c:pt>
                <c:pt idx="3">
                  <c:v>0.7940669401343559</c:v>
                </c:pt>
                <c:pt idx="4">
                  <c:v>0.852922097069057</c:v>
                </c:pt>
                <c:pt idx="5">
                  <c:v>0.8824852403710992</c:v>
                </c:pt>
                <c:pt idx="6">
                  <c:v>0.8961517010596766</c:v>
                </c:pt>
                <c:pt idx="7">
                  <c:v>0.9537370753323486</c:v>
                </c:pt>
                <c:pt idx="8">
                  <c:v>0.9018262184482959</c:v>
                </c:pt>
              </c:numCache>
            </c:numRef>
          </c:val>
          <c:smooth val="0"/>
        </c:ser>
        <c:ser>
          <c:idx val="6"/>
          <c:order val="6"/>
          <c:tx>
            <c:strRef>
              <c:f>Data3!$B$8</c:f>
              <c:strCache>
                <c:ptCount val="1"/>
                <c:pt idx="0">
                  <c:v>London HA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cat>
            <c:strRef>
              <c:f>Data3!$C$1:$K$1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Data3!$C$8:$K$8</c:f>
              <c:numCache>
                <c:ptCount val="9"/>
                <c:pt idx="0">
                  <c:v>0.6091985396977038</c:v>
                </c:pt>
                <c:pt idx="1">
                  <c:v>0.6491216170385946</c:v>
                </c:pt>
                <c:pt idx="2">
                  <c:v>0.7047852359954271</c:v>
                </c:pt>
                <c:pt idx="3">
                  <c:v>0.8164968825593677</c:v>
                </c:pt>
                <c:pt idx="4">
                  <c:v>0.8769804287045666</c:v>
                </c:pt>
                <c:pt idx="5">
                  <c:v>0.8800233910529223</c:v>
                </c:pt>
                <c:pt idx="6">
                  <c:v>0.897420007175707</c:v>
                </c:pt>
                <c:pt idx="7">
                  <c:v>0.923720715674322</c:v>
                </c:pt>
                <c:pt idx="8">
                  <c:v>0.8826945022487749</c:v>
                </c:pt>
              </c:numCache>
            </c:numRef>
          </c:val>
          <c:smooth val="0"/>
        </c:ser>
        <c:ser>
          <c:idx val="7"/>
          <c:order val="7"/>
          <c:tx>
            <c:strRef>
              <c:f>Data3!$B$9</c:f>
              <c:strCache>
                <c:ptCount val="1"/>
                <c:pt idx="0">
                  <c:v>South East Coast HA</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cat>
            <c:strRef>
              <c:f>Data3!$C$1:$K$1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Data3!$C$9:$K$9</c:f>
              <c:numCache>
                <c:ptCount val="9"/>
                <c:pt idx="0">
                  <c:v>0.653345418589321</c:v>
                </c:pt>
                <c:pt idx="1">
                  <c:v>0.6775081310983238</c:v>
                </c:pt>
                <c:pt idx="2">
                  <c:v>0.5730547325744582</c:v>
                </c:pt>
                <c:pt idx="3">
                  <c:v>0.642338384291222</c:v>
                </c:pt>
                <c:pt idx="4">
                  <c:v>0.856059370412657</c:v>
                </c:pt>
                <c:pt idx="5">
                  <c:v>0.8648405253283302</c:v>
                </c:pt>
                <c:pt idx="6">
                  <c:v>0.8709366901147724</c:v>
                </c:pt>
                <c:pt idx="7">
                  <c:v>0.8894097084293319</c:v>
                </c:pt>
                <c:pt idx="8">
                  <c:v>0.8672218730358265</c:v>
                </c:pt>
              </c:numCache>
            </c:numRef>
          </c:val>
          <c:smooth val="0"/>
        </c:ser>
        <c:ser>
          <c:idx val="8"/>
          <c:order val="8"/>
          <c:tx>
            <c:strRef>
              <c:f>Data3!$B$10</c:f>
              <c:strCache>
                <c:ptCount val="1"/>
                <c:pt idx="0">
                  <c:v>South Central HA</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cat>
            <c:strRef>
              <c:f>Data3!$C$1:$K$1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Data3!$C$10:$K$10</c:f>
              <c:numCache>
                <c:ptCount val="9"/>
                <c:pt idx="0">
                  <c:v>0.6531350482315113</c:v>
                </c:pt>
                <c:pt idx="1">
                  <c:v>0.7031441717791411</c:v>
                </c:pt>
                <c:pt idx="2">
                  <c:v>0.7018291339161096</c:v>
                </c:pt>
                <c:pt idx="3">
                  <c:v>0.762631536669612</c:v>
                </c:pt>
                <c:pt idx="4">
                  <c:v>0.8117805826784155</c:v>
                </c:pt>
                <c:pt idx="5">
                  <c:v>0.82901128465735</c:v>
                </c:pt>
                <c:pt idx="6">
                  <c:v>0.8361061151079137</c:v>
                </c:pt>
                <c:pt idx="7">
                  <c:v>0.8777349768875192</c:v>
                </c:pt>
                <c:pt idx="8">
                  <c:v>0.9378009007609878</c:v>
                </c:pt>
              </c:numCache>
            </c:numRef>
          </c:val>
          <c:smooth val="0"/>
        </c:ser>
        <c:ser>
          <c:idx val="9"/>
          <c:order val="9"/>
          <c:tx>
            <c:strRef>
              <c:f>Data3!$B$11</c:f>
              <c:strCache>
                <c:ptCount val="1"/>
                <c:pt idx="0">
                  <c:v>South West HA</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6600"/>
                </a:solidFill>
              </a:ln>
            </c:spPr>
          </c:marker>
          <c:cat>
            <c:strRef>
              <c:f>Data3!$C$1:$K$1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Data3!$C$11:$K$11</c:f>
              <c:numCache>
                <c:ptCount val="9"/>
                <c:pt idx="0">
                  <c:v>0.7005083115812611</c:v>
                </c:pt>
                <c:pt idx="1">
                  <c:v>0.7448345035105316</c:v>
                </c:pt>
                <c:pt idx="2">
                  <c:v>0.7665183156453269</c:v>
                </c:pt>
                <c:pt idx="3">
                  <c:v>0.863786658999425</c:v>
                </c:pt>
                <c:pt idx="4">
                  <c:v>0.9064297301282996</c:v>
                </c:pt>
                <c:pt idx="5">
                  <c:v>0.9291545592915456</c:v>
                </c:pt>
                <c:pt idx="6">
                  <c:v>0.9328332765086942</c:v>
                </c:pt>
                <c:pt idx="7">
                  <c:v>0.9465606636709298</c:v>
                </c:pt>
                <c:pt idx="8">
                  <c:v>0.9393511988716502</c:v>
                </c:pt>
              </c:numCache>
            </c:numRef>
          </c:val>
          <c:smooth val="0"/>
        </c:ser>
        <c:ser>
          <c:idx val="10"/>
          <c:order val="10"/>
          <c:tx>
            <c:strRef>
              <c:f>Data3!$B$12</c:f>
              <c:strCache>
                <c:ptCount val="1"/>
                <c:pt idx="0">
                  <c:v>England</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Data3!$C$1:$K$1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Data3!$C$12:$K$12</c:f>
              <c:numCache>
                <c:ptCount val="9"/>
                <c:pt idx="0">
                  <c:v>0.6852532423550661</c:v>
                </c:pt>
                <c:pt idx="1">
                  <c:v>0.7175728031722357</c:v>
                </c:pt>
                <c:pt idx="2">
                  <c:v>0.7435652774027065</c:v>
                </c:pt>
                <c:pt idx="3">
                  <c:v>0.8145790619184304</c:v>
                </c:pt>
                <c:pt idx="4">
                  <c:v>0.8872764557503475</c:v>
                </c:pt>
                <c:pt idx="5">
                  <c:v>0.9060942196043404</c:v>
                </c:pt>
                <c:pt idx="6">
                  <c:v>0.9158885217641144</c:v>
                </c:pt>
                <c:pt idx="7">
                  <c:v>0.9361851804273489</c:v>
                </c:pt>
                <c:pt idx="8">
                  <c:v>0.9222996039874368</c:v>
                </c:pt>
              </c:numCache>
            </c:numRef>
          </c:val>
          <c:smooth val="0"/>
        </c:ser>
        <c:marker val="1"/>
        <c:axId val="39193881"/>
        <c:axId val="17200610"/>
      </c:lineChart>
      <c:catAx>
        <c:axId val="39193881"/>
        <c:scaling>
          <c:orientation val="minMax"/>
        </c:scaling>
        <c:axPos val="b"/>
        <c:delete val="0"/>
        <c:numFmt formatCode="General" sourceLinked="1"/>
        <c:majorTickMark val="out"/>
        <c:minorTickMark val="none"/>
        <c:tickLblPos val="nextTo"/>
        <c:crossAx val="17200610"/>
        <c:crosses val="autoZero"/>
        <c:auto val="1"/>
        <c:lblOffset val="100"/>
        <c:noMultiLvlLbl val="0"/>
      </c:catAx>
      <c:valAx>
        <c:axId val="17200610"/>
        <c:scaling>
          <c:orientation val="minMax"/>
          <c:max val="1"/>
          <c:min val="0.5"/>
        </c:scaling>
        <c:axPos val="l"/>
        <c:title>
          <c:tx>
            <c:rich>
              <a:bodyPr vert="horz" rot="-5400000" anchor="ctr"/>
              <a:lstStyle/>
              <a:p>
                <a:pPr algn="ctr">
                  <a:defRPr/>
                </a:pPr>
                <a:r>
                  <a:rPr lang="en-US" cap="none" sz="1075" b="1" i="0" u="none" baseline="0">
                    <a:latin typeface="Arial"/>
                    <a:ea typeface="Arial"/>
                    <a:cs typeface="Arial"/>
                  </a:rPr>
                  <a:t>Percentage of infants with breastfeeding status recorded</a:t>
                </a:r>
              </a:p>
            </c:rich>
          </c:tx>
          <c:layout>
            <c:manualLayout>
              <c:xMode val="factor"/>
              <c:yMode val="factor"/>
              <c:x val="-0.00275"/>
              <c:y val="-0.00075"/>
            </c:manualLayout>
          </c:layout>
          <c:overlay val="0"/>
          <c:spPr>
            <a:noFill/>
            <a:ln>
              <a:noFill/>
            </a:ln>
          </c:spPr>
        </c:title>
        <c:majorGridlines/>
        <c:delete val="0"/>
        <c:numFmt formatCode="0%" sourceLinked="0"/>
        <c:majorTickMark val="out"/>
        <c:minorTickMark val="none"/>
        <c:tickLblPos val="nextTo"/>
        <c:crossAx val="39193881"/>
        <c:crossesAt val="1"/>
        <c:crossBetween val="between"/>
        <c:dispUnits/>
      </c:valAx>
      <c:spPr>
        <a:noFill/>
        <a:ln w="12700">
          <a:solidFill>
            <a:srgbClr val="808080"/>
          </a:solidFill>
        </a:ln>
      </c:spPr>
    </c:plotArea>
    <c:legend>
      <c:legendPos val="b"/>
      <c:layout>
        <c:manualLayout>
          <c:xMode val="edge"/>
          <c:yMode val="edge"/>
          <c:x val="0.094"/>
          <c:y val="0.9075"/>
          <c:w val="0.906"/>
          <c:h val="0.09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7: Drop off rate (percentage point difference between percentage of mothers initiating breastfeeding and prevalence of 6-8 week breastfeeding) by PCTs in England 2010/11 Q1 Actual</a:t>
            </a:r>
          </a:p>
        </c:rich>
      </c:tx>
      <c:layout>
        <c:manualLayout>
          <c:xMode val="factor"/>
          <c:yMode val="factor"/>
          <c:x val="0"/>
          <c:y val="-0.02025"/>
        </c:manualLayout>
      </c:layout>
      <c:spPr>
        <a:noFill/>
        <a:ln>
          <a:noFill/>
        </a:ln>
      </c:spPr>
    </c:title>
    <c:plotArea>
      <c:layout>
        <c:manualLayout>
          <c:xMode val="edge"/>
          <c:yMode val="edge"/>
          <c:x val="0"/>
          <c:y val="0.05125"/>
          <c:w val="1"/>
          <c:h val="0.93225"/>
        </c:manualLayout>
      </c:layout>
      <c:barChart>
        <c:barDir val="bar"/>
        <c:grouping val="clustered"/>
        <c:varyColors val="0"/>
        <c:ser>
          <c:idx val="0"/>
          <c:order val="0"/>
          <c:tx>
            <c:strRef>
              <c:f>Data7!$E$1</c:f>
              <c:strCache>
                <c:ptCount val="1"/>
                <c:pt idx="0">
                  <c:v>Drop off rate</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575" b="0" i="0" u="none" baseline="0">
                    <a:latin typeface="Arial"/>
                    <a:ea typeface="Arial"/>
                    <a:cs typeface="Arial"/>
                  </a:defRPr>
                </a:pPr>
              </a:p>
            </c:txPr>
            <c:showLegendKey val="0"/>
            <c:showVal val="0"/>
            <c:showBubbleSize val="0"/>
            <c:showCatName val="1"/>
            <c:showSerName val="0"/>
            <c:showPercent val="0"/>
          </c:dLbls>
          <c:cat>
            <c:strRef>
              <c:f>Data7!$D$2:$D$122</c:f>
              <c:strCache>
                <c:ptCount val="121"/>
                <c:pt idx="0">
                  <c:v>Blackburn with Darwen</c:v>
                </c:pt>
                <c:pt idx="1">
                  <c:v>Calderdale</c:v>
                </c:pt>
                <c:pt idx="2">
                  <c:v>Isle of Wight</c:v>
                </c:pt>
                <c:pt idx="3">
                  <c:v>Cumbria</c:v>
                </c:pt>
                <c:pt idx="4">
                  <c:v>Gateshead</c:v>
                </c:pt>
                <c:pt idx="5">
                  <c:v>Doncaster</c:v>
                </c:pt>
                <c:pt idx="6">
                  <c:v>S E Essex</c:v>
                </c:pt>
                <c:pt idx="7">
                  <c:v>S Gloucestershire</c:v>
                </c:pt>
                <c:pt idx="8">
                  <c:v>Swindon</c:v>
                </c:pt>
                <c:pt idx="9">
                  <c:v>Kirklees</c:v>
                </c:pt>
                <c:pt idx="10">
                  <c:v>N E Lincolnshire</c:v>
                </c:pt>
                <c:pt idx="11">
                  <c:v>Oldham</c:v>
                </c:pt>
                <c:pt idx="12">
                  <c:v>Torbay</c:v>
                </c:pt>
                <c:pt idx="13">
                  <c:v>Cornwall &amp; Isles of Scilly</c:v>
                </c:pt>
                <c:pt idx="14">
                  <c:v>Hampshire</c:v>
                </c:pt>
                <c:pt idx="15">
                  <c:v>Derby City</c:v>
                </c:pt>
                <c:pt idx="16">
                  <c:v>Blackpool</c:v>
                </c:pt>
                <c:pt idx="17">
                  <c:v>Telford &amp; Wrekin</c:v>
                </c:pt>
                <c:pt idx="18">
                  <c:v>Central Lancashire</c:v>
                </c:pt>
                <c:pt idx="19">
                  <c:v>E Sussex Downs &amp; Weald</c:v>
                </c:pt>
                <c:pt idx="20">
                  <c:v>Northamptonshire</c:v>
                </c:pt>
                <c:pt idx="21">
                  <c:v>N E Essex</c:v>
                </c:pt>
                <c:pt idx="22">
                  <c:v>Redcar &amp; Cleveland</c:v>
                </c:pt>
                <c:pt idx="23">
                  <c:v>Shropshire County</c:v>
                </c:pt>
                <c:pt idx="24">
                  <c:v>Worcestershire</c:v>
                </c:pt>
                <c:pt idx="25">
                  <c:v>Bromley</c:v>
                </c:pt>
                <c:pt idx="26">
                  <c:v>Ashton, Leigh &amp; Wigan</c:v>
                </c:pt>
                <c:pt idx="27">
                  <c:v>S Staffordshire</c:v>
                </c:pt>
                <c:pt idx="28">
                  <c:v>E Lancashire</c:v>
                </c:pt>
                <c:pt idx="29">
                  <c:v>Herefordshire</c:v>
                </c:pt>
                <c:pt idx="30">
                  <c:v>Barnsley</c:v>
                </c:pt>
                <c:pt idx="31">
                  <c:v>Nottinghamshire County</c:v>
                </c:pt>
                <c:pt idx="32">
                  <c:v>Hastings &amp; Rother</c:v>
                </c:pt>
                <c:pt idx="33">
                  <c:v>Bury</c:v>
                </c:pt>
                <c:pt idx="34">
                  <c:v>N Somerset</c:v>
                </c:pt>
                <c:pt idx="35">
                  <c:v>Portsmouth City </c:v>
                </c:pt>
                <c:pt idx="36">
                  <c:v>Warwickshire</c:v>
                </c:pt>
                <c:pt idx="37">
                  <c:v>S Tyneside</c:v>
                </c:pt>
                <c:pt idx="38">
                  <c:v>E Riding of Yorkshire</c:v>
                </c:pt>
                <c:pt idx="39">
                  <c:v>N Lancashire</c:v>
                </c:pt>
                <c:pt idx="40">
                  <c:v>Stoke on Trent</c:v>
                </c:pt>
                <c:pt idx="41">
                  <c:v>Solihull</c:v>
                </c:pt>
                <c:pt idx="42">
                  <c:v>Derbyshire County</c:v>
                </c:pt>
                <c:pt idx="43">
                  <c:v>Leicester County &amp; Rutland</c:v>
                </c:pt>
                <c:pt idx="44">
                  <c:v>Stockport</c:v>
                </c:pt>
                <c:pt idx="45">
                  <c:v>Gloucestershire</c:v>
                </c:pt>
                <c:pt idx="46">
                  <c:v>Salford</c:v>
                </c:pt>
                <c:pt idx="47">
                  <c:v>N Tees</c:v>
                </c:pt>
                <c:pt idx="48">
                  <c:v>Wolverhampton City</c:v>
                </c:pt>
                <c:pt idx="49">
                  <c:v>Manchester</c:v>
                </c:pt>
                <c:pt idx="50">
                  <c:v>Medway </c:v>
                </c:pt>
                <c:pt idx="51">
                  <c:v>Wirral</c:v>
                </c:pt>
                <c:pt idx="52">
                  <c:v>Somerset</c:v>
                </c:pt>
                <c:pt idx="53">
                  <c:v>Halton &amp; St Helens</c:v>
                </c:pt>
                <c:pt idx="54">
                  <c:v>County Durham </c:v>
                </c:pt>
                <c:pt idx="55">
                  <c:v>Eastern &amp; Coastal Kent</c:v>
                </c:pt>
                <c:pt idx="56">
                  <c:v>Heywood, Middleton &amp; Rochdale</c:v>
                </c:pt>
                <c:pt idx="57">
                  <c:v>Havering</c:v>
                </c:pt>
                <c:pt idx="58">
                  <c:v>Sheffield</c:v>
                </c:pt>
                <c:pt idx="59">
                  <c:v>Enfield</c:v>
                </c:pt>
                <c:pt idx="60">
                  <c:v>Warrington</c:v>
                </c:pt>
                <c:pt idx="61">
                  <c:v>Suffolk</c:v>
                </c:pt>
                <c:pt idx="62">
                  <c:v>Leeds</c:v>
                </c:pt>
                <c:pt idx="63">
                  <c:v>Northumberland</c:v>
                </c:pt>
                <c:pt idx="64">
                  <c:v>N Yorkshire &amp; York</c:v>
                </c:pt>
                <c:pt idx="65">
                  <c:v>Lincolnshire</c:v>
                </c:pt>
                <c:pt idx="66">
                  <c:v>Central &amp; Eastern Cheshire</c:v>
                </c:pt>
                <c:pt idx="67">
                  <c:v>Devon</c:v>
                </c:pt>
                <c:pt idx="68">
                  <c:v>Berkshire East</c:v>
                </c:pt>
                <c:pt idx="69">
                  <c:v>Birmingham E &amp; North</c:v>
                </c:pt>
                <c:pt idx="70">
                  <c:v>S Birmingham</c:v>
                </c:pt>
                <c:pt idx="71">
                  <c:v>Walsall </c:v>
                </c:pt>
                <c:pt idx="72">
                  <c:v>Wakefield District</c:v>
                </c:pt>
                <c:pt idx="73">
                  <c:v>Hertfordshire PCT</c:v>
                </c:pt>
                <c:pt idx="74">
                  <c:v>Cambridgeshire</c:v>
                </c:pt>
                <c:pt idx="75">
                  <c:v>Dorset</c:v>
                </c:pt>
                <c:pt idx="76">
                  <c:v>Berkshire West</c:v>
                </c:pt>
                <c:pt idx="77">
                  <c:v>Darlington</c:v>
                </c:pt>
                <c:pt idx="78">
                  <c:v>Bath &amp; N E Somerset</c:v>
                </c:pt>
                <c:pt idx="79">
                  <c:v>Trafford</c:v>
                </c:pt>
                <c:pt idx="80">
                  <c:v>Hounslow</c:v>
                </c:pt>
                <c:pt idx="81">
                  <c:v>Middlesbrough</c:v>
                </c:pt>
                <c:pt idx="82">
                  <c:v>Hull</c:v>
                </c:pt>
                <c:pt idx="83">
                  <c:v>Nottingham City</c:v>
                </c:pt>
                <c:pt idx="84">
                  <c:v>Bournemouth &amp; Poole</c:v>
                </c:pt>
                <c:pt idx="85">
                  <c:v>Great Yarmouth &amp; Waveney</c:v>
                </c:pt>
                <c:pt idx="86">
                  <c:v>Sefton</c:v>
                </c:pt>
                <c:pt idx="87">
                  <c:v>Rotherham</c:v>
                </c:pt>
                <c:pt idx="88">
                  <c:v>Bristol</c:v>
                </c:pt>
                <c:pt idx="89">
                  <c:v>N Tyneside</c:v>
                </c:pt>
                <c:pt idx="90">
                  <c:v>N Lincolnshire</c:v>
                </c:pt>
                <c:pt idx="91">
                  <c:v>Newcastle</c:v>
                </c:pt>
                <c:pt idx="92">
                  <c:v>Dudley</c:v>
                </c:pt>
                <c:pt idx="93">
                  <c:v>Hillingdon</c:v>
                </c:pt>
                <c:pt idx="94">
                  <c:v>Croydon</c:v>
                </c:pt>
                <c:pt idx="95">
                  <c:v>Knowsley</c:v>
                </c:pt>
                <c:pt idx="96">
                  <c:v>Heart of Birmingham </c:v>
                </c:pt>
                <c:pt idx="97">
                  <c:v>Greenwich </c:v>
                </c:pt>
                <c:pt idx="98">
                  <c:v>Buckinghamshire</c:v>
                </c:pt>
                <c:pt idx="99">
                  <c:v>Bexley</c:v>
                </c:pt>
                <c:pt idx="100">
                  <c:v>Redbridge</c:v>
                </c:pt>
                <c:pt idx="101">
                  <c:v>Leicester City</c:v>
                </c:pt>
                <c:pt idx="102">
                  <c:v>Richmond &amp; Twickenham</c:v>
                </c:pt>
                <c:pt idx="103">
                  <c:v>Brighton &amp; Hove City</c:v>
                </c:pt>
                <c:pt idx="104">
                  <c:v>Oxfordshire</c:v>
                </c:pt>
                <c:pt idx="105">
                  <c:v>Liverpool</c:v>
                </c:pt>
                <c:pt idx="106">
                  <c:v>Haringey </c:v>
                </c:pt>
                <c:pt idx="107">
                  <c:v>Sutton &amp; Merton</c:v>
                </c:pt>
                <c:pt idx="108">
                  <c:v>Tower Hamlets</c:v>
                </c:pt>
                <c:pt idx="109">
                  <c:v>Hartlepool</c:v>
                </c:pt>
                <c:pt idx="110">
                  <c:v>Wandsworth</c:v>
                </c:pt>
                <c:pt idx="111">
                  <c:v>Islington</c:v>
                </c:pt>
                <c:pt idx="112">
                  <c:v>Camden</c:v>
                </c:pt>
                <c:pt idx="113">
                  <c:v>Lewisham</c:v>
                </c:pt>
                <c:pt idx="114">
                  <c:v>Harrow</c:v>
                </c:pt>
                <c:pt idx="115">
                  <c:v>City &amp; Hackney </c:v>
                </c:pt>
                <c:pt idx="116">
                  <c:v>Southwark</c:v>
                </c:pt>
                <c:pt idx="117">
                  <c:v>Brent </c:v>
                </c:pt>
                <c:pt idx="118">
                  <c:v>Luton </c:v>
                </c:pt>
                <c:pt idx="119">
                  <c:v>Hammersmith &amp; Fulham</c:v>
                </c:pt>
                <c:pt idx="120">
                  <c:v>Kingston</c:v>
                </c:pt>
              </c:strCache>
            </c:strRef>
          </c:cat>
          <c:val>
            <c:numRef>
              <c:f>Data7!$E$2:$E$122</c:f>
              <c:numCache>
                <c:ptCount val="121"/>
                <c:pt idx="0">
                  <c:v>0.4325688073394495</c:v>
                </c:pt>
                <c:pt idx="1">
                  <c:v>0.4038895480028847</c:v>
                </c:pt>
                <c:pt idx="2">
                  <c:v>0.3974136033458068</c:v>
                </c:pt>
                <c:pt idx="3">
                  <c:v>0.3867958873832934</c:v>
                </c:pt>
                <c:pt idx="4">
                  <c:v>0.38439654165206216</c:v>
                </c:pt>
                <c:pt idx="5">
                  <c:v>0.37928853913637006</c:v>
                </c:pt>
                <c:pt idx="6">
                  <c:v>0.37466345578556903</c:v>
                </c:pt>
                <c:pt idx="7">
                  <c:v>0.3707677838577291</c:v>
                </c:pt>
                <c:pt idx="8">
                  <c:v>0.36850982977238356</c:v>
                </c:pt>
                <c:pt idx="9">
                  <c:v>0.3683333333333333</c:v>
                </c:pt>
                <c:pt idx="10">
                  <c:v>0.36773660076674436</c:v>
                </c:pt>
                <c:pt idx="11">
                  <c:v>0.3660046225565088</c:v>
                </c:pt>
                <c:pt idx="12">
                  <c:v>0.36460074169571377</c:v>
                </c:pt>
                <c:pt idx="13">
                  <c:v>0.3607825096389765</c:v>
                </c:pt>
                <c:pt idx="14">
                  <c:v>0.3569609909003899</c:v>
                </c:pt>
                <c:pt idx="15">
                  <c:v>0.3550091365023482</c:v>
                </c:pt>
                <c:pt idx="16">
                  <c:v>0.35203588074927444</c:v>
                </c:pt>
                <c:pt idx="17">
                  <c:v>0.35115007243860263</c:v>
                </c:pt>
                <c:pt idx="18">
                  <c:v>0.3472681519009433</c:v>
                </c:pt>
                <c:pt idx="19">
                  <c:v>0.3449934660328403</c:v>
                </c:pt>
                <c:pt idx="20">
                  <c:v>0.3397461687129081</c:v>
                </c:pt>
                <c:pt idx="21">
                  <c:v>0.33564306766162916</c:v>
                </c:pt>
                <c:pt idx="22">
                  <c:v>0.3347173659673659</c:v>
                </c:pt>
                <c:pt idx="23">
                  <c:v>0.3344205262013481</c:v>
                </c:pt>
                <c:pt idx="24">
                  <c:v>0.3331284595219428</c:v>
                </c:pt>
                <c:pt idx="25">
                  <c:v>0.33110758542496566</c:v>
                </c:pt>
                <c:pt idx="26">
                  <c:v>0.3260020323449618</c:v>
                </c:pt>
                <c:pt idx="27">
                  <c:v>0.32117592799831796</c:v>
                </c:pt>
                <c:pt idx="28">
                  <c:v>0.3201205210944642</c:v>
                </c:pt>
                <c:pt idx="29">
                  <c:v>0.31961543714514273</c:v>
                </c:pt>
                <c:pt idx="30">
                  <c:v>0.31739130434782603</c:v>
                </c:pt>
                <c:pt idx="31">
                  <c:v>0.31737121244436867</c:v>
                </c:pt>
                <c:pt idx="32">
                  <c:v>0.3167472735893788</c:v>
                </c:pt>
                <c:pt idx="33">
                  <c:v>0.309134697583379</c:v>
                </c:pt>
                <c:pt idx="34">
                  <c:v>0.307725310728587</c:v>
                </c:pt>
                <c:pt idx="35">
                  <c:v>0.30708014074780493</c:v>
                </c:pt>
                <c:pt idx="36">
                  <c:v>0.30271376935421557</c:v>
                </c:pt>
                <c:pt idx="37">
                  <c:v>0.3024475524475524</c:v>
                </c:pt>
                <c:pt idx="38">
                  <c:v>0.301273374442272</c:v>
                </c:pt>
                <c:pt idx="39">
                  <c:v>0.30110784963545123</c:v>
                </c:pt>
                <c:pt idx="40">
                  <c:v>0.30074141574155233</c:v>
                </c:pt>
                <c:pt idx="41">
                  <c:v>0.30070924090450474</c:v>
                </c:pt>
                <c:pt idx="42">
                  <c:v>0.2982653076686078</c:v>
                </c:pt>
                <c:pt idx="43">
                  <c:v>0.2965947303880191</c:v>
                </c:pt>
                <c:pt idx="44">
                  <c:v>0.2947263961608816</c:v>
                </c:pt>
                <c:pt idx="45">
                  <c:v>0.2923163144743793</c:v>
                </c:pt>
                <c:pt idx="46">
                  <c:v>0.2922314578005115</c:v>
                </c:pt>
                <c:pt idx="47">
                  <c:v>0.291589984616401</c:v>
                </c:pt>
                <c:pt idx="48">
                  <c:v>0.2912575004402064</c:v>
                </c:pt>
                <c:pt idx="49">
                  <c:v>0.2906604460901939</c:v>
                </c:pt>
                <c:pt idx="50">
                  <c:v>0.2896408391245048</c:v>
                </c:pt>
                <c:pt idx="51">
                  <c:v>0.2885350620521358</c:v>
                </c:pt>
                <c:pt idx="52">
                  <c:v>0.28666104756170985</c:v>
                </c:pt>
                <c:pt idx="53">
                  <c:v>0.2862541614648356</c:v>
                </c:pt>
                <c:pt idx="54">
                  <c:v>0.28263944947952746</c:v>
                </c:pt>
                <c:pt idx="55">
                  <c:v>0.2816232637091932</c:v>
                </c:pt>
                <c:pt idx="56">
                  <c:v>0.28118566826431995</c:v>
                </c:pt>
                <c:pt idx="57">
                  <c:v>0.27877043213553043</c:v>
                </c:pt>
                <c:pt idx="58">
                  <c:v>0.2780073617589301</c:v>
                </c:pt>
                <c:pt idx="59">
                  <c:v>0.2764665634589335</c:v>
                </c:pt>
                <c:pt idx="60">
                  <c:v>0.2756467223577696</c:v>
                </c:pt>
                <c:pt idx="61">
                  <c:v>0.2756229180546302</c:v>
                </c:pt>
                <c:pt idx="62">
                  <c:v>0.27489983428079967</c:v>
                </c:pt>
                <c:pt idx="63">
                  <c:v>0.27345635149738723</c:v>
                </c:pt>
                <c:pt idx="64">
                  <c:v>0.27334833981805917</c:v>
                </c:pt>
                <c:pt idx="65">
                  <c:v>0.27047918618658817</c:v>
                </c:pt>
                <c:pt idx="66">
                  <c:v>0.26937035043220414</c:v>
                </c:pt>
                <c:pt idx="67">
                  <c:v>0.2692911138712596</c:v>
                </c:pt>
                <c:pt idx="68">
                  <c:v>0.26741368894988604</c:v>
                </c:pt>
                <c:pt idx="69">
                  <c:v>0.26572567401538405</c:v>
                </c:pt>
                <c:pt idx="70">
                  <c:v>0.2646097002784902</c:v>
                </c:pt>
                <c:pt idx="71">
                  <c:v>0.25889040225708054</c:v>
                </c:pt>
                <c:pt idx="72">
                  <c:v>0.25849873435688764</c:v>
                </c:pt>
                <c:pt idx="73">
                  <c:v>0.25710964627886823</c:v>
                </c:pt>
                <c:pt idx="74">
                  <c:v>0.253276046168709</c:v>
                </c:pt>
                <c:pt idx="75">
                  <c:v>0.24826994516956502</c:v>
                </c:pt>
                <c:pt idx="76">
                  <c:v>0.24746471778298196</c:v>
                </c:pt>
                <c:pt idx="77">
                  <c:v>0.247289677205356</c:v>
                </c:pt>
                <c:pt idx="78">
                  <c:v>0.24698800868662074</c:v>
                </c:pt>
                <c:pt idx="79">
                  <c:v>0.24617519499219165</c:v>
                </c:pt>
                <c:pt idx="80">
                  <c:v>0.2454658385093168</c:v>
                </c:pt>
                <c:pt idx="81">
                  <c:v>0.24326913864137206</c:v>
                </c:pt>
                <c:pt idx="82">
                  <c:v>0.24317586109299433</c:v>
                </c:pt>
                <c:pt idx="83">
                  <c:v>0.24205993003762133</c:v>
                </c:pt>
                <c:pt idx="84">
                  <c:v>0.24199727213425837</c:v>
                </c:pt>
                <c:pt idx="85">
                  <c:v>0.24193224387860357</c:v>
                </c:pt>
                <c:pt idx="86">
                  <c:v>0.23975870914646424</c:v>
                </c:pt>
                <c:pt idx="87">
                  <c:v>0.23417818740399388</c:v>
                </c:pt>
                <c:pt idx="88">
                  <c:v>0.2332002631116309</c:v>
                </c:pt>
                <c:pt idx="89">
                  <c:v>0.23091070344956355</c:v>
                </c:pt>
                <c:pt idx="90">
                  <c:v>0.22673590206702787</c:v>
                </c:pt>
                <c:pt idx="91">
                  <c:v>0.2223019779418467</c:v>
                </c:pt>
                <c:pt idx="92">
                  <c:v>0.22198341333009297</c:v>
                </c:pt>
                <c:pt idx="93">
                  <c:v>0.2217298600166867</c:v>
                </c:pt>
                <c:pt idx="94">
                  <c:v>0.22098423800371103</c:v>
                </c:pt>
                <c:pt idx="95">
                  <c:v>0.22062251474016178</c:v>
                </c:pt>
                <c:pt idx="96">
                  <c:v>0.22034307949800913</c:v>
                </c:pt>
                <c:pt idx="97">
                  <c:v>0.21871731937052963</c:v>
                </c:pt>
                <c:pt idx="98">
                  <c:v>0.21736249171636846</c:v>
                </c:pt>
                <c:pt idx="99">
                  <c:v>0.2157441147550465</c:v>
                </c:pt>
                <c:pt idx="100">
                  <c:v>0.21417321575618997</c:v>
                </c:pt>
                <c:pt idx="101">
                  <c:v>0.21131136670499884</c:v>
                </c:pt>
                <c:pt idx="102">
                  <c:v>0.18989690721649488</c:v>
                </c:pt>
                <c:pt idx="103">
                  <c:v>0.1857773434867579</c:v>
                </c:pt>
                <c:pt idx="104">
                  <c:v>0.1857344182899009</c:v>
                </c:pt>
                <c:pt idx="105">
                  <c:v>0.17822659353981862</c:v>
                </c:pt>
                <c:pt idx="106">
                  <c:v>0.17299866888289628</c:v>
                </c:pt>
                <c:pt idx="107">
                  <c:v>0.16904742743709422</c:v>
                </c:pt>
                <c:pt idx="108">
                  <c:v>0.16744551970957566</c:v>
                </c:pt>
                <c:pt idx="109">
                  <c:v>0.16504998760637857</c:v>
                </c:pt>
                <c:pt idx="110">
                  <c:v>0.16403538527535455</c:v>
                </c:pt>
                <c:pt idx="111">
                  <c:v>0.16266304347826088</c:v>
                </c:pt>
                <c:pt idx="112">
                  <c:v>0.15362092854751852</c:v>
                </c:pt>
                <c:pt idx="113">
                  <c:v>0.15272495571382094</c:v>
                </c:pt>
                <c:pt idx="114">
                  <c:v>0.14855198277658166</c:v>
                </c:pt>
                <c:pt idx="115">
                  <c:v>0.13756596563288015</c:v>
                </c:pt>
                <c:pt idx="116">
                  <c:v>0.13260188951535967</c:v>
                </c:pt>
                <c:pt idx="117">
                  <c:v>0.11436480386125292</c:v>
                </c:pt>
                <c:pt idx="118">
                  <c:v>0.10358152060535952</c:v>
                </c:pt>
                <c:pt idx="119">
                  <c:v>0.09155121951219514</c:v>
                </c:pt>
                <c:pt idx="120">
                  <c:v>0.08562007243898373</c:v>
                </c:pt>
              </c:numCache>
            </c:numRef>
          </c:val>
        </c:ser>
        <c:gapWidth val="70"/>
        <c:axId val="20587763"/>
        <c:axId val="51072140"/>
      </c:barChart>
      <c:catAx>
        <c:axId val="20587763"/>
        <c:scaling>
          <c:orientation val="minMax"/>
        </c:scaling>
        <c:axPos val="l"/>
        <c:delete val="0"/>
        <c:numFmt formatCode="General" sourceLinked="1"/>
        <c:majorTickMark val="out"/>
        <c:minorTickMark val="none"/>
        <c:tickLblPos val="none"/>
        <c:crossAx val="51072140"/>
        <c:crosses val="autoZero"/>
        <c:auto val="1"/>
        <c:lblOffset val="100"/>
        <c:noMultiLvlLbl val="0"/>
      </c:catAx>
      <c:valAx>
        <c:axId val="51072140"/>
        <c:scaling>
          <c:orientation val="minMax"/>
        </c:scaling>
        <c:axPos val="b"/>
        <c:title>
          <c:tx>
            <c:rich>
              <a:bodyPr vert="horz" rot="0" anchor="ctr"/>
              <a:lstStyle/>
              <a:p>
                <a:pPr algn="ctr">
                  <a:defRPr/>
                </a:pPr>
                <a:r>
                  <a:rPr lang="en-US" cap="none" sz="800" b="0" i="0" u="none" baseline="0">
                    <a:latin typeface="Arial"/>
                    <a:ea typeface="Arial"/>
                    <a:cs typeface="Arial"/>
                  </a:rPr>
                  <a:t>Percentage point difference</a:t>
                </a:r>
              </a:p>
            </c:rich>
          </c:tx>
          <c:layout>
            <c:manualLayout>
              <c:xMode val="factor"/>
              <c:yMode val="factor"/>
              <c:x val="-0.0025"/>
              <c:y val="0.00025"/>
            </c:manualLayout>
          </c:layout>
          <c:overlay val="0"/>
          <c:spPr>
            <a:noFill/>
            <a:ln>
              <a:noFill/>
            </a:ln>
          </c:spPr>
        </c:title>
        <c:majorGridlines/>
        <c:delete val="0"/>
        <c:numFmt formatCode="0%" sourceLinked="0"/>
        <c:majorTickMark val="out"/>
        <c:minorTickMark val="none"/>
        <c:tickLblPos val="nextTo"/>
        <c:crossAx val="2058776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1825"/>
          <c:h val="1"/>
        </c:manualLayout>
      </c:layout>
      <c:lineChart>
        <c:grouping val="standard"/>
        <c:varyColors val="0"/>
        <c:ser>
          <c:idx val="0"/>
          <c:order val="0"/>
          <c:tx>
            <c:strRef>
              <c:f>Benchmarking!$A$54</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Benchmarking!$M$52:$T$52</c:f>
              <c:strCache>
                <c:ptCount val="8"/>
                <c:pt idx="0">
                  <c:v>2009/10 Q1</c:v>
                </c:pt>
                <c:pt idx="1">
                  <c:v>2009/10 Q2</c:v>
                </c:pt>
                <c:pt idx="2">
                  <c:v>2009/10 Q3</c:v>
                </c:pt>
                <c:pt idx="3">
                  <c:v>2009/10 Q4</c:v>
                </c:pt>
                <c:pt idx="4">
                  <c:v>2010/11 Q1</c:v>
                </c:pt>
              </c:strCache>
            </c:strRef>
          </c:cat>
          <c:val>
            <c:numRef>
              <c:f>Benchmarking!$M$54:$T$54</c:f>
              <c:numCache>
                <c:ptCount val="8"/>
                <c:pt idx="0">
                  <c:v>0.16819973718791065</c:v>
                </c:pt>
                <c:pt idx="1">
                  <c:v>0.19447513812154696</c:v>
                </c:pt>
                <c:pt idx="2">
                  <c:v>0.22722620266120777</c:v>
                </c:pt>
                <c:pt idx="3">
                  <c:v>0.21818181818181817</c:v>
                </c:pt>
                <c:pt idx="4">
                  <c:v>0.22675026123301986</c:v>
                </c:pt>
              </c:numCache>
            </c:numRef>
          </c:val>
          <c:smooth val="0"/>
        </c:ser>
        <c:ser>
          <c:idx val="1"/>
          <c:order val="1"/>
          <c:tx>
            <c:strRef>
              <c:f>Benchmarking!$A$56</c:f>
              <c:strCache>
                <c:ptCount val="1"/>
                <c:pt idx="0">
                  <c:v>Bury PCT (5JX)</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Benchmarking!$M$52:$T$52</c:f>
              <c:strCache>
                <c:ptCount val="8"/>
                <c:pt idx="0">
                  <c:v>2009/10 Q1</c:v>
                </c:pt>
                <c:pt idx="1">
                  <c:v>2009/10 Q2</c:v>
                </c:pt>
                <c:pt idx="2">
                  <c:v>2009/10 Q3</c:v>
                </c:pt>
                <c:pt idx="3">
                  <c:v>2009/10 Q4</c:v>
                </c:pt>
                <c:pt idx="4">
                  <c:v>2010/11 Q1</c:v>
                </c:pt>
              </c:strCache>
            </c:strRef>
          </c:cat>
          <c:val>
            <c:numRef>
              <c:f>Benchmarking!$M$56:$T$56</c:f>
              <c:numCache>
                <c:ptCount val="8"/>
                <c:pt idx="0">
                  <c:v>0.39883268482490275</c:v>
                </c:pt>
                <c:pt idx="1">
                  <c:v>0.4122657580919932</c:v>
                </c:pt>
                <c:pt idx="2">
                  <c:v>0.4059233449477352</c:v>
                </c:pt>
                <c:pt idx="3">
                  <c:v>0.4205298013245033</c:v>
                </c:pt>
                <c:pt idx="4">
                  <c:v>0.4163568773234201</c:v>
                </c:pt>
              </c:numCache>
            </c:numRef>
          </c:val>
          <c:smooth val="0"/>
        </c:ser>
        <c:ser>
          <c:idx val="2"/>
          <c:order val="2"/>
          <c:tx>
            <c:strRef>
              <c:f>Benchmarking!$A$57</c:f>
              <c:strCache>
                <c:ptCount val="1"/>
                <c:pt idx="0">
                  <c:v>Oldham PCT (5J5)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Benchmarking!$M$52:$T$52</c:f>
              <c:strCache>
                <c:ptCount val="8"/>
                <c:pt idx="0">
                  <c:v>2009/10 Q1</c:v>
                </c:pt>
                <c:pt idx="1">
                  <c:v>2009/10 Q2</c:v>
                </c:pt>
                <c:pt idx="2">
                  <c:v>2009/10 Q3</c:v>
                </c:pt>
                <c:pt idx="3">
                  <c:v>2009/10 Q4</c:v>
                </c:pt>
                <c:pt idx="4">
                  <c:v>2010/11 Q1</c:v>
                </c:pt>
              </c:strCache>
            </c:strRef>
          </c:cat>
          <c:val>
            <c:numRef>
              <c:f>Benchmarking!$M$57:$T$57</c:f>
              <c:numCache>
                <c:ptCount val="8"/>
                <c:pt idx="0">
                  <c:v>0.4749262536873156</c:v>
                </c:pt>
                <c:pt idx="1">
                  <c:v>0.393048128342246</c:v>
                </c:pt>
                <c:pt idx="2">
                  <c:v>0.3790849673202614</c:v>
                </c:pt>
                <c:pt idx="3">
                  <c:v>0.3421750663129973</c:v>
                </c:pt>
                <c:pt idx="4">
                  <c:v>0.35609103078982596</c:v>
                </c:pt>
              </c:numCache>
            </c:numRef>
          </c:val>
          <c:smooth val="0"/>
        </c:ser>
        <c:ser>
          <c:idx val="3"/>
          <c:order val="3"/>
          <c:tx>
            <c:strRef>
              <c:f>Benchmarking!$A$58</c:f>
              <c:strCache>
                <c:ptCount val="1"/>
                <c:pt idx="0">
                  <c:v>Manufacturing Towns (ONS7.12)</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Benchmarking!$M$52:$T$52</c:f>
              <c:strCache>
                <c:ptCount val="8"/>
                <c:pt idx="0">
                  <c:v>2009/10 Q1</c:v>
                </c:pt>
                <c:pt idx="1">
                  <c:v>2009/10 Q2</c:v>
                </c:pt>
                <c:pt idx="2">
                  <c:v>2009/10 Q3</c:v>
                </c:pt>
                <c:pt idx="3">
                  <c:v>2009/10 Q4</c:v>
                </c:pt>
                <c:pt idx="4">
                  <c:v>2010/11 Q1</c:v>
                </c:pt>
              </c:strCache>
            </c:strRef>
          </c:cat>
          <c:val>
            <c:numRef>
              <c:f>Benchmarking!$M$58:$T$58</c:f>
              <c:numCache>
                <c:ptCount val="8"/>
                <c:pt idx="0">
                  <c:v>0.33751743375174337</c:v>
                </c:pt>
                <c:pt idx="1">
                  <c:v>0.33267292617796534</c:v>
                </c:pt>
                <c:pt idx="2">
                  <c:v>0.3230226452248113</c:v>
                </c:pt>
                <c:pt idx="3">
                  <c:v>0.3269246985411923</c:v>
                </c:pt>
                <c:pt idx="4">
                  <c:v>0.33631453112547594</c:v>
                </c:pt>
              </c:numCache>
            </c:numRef>
          </c:val>
          <c:smooth val="0"/>
        </c:ser>
        <c:ser>
          <c:idx val="4"/>
          <c:order val="4"/>
          <c:tx>
            <c:strRef>
              <c:f>Benchmarking!$A$59</c:f>
              <c:strCache>
                <c:ptCount val="1"/>
                <c:pt idx="0">
                  <c:v>North West (Q31)</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Benchmarking!$M$52:$T$52</c:f>
              <c:strCache>
                <c:ptCount val="8"/>
                <c:pt idx="0">
                  <c:v>2009/10 Q1</c:v>
                </c:pt>
                <c:pt idx="1">
                  <c:v>2009/10 Q2</c:v>
                </c:pt>
                <c:pt idx="2">
                  <c:v>2009/10 Q3</c:v>
                </c:pt>
                <c:pt idx="3">
                  <c:v>2009/10 Q4</c:v>
                </c:pt>
                <c:pt idx="4">
                  <c:v>2010/11 Q1</c:v>
                </c:pt>
              </c:strCache>
            </c:strRef>
          </c:cat>
          <c:val>
            <c:numRef>
              <c:f>Benchmarking!$M$59:$T$59</c:f>
              <c:numCache>
                <c:ptCount val="8"/>
                <c:pt idx="0">
                  <c:v>0.35321052071131936</c:v>
                </c:pt>
                <c:pt idx="1">
                  <c:v>0.3608140738185581</c:v>
                </c:pt>
                <c:pt idx="2">
                  <c:v>0.34987122795082365</c:v>
                </c:pt>
                <c:pt idx="3">
                  <c:v>0.3427963437636021</c:v>
                </c:pt>
                <c:pt idx="4">
                  <c:v>0.34598158119873185</c:v>
                </c:pt>
              </c:numCache>
            </c:numRef>
          </c:val>
          <c:smooth val="0"/>
        </c:ser>
        <c:ser>
          <c:idx val="5"/>
          <c:order val="5"/>
          <c:tx>
            <c:strRef>
              <c:f>Benchmarking!$A$60</c:f>
              <c:strCache>
                <c:ptCount val="1"/>
                <c:pt idx="0">
                  <c:v>England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Benchmarking!$M$52:$T$52</c:f>
              <c:strCache>
                <c:ptCount val="8"/>
                <c:pt idx="0">
                  <c:v>2009/10 Q1</c:v>
                </c:pt>
                <c:pt idx="1">
                  <c:v>2009/10 Q2</c:v>
                </c:pt>
                <c:pt idx="2">
                  <c:v>2009/10 Q3</c:v>
                </c:pt>
                <c:pt idx="3">
                  <c:v>2009/10 Q4</c:v>
                </c:pt>
                <c:pt idx="4">
                  <c:v>2010/11 Q1</c:v>
                </c:pt>
              </c:strCache>
            </c:strRef>
          </c:cat>
          <c:val>
            <c:numRef>
              <c:f>Benchmarking!$M$60:$T$60</c:f>
              <c:numCache>
                <c:ptCount val="8"/>
                <c:pt idx="0">
                  <c:v>0.5026621199123734</c:v>
                </c:pt>
                <c:pt idx="1">
                  <c:v>0.4960969241631033</c:v>
                </c:pt>
                <c:pt idx="2">
                  <c:v>0.48931386517823294</c:v>
                </c:pt>
                <c:pt idx="3">
                  <c:v>0.48242627792552323</c:v>
                </c:pt>
                <c:pt idx="4">
                  <c:v>0.4815799391606321</c:v>
                </c:pt>
              </c:numCache>
            </c:numRef>
          </c:val>
          <c:smooth val="0"/>
        </c:ser>
        <c:marker val="1"/>
        <c:axId val="58636449"/>
        <c:axId val="57965994"/>
      </c:lineChart>
      <c:catAx>
        <c:axId val="5863644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7965994"/>
        <c:crosses val="autoZero"/>
        <c:auto val="1"/>
        <c:lblOffset val="100"/>
        <c:noMultiLvlLbl val="0"/>
      </c:catAx>
      <c:valAx>
        <c:axId val="57965994"/>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636449"/>
        <c:crossesAt val="1"/>
        <c:crossBetween val="between"/>
        <c:dispUnits/>
      </c:valAx>
      <c:spPr>
        <a:solidFill>
          <a:srgbClr val="C0C0C0"/>
        </a:solidFill>
        <a:ln w="12700">
          <a:solidFill>
            <a:srgbClr val="808080"/>
          </a:solidFill>
        </a:ln>
      </c:spPr>
    </c:plotArea>
    <c:legend>
      <c:legendPos val="r"/>
      <c:layout>
        <c:manualLayout>
          <c:xMode val="edge"/>
          <c:yMode val="edge"/>
          <c:x val="0.7235"/>
          <c:y val="0.11975"/>
          <c:w val="0.27425"/>
          <c:h val="0.57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1825"/>
          <c:h val="1"/>
        </c:manualLayout>
      </c:layout>
      <c:lineChart>
        <c:grouping val="standard"/>
        <c:varyColors val="0"/>
        <c:ser>
          <c:idx val="0"/>
          <c:order val="0"/>
          <c:tx>
            <c:strRef>
              <c:f>Benchmarking!$A$54</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Benchmarking!$W$52:$AD$52</c:f>
              <c:strCache>
                <c:ptCount val="8"/>
                <c:pt idx="0">
                  <c:v>2009/10 Q1</c:v>
                </c:pt>
                <c:pt idx="1">
                  <c:v>2009/10 Q2</c:v>
                </c:pt>
                <c:pt idx="2">
                  <c:v>2009/10 Q3</c:v>
                </c:pt>
                <c:pt idx="3">
                  <c:v>2009/10 Q4</c:v>
                </c:pt>
                <c:pt idx="4">
                  <c:v>2010/11 Q1</c:v>
                </c:pt>
              </c:strCache>
            </c:strRef>
          </c:cat>
          <c:val>
            <c:numRef>
              <c:f>Benchmarking!$W$54:$AD$54</c:f>
              <c:numCache>
                <c:ptCount val="8"/>
                <c:pt idx="0">
                  <c:v>0.8521836506159015</c:v>
                </c:pt>
                <c:pt idx="1">
                  <c:v>0.9486373165618449</c:v>
                </c:pt>
                <c:pt idx="2">
                  <c:v>0.9908722109533469</c:v>
                </c:pt>
                <c:pt idx="3">
                  <c:v>0.9936238044633369</c:v>
                </c:pt>
                <c:pt idx="4">
                  <c:v>1</c:v>
                </c:pt>
              </c:numCache>
            </c:numRef>
          </c:val>
          <c:smooth val="0"/>
        </c:ser>
        <c:ser>
          <c:idx val="1"/>
          <c:order val="1"/>
          <c:tx>
            <c:strRef>
              <c:f>Benchmarking!$A$56</c:f>
              <c:strCache>
                <c:ptCount val="1"/>
                <c:pt idx="0">
                  <c:v>Bury PCT (5JX)</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Benchmarking!$W$52:$AD$52</c:f>
              <c:strCache>
                <c:ptCount val="8"/>
                <c:pt idx="0">
                  <c:v>2009/10 Q1</c:v>
                </c:pt>
                <c:pt idx="1">
                  <c:v>2009/10 Q2</c:v>
                </c:pt>
                <c:pt idx="2">
                  <c:v>2009/10 Q3</c:v>
                </c:pt>
                <c:pt idx="3">
                  <c:v>2009/10 Q4</c:v>
                </c:pt>
                <c:pt idx="4">
                  <c:v>2010/11 Q1</c:v>
                </c:pt>
              </c:strCache>
            </c:strRef>
          </c:cat>
          <c:val>
            <c:numRef>
              <c:f>Benchmarking!$W$56:$AD$56</c:f>
              <c:numCache>
                <c:ptCount val="8"/>
                <c:pt idx="0">
                  <c:v>0.8158730158730159</c:v>
                </c:pt>
                <c:pt idx="1">
                  <c:v>0.9376996805111821</c:v>
                </c:pt>
                <c:pt idx="2">
                  <c:v>0.8644578313253012</c:v>
                </c:pt>
                <c:pt idx="3">
                  <c:v>0.9422776911076443</c:v>
                </c:pt>
                <c:pt idx="4">
                  <c:v>0.9103214890016921</c:v>
                </c:pt>
              </c:numCache>
            </c:numRef>
          </c:val>
          <c:smooth val="0"/>
        </c:ser>
        <c:ser>
          <c:idx val="2"/>
          <c:order val="2"/>
          <c:tx>
            <c:strRef>
              <c:f>Benchmarking!$A$57</c:f>
              <c:strCache>
                <c:ptCount val="1"/>
                <c:pt idx="0">
                  <c:v>Oldham PCT (5J5)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Benchmarking!$W$52:$AD$52</c:f>
              <c:strCache>
                <c:ptCount val="8"/>
                <c:pt idx="0">
                  <c:v>2009/10 Q1</c:v>
                </c:pt>
                <c:pt idx="1">
                  <c:v>2009/10 Q2</c:v>
                </c:pt>
                <c:pt idx="2">
                  <c:v>2009/10 Q3</c:v>
                </c:pt>
                <c:pt idx="3">
                  <c:v>2009/10 Q4</c:v>
                </c:pt>
                <c:pt idx="4">
                  <c:v>2010/11 Q1</c:v>
                </c:pt>
              </c:strCache>
            </c:strRef>
          </c:cat>
          <c:val>
            <c:numRef>
              <c:f>Benchmarking!$W$57:$AD$57</c:f>
              <c:numCache>
                <c:ptCount val="8"/>
                <c:pt idx="0">
                  <c:v>0.41800246609124536</c:v>
                </c:pt>
                <c:pt idx="1">
                  <c:v>0.9012048192771085</c:v>
                </c:pt>
                <c:pt idx="2">
                  <c:v>0.8989424206815511</c:v>
                </c:pt>
                <c:pt idx="3">
                  <c:v>0.8510158013544018</c:v>
                </c:pt>
                <c:pt idx="4">
                  <c:v>0.9291044776119403</c:v>
                </c:pt>
              </c:numCache>
            </c:numRef>
          </c:val>
          <c:smooth val="0"/>
        </c:ser>
        <c:ser>
          <c:idx val="3"/>
          <c:order val="3"/>
          <c:tx>
            <c:strRef>
              <c:f>Benchmarking!$A$58</c:f>
              <c:strCache>
                <c:ptCount val="1"/>
                <c:pt idx="0">
                  <c:v>Manufacturing Towns (ONS7.12)</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Benchmarking!$W$52:$AD$52</c:f>
              <c:strCache>
                <c:ptCount val="8"/>
                <c:pt idx="0">
                  <c:v>2009/10 Q1</c:v>
                </c:pt>
                <c:pt idx="1">
                  <c:v>2009/10 Q2</c:v>
                </c:pt>
                <c:pt idx="2">
                  <c:v>2009/10 Q3</c:v>
                </c:pt>
                <c:pt idx="3">
                  <c:v>2009/10 Q4</c:v>
                </c:pt>
                <c:pt idx="4">
                  <c:v>2010/11 Q1</c:v>
                </c:pt>
              </c:strCache>
            </c:strRef>
          </c:cat>
          <c:val>
            <c:numRef>
              <c:f>Benchmarking!$W$58:$AD$58</c:f>
              <c:numCache>
                <c:ptCount val="8"/>
                <c:pt idx="0">
                  <c:v>0.9188458856345886</c:v>
                </c:pt>
                <c:pt idx="1">
                  <c:v>0.960203290550435</c:v>
                </c:pt>
                <c:pt idx="2">
                  <c:v>0.9667705940269117</c:v>
                </c:pt>
                <c:pt idx="3">
                  <c:v>0.9746184332574416</c:v>
                </c:pt>
                <c:pt idx="4">
                  <c:v>0.9712737593532296</c:v>
                </c:pt>
              </c:numCache>
            </c:numRef>
          </c:val>
          <c:smooth val="0"/>
        </c:ser>
        <c:ser>
          <c:idx val="4"/>
          <c:order val="4"/>
          <c:tx>
            <c:strRef>
              <c:f>Benchmarking!$A$59</c:f>
              <c:strCache>
                <c:ptCount val="1"/>
                <c:pt idx="0">
                  <c:v>North West (Q31)</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Benchmarking!$W$52:$AD$52</c:f>
              <c:strCache>
                <c:ptCount val="8"/>
                <c:pt idx="0">
                  <c:v>2009/10 Q1</c:v>
                </c:pt>
                <c:pt idx="1">
                  <c:v>2009/10 Q2</c:v>
                </c:pt>
                <c:pt idx="2">
                  <c:v>2009/10 Q3</c:v>
                </c:pt>
                <c:pt idx="3">
                  <c:v>2009/10 Q4</c:v>
                </c:pt>
                <c:pt idx="4">
                  <c:v>2010/11 Q1</c:v>
                </c:pt>
              </c:strCache>
            </c:strRef>
          </c:cat>
          <c:val>
            <c:numRef>
              <c:f>Benchmarking!$W$59:$AD$59</c:f>
              <c:numCache>
                <c:ptCount val="8"/>
                <c:pt idx="0">
                  <c:v>0.9006857526494989</c:v>
                </c:pt>
                <c:pt idx="1">
                  <c:v>0.9376241740978607</c:v>
                </c:pt>
                <c:pt idx="2">
                  <c:v>0.9398091062702654</c:v>
                </c:pt>
                <c:pt idx="3">
                  <c:v>0.9473129610115911</c:v>
                </c:pt>
                <c:pt idx="4">
                  <c:v>0.9452928024356596</c:v>
                </c:pt>
              </c:numCache>
            </c:numRef>
          </c:val>
          <c:smooth val="0"/>
        </c:ser>
        <c:ser>
          <c:idx val="5"/>
          <c:order val="5"/>
          <c:tx>
            <c:strRef>
              <c:f>Benchmarking!$A$60</c:f>
              <c:strCache>
                <c:ptCount val="1"/>
                <c:pt idx="0">
                  <c:v>England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Benchmarking!$W$52:$AD$52</c:f>
              <c:strCache>
                <c:ptCount val="8"/>
                <c:pt idx="0">
                  <c:v>2009/10 Q1</c:v>
                </c:pt>
                <c:pt idx="1">
                  <c:v>2009/10 Q2</c:v>
                </c:pt>
                <c:pt idx="2">
                  <c:v>2009/10 Q3</c:v>
                </c:pt>
                <c:pt idx="3">
                  <c:v>2009/10 Q4</c:v>
                </c:pt>
                <c:pt idx="4">
                  <c:v>2010/11 Q1</c:v>
                </c:pt>
              </c:strCache>
            </c:strRef>
          </c:cat>
          <c:val>
            <c:numRef>
              <c:f>Benchmarking!$W$60:$AD$60</c:f>
              <c:numCache>
                <c:ptCount val="8"/>
                <c:pt idx="0">
                  <c:v>0.8872764557503475</c:v>
                </c:pt>
                <c:pt idx="1">
                  <c:v>0.9060942196043404</c:v>
                </c:pt>
                <c:pt idx="2">
                  <c:v>0.9158885217641144</c:v>
                </c:pt>
                <c:pt idx="3">
                  <c:v>0.9361851804273489</c:v>
                </c:pt>
                <c:pt idx="4">
                  <c:v>0.9222996039874368</c:v>
                </c:pt>
              </c:numCache>
            </c:numRef>
          </c:val>
          <c:smooth val="0"/>
        </c:ser>
        <c:marker val="1"/>
        <c:axId val="51931899"/>
        <c:axId val="64733908"/>
      </c:lineChart>
      <c:catAx>
        <c:axId val="5193189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733908"/>
        <c:crosses val="autoZero"/>
        <c:auto val="1"/>
        <c:lblOffset val="100"/>
        <c:noMultiLvlLbl val="0"/>
      </c:catAx>
      <c:valAx>
        <c:axId val="64733908"/>
        <c:scaling>
          <c:orientation val="minMax"/>
          <c:max val="1"/>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931899"/>
        <c:crossesAt val="1"/>
        <c:crossBetween val="between"/>
        <c:dispUnits/>
      </c:valAx>
      <c:spPr>
        <a:solidFill>
          <a:srgbClr val="C0C0C0"/>
        </a:solidFill>
        <a:ln w="12700">
          <a:solidFill>
            <a:srgbClr val="808080"/>
          </a:solidFill>
        </a:ln>
      </c:spPr>
    </c:plotArea>
    <c:legend>
      <c:legendPos val="r"/>
      <c:layout>
        <c:manualLayout>
          <c:xMode val="edge"/>
          <c:yMode val="edge"/>
          <c:x val="0.72575"/>
          <c:y val="0.11975"/>
          <c:w val="0.272"/>
          <c:h val="0.57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68475"/>
          <c:h val="1"/>
        </c:manualLayout>
      </c:layout>
      <c:lineChart>
        <c:grouping val="standard"/>
        <c:varyColors val="0"/>
        <c:ser>
          <c:idx val="0"/>
          <c:order val="0"/>
          <c:tx>
            <c:strRef>
              <c:f>Benchmarking!$A$19</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Benchmarking!$C$17:$J$17</c:f>
              <c:strCache/>
            </c:strRef>
          </c:cat>
          <c:val>
            <c:numRef>
              <c:f>Benchmarking!$C$19:$J$19</c:f>
              <c:numCache>
                <c:ptCount val="8"/>
                <c:pt idx="0">
                  <c:v>0</c:v>
                </c:pt>
                <c:pt idx="1">
                  <c:v>0</c:v>
                </c:pt>
                <c:pt idx="2">
                  <c:v>0</c:v>
                </c:pt>
                <c:pt idx="3">
                  <c:v>0</c:v>
                </c:pt>
                <c:pt idx="4">
                  <c:v>0</c:v>
                </c:pt>
                <c:pt idx="5">
                  <c:v>0</c:v>
                </c:pt>
                <c:pt idx="6">
                  <c:v>0</c:v>
                </c:pt>
                <c:pt idx="7">
                  <c:v>0</c:v>
                </c:pt>
              </c:numCache>
            </c:numRef>
          </c:val>
          <c:smooth val="0"/>
        </c:ser>
        <c:ser>
          <c:idx val="1"/>
          <c:order val="1"/>
          <c:tx>
            <c:strRef>
              <c:f>Benchmarking!$A$21</c:f>
              <c:strCache>
                <c:ptCount val="1"/>
                <c:pt idx="0">
                  <c:v>Bury PCT (5JX)</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Benchmarking!$C$17:$J$17</c:f>
              <c:strCache/>
            </c:strRef>
          </c:cat>
          <c:val>
            <c:numRef>
              <c:f>Benchmarking!$C$21:$J$21</c:f>
              <c:numCache>
                <c:ptCount val="8"/>
                <c:pt idx="0">
                  <c:v>0</c:v>
                </c:pt>
                <c:pt idx="1">
                  <c:v>0</c:v>
                </c:pt>
                <c:pt idx="2">
                  <c:v>0</c:v>
                </c:pt>
                <c:pt idx="3">
                  <c:v>0</c:v>
                </c:pt>
                <c:pt idx="4">
                  <c:v>0</c:v>
                </c:pt>
                <c:pt idx="5">
                  <c:v>0</c:v>
                </c:pt>
                <c:pt idx="6">
                  <c:v>0</c:v>
                </c:pt>
                <c:pt idx="7">
                  <c:v>0</c:v>
                </c:pt>
              </c:numCache>
            </c:numRef>
          </c:val>
          <c:smooth val="0"/>
        </c:ser>
        <c:ser>
          <c:idx val="2"/>
          <c:order val="2"/>
          <c:tx>
            <c:strRef>
              <c:f>Benchmarking!$A$22</c:f>
              <c:strCache>
                <c:ptCount val="1"/>
                <c:pt idx="0">
                  <c:v>Oldham PCT (5J5)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Benchmarking!$C$17:$J$17</c:f>
              <c:strCache/>
            </c:strRef>
          </c:cat>
          <c:val>
            <c:numRef>
              <c:f>Benchmarking!$C$22:$J$22</c:f>
              <c:numCache>
                <c:ptCount val="8"/>
                <c:pt idx="0">
                  <c:v>0</c:v>
                </c:pt>
                <c:pt idx="1">
                  <c:v>0</c:v>
                </c:pt>
                <c:pt idx="2">
                  <c:v>0</c:v>
                </c:pt>
                <c:pt idx="3">
                  <c:v>0</c:v>
                </c:pt>
                <c:pt idx="4">
                  <c:v>0</c:v>
                </c:pt>
                <c:pt idx="5">
                  <c:v>0</c:v>
                </c:pt>
                <c:pt idx="6">
                  <c:v>0</c:v>
                </c:pt>
                <c:pt idx="7">
                  <c:v>0</c:v>
                </c:pt>
              </c:numCache>
            </c:numRef>
          </c:val>
          <c:smooth val="0"/>
        </c:ser>
        <c:ser>
          <c:idx val="3"/>
          <c:order val="3"/>
          <c:tx>
            <c:strRef>
              <c:f>Benchmarking!$A$23</c:f>
              <c:strCache>
                <c:ptCount val="1"/>
                <c:pt idx="0">
                  <c:v>Manufacturing Towns (ONS7.12)</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Benchmarking!$C$17:$J$17</c:f>
              <c:strCache/>
            </c:strRef>
          </c:cat>
          <c:val>
            <c:numRef>
              <c:f>Benchmarking!$C$23:$J$23</c:f>
              <c:numCache>
                <c:ptCount val="8"/>
                <c:pt idx="0">
                  <c:v>0</c:v>
                </c:pt>
                <c:pt idx="1">
                  <c:v>0</c:v>
                </c:pt>
                <c:pt idx="2">
                  <c:v>0</c:v>
                </c:pt>
                <c:pt idx="3">
                  <c:v>0</c:v>
                </c:pt>
                <c:pt idx="4">
                  <c:v>0</c:v>
                </c:pt>
                <c:pt idx="5">
                  <c:v>0</c:v>
                </c:pt>
                <c:pt idx="6">
                  <c:v>0</c:v>
                </c:pt>
                <c:pt idx="7">
                  <c:v>0</c:v>
                </c:pt>
              </c:numCache>
            </c:numRef>
          </c:val>
          <c:smooth val="0"/>
        </c:ser>
        <c:ser>
          <c:idx val="4"/>
          <c:order val="4"/>
          <c:tx>
            <c:strRef>
              <c:f>Benchmarking!$A$24</c:f>
              <c:strCache>
                <c:ptCount val="1"/>
                <c:pt idx="0">
                  <c:v>North West (Q31)</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Benchmarking!$C$17:$J$17</c:f>
              <c:strCache/>
            </c:strRef>
          </c:cat>
          <c:val>
            <c:numRef>
              <c:f>Benchmarking!$C$24:$J$24</c:f>
              <c:numCache>
                <c:ptCount val="8"/>
                <c:pt idx="0">
                  <c:v>0</c:v>
                </c:pt>
                <c:pt idx="1">
                  <c:v>0</c:v>
                </c:pt>
                <c:pt idx="2">
                  <c:v>0</c:v>
                </c:pt>
                <c:pt idx="3">
                  <c:v>0</c:v>
                </c:pt>
                <c:pt idx="4">
                  <c:v>0</c:v>
                </c:pt>
                <c:pt idx="5">
                  <c:v>0</c:v>
                </c:pt>
                <c:pt idx="6">
                  <c:v>0</c:v>
                </c:pt>
                <c:pt idx="7">
                  <c:v>0</c:v>
                </c:pt>
              </c:numCache>
            </c:numRef>
          </c:val>
          <c:smooth val="0"/>
        </c:ser>
        <c:ser>
          <c:idx val="5"/>
          <c:order val="5"/>
          <c:tx>
            <c:strRef>
              <c:f>Benchmarking!$A$25</c:f>
              <c:strCache>
                <c:ptCount val="1"/>
                <c:pt idx="0">
                  <c:v>England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Benchmarking!$C$17:$J$17</c:f>
              <c:strCache/>
            </c:strRef>
          </c:cat>
          <c:val>
            <c:numRef>
              <c:f>Benchmarking!$C$25:$J$25</c:f>
              <c:numCache>
                <c:ptCount val="8"/>
                <c:pt idx="0">
                  <c:v>0</c:v>
                </c:pt>
                <c:pt idx="1">
                  <c:v>0</c:v>
                </c:pt>
                <c:pt idx="2">
                  <c:v>0</c:v>
                </c:pt>
                <c:pt idx="3">
                  <c:v>0</c:v>
                </c:pt>
                <c:pt idx="4">
                  <c:v>0</c:v>
                </c:pt>
                <c:pt idx="5">
                  <c:v>0</c:v>
                </c:pt>
                <c:pt idx="6">
                  <c:v>0</c:v>
                </c:pt>
                <c:pt idx="7">
                  <c:v>0</c:v>
                </c:pt>
              </c:numCache>
            </c:numRef>
          </c:val>
          <c:smooth val="0"/>
        </c:ser>
        <c:marker val="1"/>
        <c:axId val="45734261"/>
        <c:axId val="8955166"/>
      </c:lineChart>
      <c:catAx>
        <c:axId val="4573426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8955166"/>
        <c:crosses val="autoZero"/>
        <c:auto val="1"/>
        <c:lblOffset val="100"/>
        <c:noMultiLvlLbl val="0"/>
      </c:catAx>
      <c:valAx>
        <c:axId val="8955166"/>
        <c:scaling>
          <c:orientation val="minMax"/>
        </c:scaling>
        <c:axPos val="l"/>
        <c:majorGridlines/>
        <c:delete val="0"/>
        <c:numFmt formatCode="0%" sourceLinked="0"/>
        <c:majorTickMark val="out"/>
        <c:minorTickMark val="none"/>
        <c:tickLblPos val="nextTo"/>
        <c:crossAx val="45734261"/>
        <c:crossesAt val="1"/>
        <c:crossBetween val="between"/>
        <c:dispUnits/>
      </c:valAx>
      <c:spPr>
        <a:solidFill>
          <a:srgbClr val="C0C0C0"/>
        </a:solidFill>
        <a:ln w="12700">
          <a:solidFill>
            <a:srgbClr val="808080"/>
          </a:solidFill>
        </a:ln>
      </c:spPr>
    </c:plotArea>
    <c:legend>
      <c:legendPos val="r"/>
      <c:layout>
        <c:manualLayout>
          <c:xMode val="edge"/>
          <c:yMode val="edge"/>
          <c:x val="0.692"/>
          <c:y val="0.2085"/>
          <c:w val="0.308"/>
          <c:h val="0.57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Benchmarking!$A$19</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Benchmarking!$M$52:$S$52</c:f>
              <c:strCache/>
            </c:strRef>
          </c:cat>
          <c:val>
            <c:numRef>
              <c:f>Benchmarking!#REF!</c:f>
              <c:numCache>
                <c:ptCount val="1"/>
                <c:pt idx="0">
                  <c:v>1</c:v>
                </c:pt>
              </c:numCache>
            </c:numRef>
          </c:val>
          <c:smooth val="0"/>
        </c:ser>
        <c:ser>
          <c:idx val="1"/>
          <c:order val="1"/>
          <c:tx>
            <c:strRef>
              <c:f>Benchmarking!$A$21</c:f>
              <c:strCache>
                <c:ptCount val="1"/>
                <c:pt idx="0">
                  <c:v>Bury PCT (5JX)</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Benchmarking!$M$52:$S$52</c:f>
              <c:strCache/>
            </c:strRef>
          </c:cat>
          <c:val>
            <c:numRef>
              <c:f>Benchmarking!#REF!</c:f>
              <c:numCache>
                <c:ptCount val="1"/>
                <c:pt idx="0">
                  <c:v>1</c:v>
                </c:pt>
              </c:numCache>
            </c:numRef>
          </c:val>
          <c:smooth val="0"/>
        </c:ser>
        <c:ser>
          <c:idx val="2"/>
          <c:order val="2"/>
          <c:tx>
            <c:strRef>
              <c:f>Benchmarking!$A$22</c:f>
              <c:strCache>
                <c:ptCount val="1"/>
                <c:pt idx="0">
                  <c:v>Oldham PCT (5J5)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Benchmarking!$M$52:$S$52</c:f>
              <c:strCache/>
            </c:strRef>
          </c:cat>
          <c:val>
            <c:numRef>
              <c:f>Benchmarking!#REF!</c:f>
              <c:numCache>
                <c:ptCount val="1"/>
                <c:pt idx="0">
                  <c:v>1</c:v>
                </c:pt>
              </c:numCache>
            </c:numRef>
          </c:val>
          <c:smooth val="0"/>
        </c:ser>
        <c:ser>
          <c:idx val="3"/>
          <c:order val="3"/>
          <c:tx>
            <c:strRef>
              <c:f>Benchmarking!$A$23</c:f>
              <c:strCache>
                <c:ptCount val="1"/>
                <c:pt idx="0">
                  <c:v>Manufacturing Towns (ONS7.12)</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Benchmarking!$M$52:$S$52</c:f>
              <c:strCache/>
            </c:strRef>
          </c:cat>
          <c:val>
            <c:numRef>
              <c:f>Benchmarking!#REF!</c:f>
              <c:numCache>
                <c:ptCount val="1"/>
                <c:pt idx="0">
                  <c:v>1</c:v>
                </c:pt>
              </c:numCache>
            </c:numRef>
          </c:val>
          <c:smooth val="0"/>
        </c:ser>
        <c:ser>
          <c:idx val="4"/>
          <c:order val="4"/>
          <c:tx>
            <c:strRef>
              <c:f>Benchmarking!$A$24</c:f>
              <c:strCache>
                <c:ptCount val="1"/>
                <c:pt idx="0">
                  <c:v>North West (Q31)</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Benchmarking!$M$52:$S$52</c:f>
              <c:strCache/>
            </c:strRef>
          </c:cat>
          <c:val>
            <c:numRef>
              <c:f>Benchmarking!#REF!</c:f>
              <c:numCache>
                <c:ptCount val="1"/>
                <c:pt idx="0">
                  <c:v>1</c:v>
                </c:pt>
              </c:numCache>
            </c:numRef>
          </c:val>
          <c:smooth val="0"/>
        </c:ser>
        <c:ser>
          <c:idx val="5"/>
          <c:order val="5"/>
          <c:tx>
            <c:strRef>
              <c:f>Benchmarking!$A$25</c:f>
              <c:strCache>
                <c:ptCount val="1"/>
                <c:pt idx="0">
                  <c:v>England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Benchmarking!$M$52:$S$52</c:f>
              <c:strCache/>
            </c:strRef>
          </c:cat>
          <c:val>
            <c:numRef>
              <c:f>Benchmarking!#REF!</c:f>
              <c:numCache>
                <c:ptCount val="1"/>
                <c:pt idx="0">
                  <c:v>1</c:v>
                </c:pt>
              </c:numCache>
            </c:numRef>
          </c:val>
          <c:smooth val="0"/>
        </c:ser>
        <c:marker val="1"/>
        <c:axId val="13487631"/>
        <c:axId val="54279816"/>
      </c:lineChart>
      <c:catAx>
        <c:axId val="1348763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279816"/>
        <c:crosses val="autoZero"/>
        <c:auto val="1"/>
        <c:lblOffset val="100"/>
        <c:noMultiLvlLbl val="0"/>
      </c:catAx>
      <c:valAx>
        <c:axId val="54279816"/>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4876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685"/>
          <c:h val="1"/>
        </c:manualLayout>
      </c:layout>
      <c:lineChart>
        <c:grouping val="standard"/>
        <c:varyColors val="0"/>
        <c:ser>
          <c:idx val="0"/>
          <c:order val="0"/>
          <c:tx>
            <c:strRef>
              <c:f>Benchmarking!$A$19</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Benchmarking!$M$17:$T$17</c:f>
              <c:strCache/>
            </c:strRef>
          </c:cat>
          <c:val>
            <c:numRef>
              <c:f>Benchmarking!$M$19:$T$19</c:f>
              <c:numCache>
                <c:ptCount val="8"/>
                <c:pt idx="0">
                  <c:v>0</c:v>
                </c:pt>
                <c:pt idx="1">
                  <c:v>0</c:v>
                </c:pt>
                <c:pt idx="2">
                  <c:v>0</c:v>
                </c:pt>
                <c:pt idx="3">
                  <c:v>0</c:v>
                </c:pt>
                <c:pt idx="4">
                  <c:v>0</c:v>
                </c:pt>
                <c:pt idx="5">
                  <c:v>0</c:v>
                </c:pt>
                <c:pt idx="6">
                  <c:v>0</c:v>
                </c:pt>
                <c:pt idx="7">
                  <c:v>0</c:v>
                </c:pt>
              </c:numCache>
            </c:numRef>
          </c:val>
          <c:smooth val="0"/>
        </c:ser>
        <c:ser>
          <c:idx val="1"/>
          <c:order val="1"/>
          <c:tx>
            <c:strRef>
              <c:f>Benchmarking!$A$21</c:f>
              <c:strCache>
                <c:ptCount val="1"/>
                <c:pt idx="0">
                  <c:v>Bury PCT (5JX)</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Benchmarking!$M$17:$T$17</c:f>
              <c:strCache/>
            </c:strRef>
          </c:cat>
          <c:val>
            <c:numRef>
              <c:f>Benchmarking!$M$21:$T$21</c:f>
              <c:numCache>
                <c:ptCount val="8"/>
                <c:pt idx="0">
                  <c:v>0</c:v>
                </c:pt>
                <c:pt idx="1">
                  <c:v>0</c:v>
                </c:pt>
                <c:pt idx="2">
                  <c:v>0</c:v>
                </c:pt>
                <c:pt idx="3">
                  <c:v>0</c:v>
                </c:pt>
                <c:pt idx="4">
                  <c:v>0</c:v>
                </c:pt>
                <c:pt idx="5">
                  <c:v>0</c:v>
                </c:pt>
                <c:pt idx="6">
                  <c:v>0</c:v>
                </c:pt>
                <c:pt idx="7">
                  <c:v>0</c:v>
                </c:pt>
              </c:numCache>
            </c:numRef>
          </c:val>
          <c:smooth val="0"/>
        </c:ser>
        <c:ser>
          <c:idx val="2"/>
          <c:order val="2"/>
          <c:tx>
            <c:strRef>
              <c:f>Benchmarking!$A$22</c:f>
              <c:strCache>
                <c:ptCount val="1"/>
                <c:pt idx="0">
                  <c:v>Oldham PCT (5J5)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Benchmarking!$M$17:$T$17</c:f>
              <c:strCache/>
            </c:strRef>
          </c:cat>
          <c:val>
            <c:numRef>
              <c:f>Benchmarking!$M$22:$T$22</c:f>
              <c:numCache>
                <c:ptCount val="8"/>
                <c:pt idx="0">
                  <c:v>0</c:v>
                </c:pt>
                <c:pt idx="1">
                  <c:v>0</c:v>
                </c:pt>
                <c:pt idx="2">
                  <c:v>0</c:v>
                </c:pt>
                <c:pt idx="3">
                  <c:v>0</c:v>
                </c:pt>
                <c:pt idx="4">
                  <c:v>0</c:v>
                </c:pt>
                <c:pt idx="5">
                  <c:v>0</c:v>
                </c:pt>
                <c:pt idx="6">
                  <c:v>0</c:v>
                </c:pt>
                <c:pt idx="7">
                  <c:v>0</c:v>
                </c:pt>
              </c:numCache>
            </c:numRef>
          </c:val>
          <c:smooth val="0"/>
        </c:ser>
        <c:ser>
          <c:idx val="3"/>
          <c:order val="3"/>
          <c:tx>
            <c:strRef>
              <c:f>Benchmarking!$A$23</c:f>
              <c:strCache>
                <c:ptCount val="1"/>
                <c:pt idx="0">
                  <c:v>Manufacturing Towns (ONS7.12)</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Benchmarking!$M$17:$T$17</c:f>
              <c:strCache/>
            </c:strRef>
          </c:cat>
          <c:val>
            <c:numRef>
              <c:f>Benchmarking!$M$23:$T$23</c:f>
              <c:numCache>
                <c:ptCount val="8"/>
                <c:pt idx="0">
                  <c:v>0</c:v>
                </c:pt>
                <c:pt idx="1">
                  <c:v>0</c:v>
                </c:pt>
                <c:pt idx="2">
                  <c:v>0</c:v>
                </c:pt>
                <c:pt idx="3">
                  <c:v>0</c:v>
                </c:pt>
                <c:pt idx="4">
                  <c:v>0</c:v>
                </c:pt>
                <c:pt idx="5">
                  <c:v>0</c:v>
                </c:pt>
                <c:pt idx="6">
                  <c:v>0</c:v>
                </c:pt>
                <c:pt idx="7">
                  <c:v>0</c:v>
                </c:pt>
              </c:numCache>
            </c:numRef>
          </c:val>
          <c:smooth val="0"/>
        </c:ser>
        <c:ser>
          <c:idx val="4"/>
          <c:order val="4"/>
          <c:tx>
            <c:strRef>
              <c:f>Benchmarking!$A$24</c:f>
              <c:strCache>
                <c:ptCount val="1"/>
                <c:pt idx="0">
                  <c:v>North West (Q31)</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Benchmarking!$M$17:$T$17</c:f>
              <c:strCache/>
            </c:strRef>
          </c:cat>
          <c:val>
            <c:numRef>
              <c:f>Benchmarking!$M$24:$T$24</c:f>
              <c:numCache>
                <c:ptCount val="8"/>
                <c:pt idx="0">
                  <c:v>0</c:v>
                </c:pt>
                <c:pt idx="1">
                  <c:v>0</c:v>
                </c:pt>
                <c:pt idx="2">
                  <c:v>0</c:v>
                </c:pt>
                <c:pt idx="3">
                  <c:v>0</c:v>
                </c:pt>
                <c:pt idx="4">
                  <c:v>0</c:v>
                </c:pt>
                <c:pt idx="5">
                  <c:v>0</c:v>
                </c:pt>
                <c:pt idx="6">
                  <c:v>0</c:v>
                </c:pt>
                <c:pt idx="7">
                  <c:v>0</c:v>
                </c:pt>
              </c:numCache>
            </c:numRef>
          </c:val>
          <c:smooth val="0"/>
        </c:ser>
        <c:ser>
          <c:idx val="5"/>
          <c:order val="5"/>
          <c:tx>
            <c:strRef>
              <c:f>Benchmarking!$A$25</c:f>
              <c:strCache>
                <c:ptCount val="1"/>
                <c:pt idx="0">
                  <c:v>England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Benchmarking!$M$17:$T$17</c:f>
              <c:strCache/>
            </c:strRef>
          </c:cat>
          <c:val>
            <c:numRef>
              <c:f>Benchmarking!$M$25:$T$25</c:f>
              <c:numCache>
                <c:ptCount val="8"/>
                <c:pt idx="0">
                  <c:v>0</c:v>
                </c:pt>
                <c:pt idx="1">
                  <c:v>0</c:v>
                </c:pt>
                <c:pt idx="2">
                  <c:v>0</c:v>
                </c:pt>
                <c:pt idx="3">
                  <c:v>0</c:v>
                </c:pt>
                <c:pt idx="4">
                  <c:v>0</c:v>
                </c:pt>
                <c:pt idx="5">
                  <c:v>0</c:v>
                </c:pt>
                <c:pt idx="6">
                  <c:v>0</c:v>
                </c:pt>
                <c:pt idx="7">
                  <c:v>0</c:v>
                </c:pt>
              </c:numCache>
            </c:numRef>
          </c:val>
          <c:smooth val="0"/>
        </c:ser>
        <c:marker val="1"/>
        <c:axId val="18756297"/>
        <c:axId val="34588946"/>
      </c:lineChart>
      <c:catAx>
        <c:axId val="1875629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4588946"/>
        <c:crosses val="autoZero"/>
        <c:auto val="1"/>
        <c:lblOffset val="100"/>
        <c:noMultiLvlLbl val="0"/>
      </c:catAx>
      <c:valAx>
        <c:axId val="34588946"/>
        <c:scaling>
          <c:orientation val="minMax"/>
          <c:max val="1"/>
        </c:scaling>
        <c:axPos val="l"/>
        <c:majorGridlines/>
        <c:delete val="0"/>
        <c:numFmt formatCode="0%" sourceLinked="0"/>
        <c:majorTickMark val="out"/>
        <c:minorTickMark val="none"/>
        <c:tickLblPos val="nextTo"/>
        <c:crossAx val="18756297"/>
        <c:crossesAt val="1"/>
        <c:crossBetween val="between"/>
        <c:dispUnits/>
      </c:valAx>
      <c:spPr>
        <a:solidFill>
          <a:srgbClr val="C0C0C0"/>
        </a:solidFill>
        <a:ln w="12700">
          <a:solidFill>
            <a:srgbClr val="808080"/>
          </a:solidFill>
        </a:ln>
      </c:spPr>
    </c:plotArea>
    <c:legend>
      <c:legendPos val="r"/>
      <c:layout>
        <c:manualLayout>
          <c:xMode val="edge"/>
          <c:yMode val="edge"/>
          <c:x val="0.68925"/>
          <c:y val="0.20475"/>
          <c:w val="0.31075"/>
          <c:h val="0.57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125"/>
          <c:h val="1"/>
        </c:manualLayout>
      </c:layout>
      <c:lineChart>
        <c:grouping val="standard"/>
        <c:varyColors val="0"/>
        <c:ser>
          <c:idx val="0"/>
          <c:order val="0"/>
          <c:tx>
            <c:strRef>
              <c:f>Benchmarking!$A$19</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Benchmarking!$C$87:$J$87</c:f>
              <c:strCache>
                <c:ptCount val="8"/>
                <c:pt idx="0">
                  <c:v>2009/10 Q1</c:v>
                </c:pt>
                <c:pt idx="1">
                  <c:v>2009/10 Q2</c:v>
                </c:pt>
                <c:pt idx="2">
                  <c:v>2009/10 Q3</c:v>
                </c:pt>
                <c:pt idx="3">
                  <c:v>2009/10 Q4</c:v>
                </c:pt>
                <c:pt idx="4">
                  <c:v>2010/11 Q1</c:v>
                </c:pt>
              </c:strCache>
            </c:strRef>
          </c:cat>
          <c:val>
            <c:numRef>
              <c:f>Benchmarking!$C$89:$J$89</c:f>
              <c:numCache>
                <c:ptCount val="8"/>
                <c:pt idx="0">
                  <c:v>0.39504012691302726</c:v>
                </c:pt>
                <c:pt idx="1">
                  <c:v>0.35766944326981376</c:v>
                </c:pt>
                <c:pt idx="2">
                  <c:v>0</c:v>
                </c:pt>
                <c:pt idx="3">
                  <c:v>0.331196967852525</c:v>
                </c:pt>
                <c:pt idx="4">
                  <c:v>0.3260020323449618</c:v>
                </c:pt>
              </c:numCache>
            </c:numRef>
          </c:val>
          <c:smooth val="0"/>
        </c:ser>
        <c:ser>
          <c:idx val="1"/>
          <c:order val="1"/>
          <c:tx>
            <c:strRef>
              <c:f>Benchmarking!$A$21</c:f>
              <c:strCache>
                <c:ptCount val="1"/>
                <c:pt idx="0">
                  <c:v>Bury PCT (5JX)</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Benchmarking!$C$87:$J$87</c:f>
              <c:strCache>
                <c:ptCount val="8"/>
                <c:pt idx="0">
                  <c:v>2009/10 Q1</c:v>
                </c:pt>
                <c:pt idx="1">
                  <c:v>2009/10 Q2</c:v>
                </c:pt>
                <c:pt idx="2">
                  <c:v>2009/10 Q3</c:v>
                </c:pt>
                <c:pt idx="3">
                  <c:v>2009/10 Q4</c:v>
                </c:pt>
                <c:pt idx="4">
                  <c:v>2010/11 Q1</c:v>
                </c:pt>
              </c:strCache>
            </c:strRef>
          </c:cat>
          <c:val>
            <c:numRef>
              <c:f>Benchmarking!$C$91:$J$91</c:f>
              <c:numCache>
                <c:ptCount val="8"/>
                <c:pt idx="0">
                  <c:v>0</c:v>
                </c:pt>
                <c:pt idx="1">
                  <c:v>0.3022021006515957</c:v>
                </c:pt>
                <c:pt idx="2">
                  <c:v>0.35735649099032335</c:v>
                </c:pt>
                <c:pt idx="3">
                  <c:v>0.3105845406454694</c:v>
                </c:pt>
                <c:pt idx="4">
                  <c:v>0.309134697583379</c:v>
                </c:pt>
              </c:numCache>
            </c:numRef>
          </c:val>
          <c:smooth val="0"/>
        </c:ser>
        <c:ser>
          <c:idx val="2"/>
          <c:order val="2"/>
          <c:tx>
            <c:strRef>
              <c:f>Benchmarking!$A$22</c:f>
              <c:strCache>
                <c:ptCount val="1"/>
                <c:pt idx="0">
                  <c:v>Oldham PCT (5J5)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Benchmarking!$C$87:$J$87</c:f>
              <c:strCache>
                <c:ptCount val="8"/>
                <c:pt idx="0">
                  <c:v>2009/10 Q1</c:v>
                </c:pt>
                <c:pt idx="1">
                  <c:v>2009/10 Q2</c:v>
                </c:pt>
                <c:pt idx="2">
                  <c:v>2009/10 Q3</c:v>
                </c:pt>
                <c:pt idx="3">
                  <c:v>2009/10 Q4</c:v>
                </c:pt>
                <c:pt idx="4">
                  <c:v>2010/11 Q1</c:v>
                </c:pt>
              </c:strCache>
            </c:strRef>
          </c:cat>
          <c:val>
            <c:numRef>
              <c:f>Benchmarking!$C$92:$J$92</c:f>
              <c:numCache>
                <c:ptCount val="8"/>
                <c:pt idx="0">
                  <c:v>0</c:v>
                </c:pt>
                <c:pt idx="1">
                  <c:v>0.3343476094157653</c:v>
                </c:pt>
                <c:pt idx="2">
                  <c:v>0.3159408597435852</c:v>
                </c:pt>
                <c:pt idx="3">
                  <c:v>0</c:v>
                </c:pt>
                <c:pt idx="4">
                  <c:v>0.3660046225565088</c:v>
                </c:pt>
              </c:numCache>
            </c:numRef>
          </c:val>
          <c:smooth val="0"/>
        </c:ser>
        <c:ser>
          <c:idx val="3"/>
          <c:order val="3"/>
          <c:tx>
            <c:strRef>
              <c:f>Benchmarking!$A$23</c:f>
              <c:strCache>
                <c:ptCount val="1"/>
                <c:pt idx="0">
                  <c:v>Manufacturing Towns (ONS7.12)</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Benchmarking!$C$87:$J$87</c:f>
              <c:strCache>
                <c:ptCount val="8"/>
                <c:pt idx="0">
                  <c:v>2009/10 Q1</c:v>
                </c:pt>
                <c:pt idx="1">
                  <c:v>2009/10 Q2</c:v>
                </c:pt>
                <c:pt idx="2">
                  <c:v>2009/10 Q3</c:v>
                </c:pt>
                <c:pt idx="3">
                  <c:v>2009/10 Q4</c:v>
                </c:pt>
                <c:pt idx="4">
                  <c:v>2010/11 Q1</c:v>
                </c:pt>
              </c:strCache>
            </c:strRef>
          </c:cat>
          <c:val>
            <c:numRef>
              <c:f>Benchmarking!$C$93:$J$93</c:f>
              <c:numCache>
                <c:ptCount val="8"/>
                <c:pt idx="0">
                  <c:v>0.30485484206104696</c:v>
                </c:pt>
                <c:pt idx="1">
                  <c:v>0.32532338192742144</c:v>
                </c:pt>
                <c:pt idx="2">
                  <c:v>0.3235030345334968</c:v>
                </c:pt>
                <c:pt idx="3">
                  <c:v>0.32408434808372066</c:v>
                </c:pt>
                <c:pt idx="4">
                  <c:v>0.30441533766446716</c:v>
                </c:pt>
              </c:numCache>
            </c:numRef>
          </c:val>
          <c:smooth val="0"/>
        </c:ser>
        <c:ser>
          <c:idx val="4"/>
          <c:order val="4"/>
          <c:tx>
            <c:strRef>
              <c:f>Benchmarking!$A$24</c:f>
              <c:strCache>
                <c:ptCount val="1"/>
                <c:pt idx="0">
                  <c:v>North West (Q31)</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Benchmarking!$C$87:$J$87</c:f>
              <c:strCache>
                <c:ptCount val="8"/>
                <c:pt idx="0">
                  <c:v>2009/10 Q1</c:v>
                </c:pt>
                <c:pt idx="1">
                  <c:v>2009/10 Q2</c:v>
                </c:pt>
                <c:pt idx="2">
                  <c:v>2009/10 Q3</c:v>
                </c:pt>
                <c:pt idx="3">
                  <c:v>2009/10 Q4</c:v>
                </c:pt>
                <c:pt idx="4">
                  <c:v>2010/11 Q1</c:v>
                </c:pt>
              </c:strCache>
            </c:strRef>
          </c:cat>
          <c:val>
            <c:numRef>
              <c:f>Benchmarking!$C$94:$J$94</c:f>
              <c:numCache>
                <c:ptCount val="8"/>
                <c:pt idx="0">
                  <c:v>0.31780143702072117</c:v>
                </c:pt>
                <c:pt idx="1">
                  <c:v>0.2982791446299668</c:v>
                </c:pt>
                <c:pt idx="2">
                  <c:v>0.2972022408067906</c:v>
                </c:pt>
                <c:pt idx="3">
                  <c:v>0.3034158410695565</c:v>
                </c:pt>
                <c:pt idx="4">
                  <c:v>0.3048732347869453</c:v>
                </c:pt>
              </c:numCache>
            </c:numRef>
          </c:val>
          <c:smooth val="0"/>
        </c:ser>
        <c:ser>
          <c:idx val="5"/>
          <c:order val="5"/>
          <c:tx>
            <c:strRef>
              <c:f>Benchmarking!$A$25</c:f>
              <c:strCache>
                <c:ptCount val="1"/>
                <c:pt idx="0">
                  <c:v>England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Benchmarking!$C$87:$J$87</c:f>
              <c:strCache>
                <c:ptCount val="8"/>
                <c:pt idx="0">
                  <c:v>2009/10 Q1</c:v>
                </c:pt>
                <c:pt idx="1">
                  <c:v>2009/10 Q2</c:v>
                </c:pt>
                <c:pt idx="2">
                  <c:v>2009/10 Q3</c:v>
                </c:pt>
                <c:pt idx="3">
                  <c:v>2009/10 Q4</c:v>
                </c:pt>
                <c:pt idx="4">
                  <c:v>2010/11 Q1</c:v>
                </c:pt>
              </c:strCache>
            </c:strRef>
          </c:cat>
          <c:val>
            <c:numRef>
              <c:f>Benchmarking!$C$95:$J$95</c:f>
              <c:numCache>
                <c:ptCount val="8"/>
                <c:pt idx="0">
                  <c:v>0.28072466622769676</c:v>
                </c:pt>
                <c:pt idx="1">
                  <c:v>0.2812521348997472</c:v>
                </c:pt>
                <c:pt idx="2">
                  <c:v>0.2778157010935715</c:v>
                </c:pt>
                <c:pt idx="3">
                  <c:v>0.27542147987463167</c:v>
                </c:pt>
                <c:pt idx="4">
                  <c:v>0.28933945131941097</c:v>
                </c:pt>
              </c:numCache>
            </c:numRef>
          </c:val>
          <c:smooth val="0"/>
        </c:ser>
        <c:marker val="1"/>
        <c:axId val="42865059"/>
        <c:axId val="50241212"/>
      </c:lineChart>
      <c:catAx>
        <c:axId val="4286505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0241212"/>
        <c:crosses val="autoZero"/>
        <c:auto val="1"/>
        <c:lblOffset val="100"/>
        <c:noMultiLvlLbl val="0"/>
      </c:catAx>
      <c:valAx>
        <c:axId val="50241212"/>
        <c:scaling>
          <c:orientation val="minMax"/>
        </c:scaling>
        <c:axPos val="l"/>
        <c:majorGridlines/>
        <c:delete val="0"/>
        <c:numFmt formatCode="0%" sourceLinked="0"/>
        <c:majorTickMark val="out"/>
        <c:minorTickMark val="none"/>
        <c:tickLblPos val="nextTo"/>
        <c:crossAx val="42865059"/>
        <c:crossesAt val="1"/>
        <c:crossBetween val="between"/>
        <c:dispUnits/>
      </c:valAx>
      <c:spPr>
        <a:solidFill>
          <a:srgbClr val="C0C0C0"/>
        </a:solidFill>
        <a:ln w="12700">
          <a:solidFill>
            <a:srgbClr val="808080"/>
          </a:solidFill>
        </a:ln>
      </c:spPr>
    </c:plotArea>
    <c:legend>
      <c:legendPos val="r"/>
      <c:layout>
        <c:manualLayout>
          <c:xMode val="edge"/>
          <c:yMode val="edge"/>
          <c:x val="0.7205"/>
          <c:y val="0.1235"/>
          <c:w val="0.27725"/>
          <c:h val="0.57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Benchmarking!$A$19</c:f>
              <c:strCache>
                <c:ptCount val="1"/>
                <c:pt idx="0">
                  <c:v>Ashton, Leigh And Wigan PCT (5HG)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Benchmarking!$M$52:$S$52</c:f>
              <c:strCache>
                <c:ptCount val="1"/>
                <c:pt idx="0">
                  <c:v>2009/10 Q1</c:v>
                </c:pt>
              </c:strCache>
            </c:strRef>
          </c:cat>
          <c:val>
            <c:numRef>
              <c:f>Benchmarking!#REF!</c:f>
              <c:numCache>
                <c:ptCount val="1"/>
                <c:pt idx="0">
                  <c:v>1</c:v>
                </c:pt>
              </c:numCache>
            </c:numRef>
          </c:val>
          <c:smooth val="0"/>
        </c:ser>
        <c:ser>
          <c:idx val="1"/>
          <c:order val="1"/>
          <c:tx>
            <c:strRef>
              <c:f>Benchmarking!$A$21</c:f>
              <c:strCache>
                <c:ptCount val="1"/>
                <c:pt idx="0">
                  <c:v>Bury PCT (5JX)</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Benchmarking!$M$52:$S$52</c:f>
              <c:strCache>
                <c:ptCount val="1"/>
                <c:pt idx="0">
                  <c:v>2009/10 Q1</c:v>
                </c:pt>
              </c:strCache>
            </c:strRef>
          </c:cat>
          <c:val>
            <c:numRef>
              <c:f>Benchmarking!#REF!</c:f>
              <c:numCache>
                <c:ptCount val="1"/>
                <c:pt idx="0">
                  <c:v>1</c:v>
                </c:pt>
              </c:numCache>
            </c:numRef>
          </c:val>
          <c:smooth val="0"/>
        </c:ser>
        <c:ser>
          <c:idx val="2"/>
          <c:order val="2"/>
          <c:tx>
            <c:strRef>
              <c:f>Benchmarking!$A$22</c:f>
              <c:strCache>
                <c:ptCount val="1"/>
                <c:pt idx="0">
                  <c:v>Oldham PCT (5J5)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Benchmarking!$M$52:$S$52</c:f>
              <c:strCache>
                <c:ptCount val="1"/>
                <c:pt idx="0">
                  <c:v>2009/10 Q1</c:v>
                </c:pt>
              </c:strCache>
            </c:strRef>
          </c:cat>
          <c:val>
            <c:numRef>
              <c:f>Benchmarking!#REF!</c:f>
              <c:numCache>
                <c:ptCount val="1"/>
                <c:pt idx="0">
                  <c:v>1</c:v>
                </c:pt>
              </c:numCache>
            </c:numRef>
          </c:val>
          <c:smooth val="0"/>
        </c:ser>
        <c:ser>
          <c:idx val="3"/>
          <c:order val="3"/>
          <c:tx>
            <c:strRef>
              <c:f>Benchmarking!$A$23</c:f>
              <c:strCache>
                <c:ptCount val="1"/>
                <c:pt idx="0">
                  <c:v>Manufacturing Towns (ONS7.12)</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Benchmarking!$M$52:$S$52</c:f>
              <c:strCache>
                <c:ptCount val="1"/>
                <c:pt idx="0">
                  <c:v>2009/10 Q1</c:v>
                </c:pt>
              </c:strCache>
            </c:strRef>
          </c:cat>
          <c:val>
            <c:numRef>
              <c:f>Benchmarking!#REF!</c:f>
              <c:numCache>
                <c:ptCount val="1"/>
                <c:pt idx="0">
                  <c:v>1</c:v>
                </c:pt>
              </c:numCache>
            </c:numRef>
          </c:val>
          <c:smooth val="0"/>
        </c:ser>
        <c:ser>
          <c:idx val="4"/>
          <c:order val="4"/>
          <c:tx>
            <c:strRef>
              <c:f>Benchmarking!$A$24</c:f>
              <c:strCache>
                <c:ptCount val="1"/>
                <c:pt idx="0">
                  <c:v>North West (Q31)</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Ref>
              <c:f>Benchmarking!$M$52:$S$52</c:f>
              <c:strCache>
                <c:ptCount val="1"/>
                <c:pt idx="0">
                  <c:v>2009/10 Q1</c:v>
                </c:pt>
              </c:strCache>
            </c:strRef>
          </c:cat>
          <c:val>
            <c:numRef>
              <c:f>Benchmarking!#REF!</c:f>
              <c:numCache>
                <c:ptCount val="1"/>
                <c:pt idx="0">
                  <c:v>1</c:v>
                </c:pt>
              </c:numCache>
            </c:numRef>
          </c:val>
          <c:smooth val="0"/>
        </c:ser>
        <c:ser>
          <c:idx val="5"/>
          <c:order val="5"/>
          <c:tx>
            <c:strRef>
              <c:f>Benchmarking!$A$25</c:f>
              <c:strCache>
                <c:ptCount val="1"/>
                <c:pt idx="0">
                  <c:v>England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Benchmarking!$M$52:$S$52</c:f>
              <c:strCache>
                <c:ptCount val="1"/>
                <c:pt idx="0">
                  <c:v>2009/10 Q1</c:v>
                </c:pt>
              </c:strCache>
            </c:strRef>
          </c:cat>
          <c:val>
            <c:numRef>
              <c:f>Benchmarking!#REF!</c:f>
              <c:numCache>
                <c:ptCount val="1"/>
                <c:pt idx="0">
                  <c:v>1</c:v>
                </c:pt>
              </c:numCache>
            </c:numRef>
          </c:val>
          <c:smooth val="0"/>
        </c:ser>
        <c:marker val="1"/>
        <c:axId val="49517725"/>
        <c:axId val="43006342"/>
      </c:lineChart>
      <c:catAx>
        <c:axId val="4951772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3006342"/>
        <c:crosses val="autoZero"/>
        <c:auto val="1"/>
        <c:lblOffset val="100"/>
        <c:noMultiLvlLbl val="0"/>
      </c:catAx>
      <c:valAx>
        <c:axId val="43006342"/>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51772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 Number of mothers initiating breastfeeding as a percentage of maternities
by SHAs in England</a:t>
            </a:r>
          </a:p>
        </c:rich>
      </c:tx>
      <c:layout>
        <c:manualLayout>
          <c:xMode val="factor"/>
          <c:yMode val="factor"/>
          <c:x val="0.0015"/>
          <c:y val="-0.02"/>
        </c:manualLayout>
      </c:layout>
      <c:spPr>
        <a:noFill/>
        <a:ln>
          <a:noFill/>
        </a:ln>
      </c:spPr>
    </c:title>
    <c:plotArea>
      <c:layout>
        <c:manualLayout>
          <c:xMode val="edge"/>
          <c:yMode val="edge"/>
          <c:x val="0.02575"/>
          <c:y val="0.066"/>
          <c:w val="0.96525"/>
          <c:h val="0.82075"/>
        </c:manualLayout>
      </c:layout>
      <c:lineChart>
        <c:grouping val="standard"/>
        <c:varyColors val="0"/>
        <c:ser>
          <c:idx val="0"/>
          <c:order val="0"/>
          <c:tx>
            <c:strRef>
              <c:f>Data6!$B$2</c:f>
              <c:strCache>
                <c:ptCount val="1"/>
                <c:pt idx="0">
                  <c:v>North East HA</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Data6!$C$1:$K$1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Data6!$C$2:$K$2</c:f>
              <c:numCache>
                <c:ptCount val="9"/>
                <c:pt idx="0">
                  <c:v>0.5284331105959362</c:v>
                </c:pt>
                <c:pt idx="1">
                  <c:v>0.5326318593500267</c:v>
                </c:pt>
                <c:pt idx="2">
                  <c:v>0.551672149122807</c:v>
                </c:pt>
                <c:pt idx="3">
                  <c:v>0.5454017986655062</c:v>
                </c:pt>
                <c:pt idx="4">
                  <c:v>0.5686710179141786</c:v>
                </c:pt>
                <c:pt idx="5">
                  <c:v>0.5513449052603684</c:v>
                </c:pt>
                <c:pt idx="6">
                  <c:v>0.5568423855165069</c:v>
                </c:pt>
                <c:pt idx="7">
                  <c:v>0.5451803098861923</c:v>
                </c:pt>
                <c:pt idx="8">
                  <c:v>0.5767454496060853</c:v>
                </c:pt>
              </c:numCache>
            </c:numRef>
          </c:val>
          <c:smooth val="0"/>
        </c:ser>
        <c:ser>
          <c:idx val="1"/>
          <c:order val="1"/>
          <c:tx>
            <c:strRef>
              <c:f>Data6!$B$3</c:f>
              <c:strCache>
                <c:ptCount val="1"/>
                <c:pt idx="0">
                  <c:v>North West HA</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Data6!$C$1:$K$1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Data6!$C$3:$K$3</c:f>
              <c:numCache>
                <c:ptCount val="9"/>
                <c:pt idx="0">
                  <c:v>0.616681622821518</c:v>
                </c:pt>
                <c:pt idx="1">
                  <c:v>0.618404852022436</c:v>
                </c:pt>
                <c:pt idx="2">
                  <c:v>0.6180477264186396</c:v>
                </c:pt>
                <c:pt idx="3">
                  <c:v>0.6315037445802129</c:v>
                </c:pt>
                <c:pt idx="4">
                  <c:v>0.6359331207113172</c:v>
                </c:pt>
                <c:pt idx="5">
                  <c:v>0.6365871425969769</c:v>
                </c:pt>
                <c:pt idx="6">
                  <c:v>0.6260144068569344</c:v>
                </c:pt>
                <c:pt idx="7">
                  <c:v>0.6281512605042017</c:v>
                </c:pt>
                <c:pt idx="8">
                  <c:v>0.6319271332694152</c:v>
                </c:pt>
              </c:numCache>
            </c:numRef>
          </c:val>
          <c:smooth val="0"/>
        </c:ser>
        <c:ser>
          <c:idx val="2"/>
          <c:order val="2"/>
          <c:tx>
            <c:strRef>
              <c:f>Data6!$B$4</c:f>
              <c:strCache>
                <c:ptCount val="1"/>
                <c:pt idx="0">
                  <c:v>Yorkshire and The Humber HA</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CC00"/>
              </a:solidFill>
              <a:ln>
                <a:solidFill>
                  <a:srgbClr val="FFCC00"/>
                </a:solidFill>
              </a:ln>
            </c:spPr>
          </c:marker>
          <c:cat>
            <c:strRef>
              <c:f>Data6!$C$1:$K$1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Data6!$C$4:$K$4</c:f>
              <c:numCache>
                <c:ptCount val="9"/>
                <c:pt idx="0">
                  <c:v>0.6544143001387137</c:v>
                </c:pt>
                <c:pt idx="1">
                  <c:v>0.6641520641520642</c:v>
                </c:pt>
                <c:pt idx="2">
                  <c:v>0.6747627372627373</c:v>
                </c:pt>
                <c:pt idx="3">
                  <c:v>0.6804011754184234</c:v>
                </c:pt>
                <c:pt idx="4">
                  <c:v>0.6816339455351488</c:v>
                </c:pt>
                <c:pt idx="5">
                  <c:v>0.6791292287282157</c:v>
                </c:pt>
                <c:pt idx="6">
                  <c:v>0.6800936486973226</c:v>
                </c:pt>
                <c:pt idx="7">
                  <c:v>0.6748740554156172</c:v>
                </c:pt>
                <c:pt idx="8">
                  <c:v>0.6896119365557019</c:v>
                </c:pt>
              </c:numCache>
            </c:numRef>
          </c:val>
          <c:smooth val="0"/>
        </c:ser>
        <c:ser>
          <c:idx val="3"/>
          <c:order val="3"/>
          <c:tx>
            <c:strRef>
              <c:f>Data6!$B$5</c:f>
              <c:strCache>
                <c:ptCount val="1"/>
                <c:pt idx="0">
                  <c:v>East Midlands HA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FF0000"/>
                </a:solidFill>
              </a:ln>
            </c:spPr>
          </c:marker>
          <c:cat>
            <c:strRef>
              <c:f>Data6!$C$1:$K$1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Data6!$C$5:$K$5</c:f>
              <c:numCache>
                <c:ptCount val="9"/>
                <c:pt idx="0">
                  <c:v>0.695863935059915</c:v>
                </c:pt>
                <c:pt idx="1">
                  <c:v>0.7144669103931955</c:v>
                </c:pt>
                <c:pt idx="2">
                  <c:v>0.7111076296412345</c:v>
                </c:pt>
                <c:pt idx="3">
                  <c:v>0.7166287755764859</c:v>
                </c:pt>
                <c:pt idx="4">
                  <c:v>0.7063323081775885</c:v>
                </c:pt>
                <c:pt idx="5">
                  <c:v>0.7282148591446505</c:v>
                </c:pt>
                <c:pt idx="6">
                  <c:v>0.7297422085417469</c:v>
                </c:pt>
                <c:pt idx="7">
                  <c:v>0.7397419956481194</c:v>
                </c:pt>
                <c:pt idx="8">
                  <c:v>0.7192186418518803</c:v>
                </c:pt>
              </c:numCache>
            </c:numRef>
          </c:val>
          <c:smooth val="0"/>
        </c:ser>
        <c:ser>
          <c:idx val="4"/>
          <c:order val="4"/>
          <c:tx>
            <c:strRef>
              <c:f>Data6!$B$6</c:f>
              <c:strCache>
                <c:ptCount val="1"/>
                <c:pt idx="0">
                  <c:v>West Midlands HA</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strRef>
              <c:f>Data6!$C$1:$K$1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Data6!$C$6:$K$6</c:f>
              <c:numCache>
                <c:ptCount val="9"/>
                <c:pt idx="0">
                  <c:v>0.6418596429202758</c:v>
                </c:pt>
                <c:pt idx="1">
                  <c:v>0.6471673102414847</c:v>
                </c:pt>
                <c:pt idx="2">
                  <c:v>0.6296713726420691</c:v>
                </c:pt>
                <c:pt idx="3">
                  <c:v>0.654772741064385</c:v>
                </c:pt>
                <c:pt idx="4">
                  <c:v>0.6550619522514355</c:v>
                </c:pt>
                <c:pt idx="5">
                  <c:v>0.6570098894706224</c:v>
                </c:pt>
                <c:pt idx="6">
                  <c:v>0.651968324502934</c:v>
                </c:pt>
                <c:pt idx="7">
                  <c:v>0.6543364307838933</c:v>
                </c:pt>
                <c:pt idx="8">
                  <c:v>0.670262495505214</c:v>
                </c:pt>
              </c:numCache>
            </c:numRef>
          </c:val>
          <c:smooth val="0"/>
        </c:ser>
        <c:ser>
          <c:idx val="5"/>
          <c:order val="5"/>
          <c:tx>
            <c:strRef>
              <c:f>Data6!$B$7</c:f>
              <c:strCache>
                <c:ptCount val="1"/>
                <c:pt idx="0">
                  <c:v>East of England HA</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cat>
            <c:strRef>
              <c:f>Data6!$C$1:$K$1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Data6!$C$7:$K$7</c:f>
              <c:numCache>
                <c:ptCount val="9"/>
                <c:pt idx="0">
                  <c:v>0.7125420635373296</c:v>
                </c:pt>
                <c:pt idx="1">
                  <c:v>0.7018456375838926</c:v>
                </c:pt>
                <c:pt idx="2">
                  <c:v>0.7116880079518213</c:v>
                </c:pt>
                <c:pt idx="3">
                  <c:v>0.6907408557411663</c:v>
                </c:pt>
                <c:pt idx="4">
                  <c:v>0.7320678746045441</c:v>
                </c:pt>
                <c:pt idx="5">
                  <c:v>0.7387096774193549</c:v>
                </c:pt>
                <c:pt idx="6">
                  <c:v>0.7269110542767832</c:v>
                </c:pt>
                <c:pt idx="7">
                  <c:v>0.7216415707115441</c:v>
                </c:pt>
                <c:pt idx="8">
                  <c:v>0.7363609898107715</c:v>
                </c:pt>
              </c:numCache>
            </c:numRef>
          </c:val>
          <c:smooth val="0"/>
        </c:ser>
        <c:ser>
          <c:idx val="6"/>
          <c:order val="6"/>
          <c:tx>
            <c:strRef>
              <c:f>Data6!$B$8</c:f>
              <c:strCache>
                <c:ptCount val="1"/>
                <c:pt idx="0">
                  <c:v>London HA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cat>
            <c:strRef>
              <c:f>Data6!$C$1:$K$1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Data6!$C$8:$K$8</c:f>
              <c:numCache>
                <c:ptCount val="9"/>
                <c:pt idx="0">
                  <c:v>0.8380385818919569</c:v>
                </c:pt>
                <c:pt idx="1">
                  <c:v>0.841025470506085</c:v>
                </c:pt>
                <c:pt idx="2">
                  <c:v>0.8292855220667384</c:v>
                </c:pt>
                <c:pt idx="3">
                  <c:v>0.8378176382660688</c:v>
                </c:pt>
                <c:pt idx="4">
                  <c:v>0.8384656760572851</c:v>
                </c:pt>
                <c:pt idx="5">
                  <c:v>0.8472167260255903</c:v>
                </c:pt>
                <c:pt idx="6">
                  <c:v>0.8492042614757332</c:v>
                </c:pt>
                <c:pt idx="7">
                  <c:v>0.8561887501678077</c:v>
                </c:pt>
                <c:pt idx="8">
                  <c:v>0.8538697215931798</c:v>
                </c:pt>
              </c:numCache>
            </c:numRef>
          </c:val>
          <c:smooth val="0"/>
        </c:ser>
        <c:ser>
          <c:idx val="7"/>
          <c:order val="7"/>
          <c:tx>
            <c:strRef>
              <c:f>Data6!$B$9</c:f>
              <c:strCache>
                <c:ptCount val="1"/>
                <c:pt idx="0">
                  <c:v>South East Coast HA</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cat>
            <c:strRef>
              <c:f>Data6!$C$1:$K$1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Data6!$C$9:$K$9</c:f>
              <c:numCache>
                <c:ptCount val="9"/>
                <c:pt idx="0">
                  <c:v>0.7622366418328927</c:v>
                </c:pt>
                <c:pt idx="1">
                  <c:v>0.774731441398108</c:v>
                </c:pt>
                <c:pt idx="2">
                  <c:v>0.7709647573387165</c:v>
                </c:pt>
                <c:pt idx="3">
                  <c:v>0.7652574156154108</c:v>
                </c:pt>
                <c:pt idx="4">
                  <c:v>0.7612627425189082</c:v>
                </c:pt>
                <c:pt idx="5">
                  <c:v>0.7702161729383507</c:v>
                </c:pt>
                <c:pt idx="6">
                  <c:v>0.7697853125247563</c:v>
                </c:pt>
                <c:pt idx="7">
                  <c:v>0.7638540097103633</c:v>
                </c:pt>
                <c:pt idx="8">
                  <c:v>0.767632497362227</c:v>
                </c:pt>
              </c:numCache>
            </c:numRef>
          </c:val>
          <c:smooth val="0"/>
        </c:ser>
        <c:ser>
          <c:idx val="8"/>
          <c:order val="8"/>
          <c:tx>
            <c:strRef>
              <c:f>Data6!$B$10</c:f>
              <c:strCache>
                <c:ptCount val="1"/>
                <c:pt idx="0">
                  <c:v>South Central HA</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cat>
            <c:strRef>
              <c:f>Data6!$C$1:$K$1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Data6!$C$10:$K$10</c:f>
              <c:numCache>
                <c:ptCount val="9"/>
                <c:pt idx="0">
                  <c:v>0.7614413255047052</c:v>
                </c:pt>
                <c:pt idx="1">
                  <c:v>0.7595650103190983</c:v>
                </c:pt>
                <c:pt idx="2">
                  <c:v>0.7707922419460881</c:v>
                </c:pt>
                <c:pt idx="3">
                  <c:v>0.7768309146135673</c:v>
                </c:pt>
                <c:pt idx="4">
                  <c:v>0.7854403068563209</c:v>
                </c:pt>
                <c:pt idx="5">
                  <c:v>0.7831167832705467</c:v>
                </c:pt>
                <c:pt idx="6">
                  <c:v>0.7689347290640394</c:v>
                </c:pt>
                <c:pt idx="7">
                  <c:v>0.7721074874411928</c:v>
                </c:pt>
                <c:pt idx="8">
                  <c:v>0.7818461538461539</c:v>
                </c:pt>
              </c:numCache>
            </c:numRef>
          </c:val>
          <c:smooth val="0"/>
        </c:ser>
        <c:ser>
          <c:idx val="9"/>
          <c:order val="9"/>
          <c:tx>
            <c:strRef>
              <c:f>Data6!$B$11</c:f>
              <c:strCache>
                <c:ptCount val="1"/>
                <c:pt idx="0">
                  <c:v>South West HA</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6600"/>
                </a:solidFill>
              </a:ln>
            </c:spPr>
          </c:marker>
          <c:cat>
            <c:strRef>
              <c:f>Data6!$C$1:$K$1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Data6!$C$11:$K$11</c:f>
              <c:numCache>
                <c:ptCount val="9"/>
                <c:pt idx="0">
                  <c:v>0.7470889936235099</c:v>
                </c:pt>
                <c:pt idx="1">
                  <c:v>0.758862830651759</c:v>
                </c:pt>
                <c:pt idx="2">
                  <c:v>0.7673883334532116</c:v>
                </c:pt>
                <c:pt idx="3">
                  <c:v>0.7610366129275274</c:v>
                </c:pt>
                <c:pt idx="4">
                  <c:v>0.7716752777974379</c:v>
                </c:pt>
                <c:pt idx="5">
                  <c:v>0.7819310344827586</c:v>
                </c:pt>
                <c:pt idx="6">
                  <c:v>0.7670450636394909</c:v>
                </c:pt>
                <c:pt idx="7">
                  <c:v>0.7643710870802505</c:v>
                </c:pt>
                <c:pt idx="8">
                  <c:v>0.7683274268640122</c:v>
                </c:pt>
              </c:numCache>
            </c:numRef>
          </c:val>
          <c:smooth val="0"/>
        </c:ser>
        <c:ser>
          <c:idx val="10"/>
          <c:order val="10"/>
          <c:tx>
            <c:strRef>
              <c:f>Data6!$B$12</c:f>
              <c:strCache>
                <c:ptCount val="1"/>
                <c:pt idx="0">
                  <c:v>England</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Data6!$C$1:$K$1</c:f>
              <c:strCache>
                <c:ptCount val="9"/>
                <c:pt idx="0">
                  <c:v>2008/09 Q1</c:v>
                </c:pt>
                <c:pt idx="1">
                  <c:v>2008/09 Q2</c:v>
                </c:pt>
                <c:pt idx="2">
                  <c:v>2008/09 Q3</c:v>
                </c:pt>
                <c:pt idx="3">
                  <c:v>2008/09 Q4</c:v>
                </c:pt>
                <c:pt idx="4">
                  <c:v>2009/10 Q1</c:v>
                </c:pt>
                <c:pt idx="5">
                  <c:v>2009/10 Q2</c:v>
                </c:pt>
                <c:pt idx="6">
                  <c:v>2009/10 Q3</c:v>
                </c:pt>
                <c:pt idx="7">
                  <c:v>2009/10 Q4</c:v>
                </c:pt>
                <c:pt idx="8">
                  <c:v>2010/11 Q1</c:v>
                </c:pt>
              </c:strCache>
            </c:strRef>
          </c:cat>
          <c:val>
            <c:numRef>
              <c:f>Data6!$C$12:$K$12</c:f>
              <c:numCache>
                <c:ptCount val="9"/>
                <c:pt idx="0">
                  <c:v>0.7104163440067403</c:v>
                </c:pt>
                <c:pt idx="1">
                  <c:v>0.7148615832928606</c:v>
                </c:pt>
                <c:pt idx="2">
                  <c:v>0.7151589472691255</c:v>
                </c:pt>
                <c:pt idx="3">
                  <c:v>0.720065439247968</c:v>
                </c:pt>
                <c:pt idx="4">
                  <c:v>0.7269356432838734</c:v>
                </c:pt>
                <c:pt idx="5">
                  <c:v>0.7307839457814863</c:v>
                </c:pt>
                <c:pt idx="6">
                  <c:v>0.7259433647434302</c:v>
                </c:pt>
                <c:pt idx="7">
                  <c:v>0.727061811917232</c:v>
                </c:pt>
                <c:pt idx="8">
                  <c:v>0.7335004384955559</c:v>
                </c:pt>
              </c:numCache>
            </c:numRef>
          </c:val>
          <c:smooth val="0"/>
        </c:ser>
        <c:marker val="1"/>
        <c:axId val="51512759"/>
        <c:axId val="60961648"/>
      </c:lineChart>
      <c:catAx>
        <c:axId val="51512759"/>
        <c:scaling>
          <c:orientation val="minMax"/>
        </c:scaling>
        <c:axPos val="b"/>
        <c:delete val="0"/>
        <c:numFmt formatCode="General" sourceLinked="1"/>
        <c:majorTickMark val="out"/>
        <c:minorTickMark val="none"/>
        <c:tickLblPos val="nextTo"/>
        <c:crossAx val="60961648"/>
        <c:crosses val="autoZero"/>
        <c:auto val="1"/>
        <c:lblOffset val="100"/>
        <c:noMultiLvlLbl val="0"/>
      </c:catAx>
      <c:valAx>
        <c:axId val="60961648"/>
        <c:scaling>
          <c:orientation val="minMax"/>
          <c:min val="0.5"/>
        </c:scaling>
        <c:axPos val="l"/>
        <c:title>
          <c:tx>
            <c:rich>
              <a:bodyPr vert="horz" rot="-5400000" anchor="ctr"/>
              <a:lstStyle/>
              <a:p>
                <a:pPr algn="ctr">
                  <a:defRPr/>
                </a:pPr>
                <a:r>
                  <a:rPr lang="en-US" cap="none" sz="1100" b="1" i="0" u="none" baseline="0">
                    <a:latin typeface="Arial"/>
                    <a:ea typeface="Arial"/>
                    <a:cs typeface="Arial"/>
                  </a:rPr>
                  <a:t>Percentage of mothers initiating breastfeeding</a:t>
                </a:r>
              </a:p>
            </c:rich>
          </c:tx>
          <c:layout>
            <c:manualLayout>
              <c:xMode val="factor"/>
              <c:yMode val="factor"/>
              <c:x val="-0.00375"/>
              <c:y val="-0.00125"/>
            </c:manualLayout>
          </c:layout>
          <c:overlay val="0"/>
          <c:spPr>
            <a:noFill/>
            <a:ln>
              <a:noFill/>
            </a:ln>
          </c:spPr>
        </c:title>
        <c:majorGridlines/>
        <c:delete val="0"/>
        <c:numFmt formatCode="0%" sourceLinked="0"/>
        <c:majorTickMark val="out"/>
        <c:minorTickMark val="none"/>
        <c:tickLblPos val="nextTo"/>
        <c:crossAx val="51512759"/>
        <c:crossesAt val="1"/>
        <c:crossBetween val="between"/>
        <c:dispUnits/>
      </c:valAx>
      <c:spPr>
        <a:noFill/>
        <a:ln w="12700">
          <a:solidFill>
            <a:srgbClr val="808080"/>
          </a:solidFill>
        </a:ln>
      </c:spPr>
    </c:plotArea>
    <c:legend>
      <c:legendPos val="b"/>
      <c:layout>
        <c:manualLayout>
          <c:xMode val="edge"/>
          <c:yMode val="edge"/>
          <c:x val="0.09475"/>
          <c:y val="0.908"/>
          <c:w val="0.90525"/>
          <c:h val="0.092"/>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22.xml" /></Relationships>
</file>

<file path=xl/chartsheets/sheet1.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5118110236220472" footer="0.5118110236220472"/>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5118110236220472" footer="0.5118110236220472"/>
  <pageSetup horizontalDpi="600" verticalDpi="600" orientation="portrait"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5118110236220472" footer="0.5118110236220472"/>
  <pageSetup horizontalDpi="600" verticalDpi="600" orientation="portrait"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5118110236220472" footer="0.5118110236220472"/>
  <pageSetup horizontalDpi="600" verticalDpi="600" orientation="portrait"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3937007874015748" bottom="0.3937007874015748" header="0.5118110236220472" footer="0.5118110236220472"/>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5118110236220472" footer="0.5118110236220472"/>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1171575</xdr:colOff>
      <xdr:row>1</xdr:row>
      <xdr:rowOff>219075</xdr:rowOff>
    </xdr:to>
    <xdr:pic>
      <xdr:nvPicPr>
        <xdr:cNvPr id="1" name="Picture 1" descr="Department of Health"/>
        <xdr:cNvPicPr preferRelativeResize="1">
          <a:picLocks noChangeAspect="1"/>
        </xdr:cNvPicPr>
      </xdr:nvPicPr>
      <xdr:blipFill>
        <a:blip r:embed="rId1"/>
        <a:stretch>
          <a:fillRect/>
        </a:stretch>
      </xdr:blipFill>
      <xdr:spPr>
        <a:xfrm>
          <a:off x="0" y="0"/>
          <a:ext cx="1419225"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87</xdr:row>
      <xdr:rowOff>57150</xdr:rowOff>
    </xdr:to>
    <xdr:sp>
      <xdr:nvSpPr>
        <xdr:cNvPr id="1" name="TextBox 1"/>
        <xdr:cNvSpPr txBox="1">
          <a:spLocks noChangeArrowheads="1"/>
        </xdr:cNvSpPr>
      </xdr:nvSpPr>
      <xdr:spPr>
        <a:xfrm>
          <a:off x="0" y="0"/>
          <a:ext cx="7067550" cy="15059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Quality</a:t>
          </a:r>
          <a:r>
            <a:rPr lang="en-US" cap="none" sz="1000" b="0" i="0" u="none" baseline="0">
              <a:latin typeface="Arial"/>
              <a:ea typeface="Arial"/>
              <a:cs typeface="Arial"/>
            </a:rPr>
            <a:t>
</a:t>
          </a:r>
          <a:r>
            <a:rPr lang="en-US" cap="none" sz="1000" b="1" i="0" u="none" baseline="0">
              <a:latin typeface="Arial"/>
              <a:ea typeface="Arial"/>
              <a:cs typeface="Arial"/>
            </a:rPr>
            <a:t>PCTs failing validation at 2010/11 Q1 for 6-8 week breastfeeding</a:t>
          </a:r>
          <a:r>
            <a:rPr lang="en-US" cap="none" sz="1000" b="0" i="0" u="none" baseline="0">
              <a:latin typeface="Arial"/>
              <a:ea typeface="Arial"/>
              <a:cs typeface="Arial"/>
            </a:rPr>
            <a:t> 
The reported number of infants was more than 10% less than the minimum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was more than 20% greater than the maximum quarterly number of live births reported by the Office for National Statistics (ONS) for the last 5 years.
Bradford and Airedale PCT (5NY, Yorkshire and The Humber HA)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due a 6-8 week check was more than 20% larger than the reported number of maternities for the same period.
Bradford and Airedale PCT (5NY, Yorkshire and The Humber HA)
The reported number of infants due a 6-8 week check was more than 20% smaller than the reported number of maternities for the same period.
None
</a:t>
          </a:r>
          <a:r>
            <a:rPr lang="en-US" cap="none" sz="400" b="0" i="0" u="none" baseline="0">
              <a:latin typeface="Arial"/>
              <a:ea typeface="Arial"/>
              <a:cs typeface="Arial"/>
            </a:rPr>
            <a:t>
</a:t>
          </a:r>
          <a:r>
            <a:rPr lang="en-US" cap="none" sz="1000" b="0" i="0" u="none" baseline="0">
              <a:latin typeface="Arial"/>
              <a:ea typeface="Arial"/>
              <a:cs typeface="Arial"/>
            </a:rPr>
            <a:t>The data submitted for the current quarter 2010/11 Q1 was actually for previous quarter.
</a:t>
          </a:r>
          <a:r>
            <a:rPr lang="en-US" cap="none" sz="1000" b="0" i="1" u="none" baseline="0">
              <a:latin typeface="Arial"/>
              <a:ea typeface="Arial"/>
              <a:cs typeface="Arial"/>
            </a:rPr>
            <a:t>None</a:t>
          </a:r>
          <a:r>
            <a:rPr lang="en-US" cap="none" sz="1000" b="0" i="0" u="none" baseline="0">
              <a:latin typeface="Arial"/>
              <a:ea typeface="Arial"/>
              <a:cs typeface="Arial"/>
            </a:rPr>
            <a:t>
</a:t>
          </a:r>
          <a:r>
            <a:rPr lang="en-US" cap="none" sz="400" b="0" i="0" u="none" baseline="0">
              <a:latin typeface="Arial"/>
              <a:ea typeface="Arial"/>
              <a:cs typeface="Arial"/>
            </a:rPr>
            <a:t>
</a:t>
          </a:r>
          <a:r>
            <a:rPr lang="en-US" cap="none" sz="1000" b="0" i="0" u="none" baseline="0">
              <a:latin typeface="Arial"/>
              <a:ea typeface="Arial"/>
              <a:cs typeface="Arial"/>
            </a:rPr>
            <a:t>The data submitted were estimated, planned or scaled up.
None
Number of infants with 6-8 week beastfeeding status not known was greater than 10%
Western Cheshire PCT (5NN, North West HA)
Bolton PCT (5HQ, North West HA)
Tameside and Glossop PCT (5LH, North West HA)
North Staffordshire PCT (5PH, West Midlands HA)
Coventry Teaching PCT (5MD, West Midlands HA)
Sandwell PCT (5PF, West Midlands HA)
Peterborough PCT (5PN, East of England HA)
Norfolk PCT (5PQ, East of England HA)
South West Essex PCT (5PY, East of England HA)
West Essex PCT (5PV, East of England HA)
Bedfordshire PCT (5P2, East of England HA)
Mid Essex PCT (5PX, East of England HA)
Barnet PCT (5A9, London HA)
Barking and Dagenham PCT (5C2, London HA)
Waltham Forest PCT (5NC, London HA)
Ealing PCT (5HX, London HA)
Newham PCT (5C5, London HA)
Lambeth PCT (5LD, London HA)
Surrey PCT (5P5, South East Coast HA)
West Sussex PCT (5P6, South East Coast HA)
West Kent PCT (5P9, South East Coast HA)
Southampton City PCT (5L1, South Central HA)
Wiltshire PCT (5QK, South West HA)
</a:t>
          </a:r>
          <a:r>
            <a:rPr lang="en-US" cap="none" sz="1000" b="1" i="0" u="none" baseline="0">
              <a:latin typeface="Arial"/>
              <a:ea typeface="Arial"/>
              <a:cs typeface="Arial"/>
            </a:rPr>
            <a:t>PCTs failing validation at 2010/11 Q1 for Breastfeeding Initiation
</a:t>
          </a:r>
          <a:r>
            <a:rPr lang="en-US" cap="none" sz="1000" b="0" i="0" u="none" baseline="0">
              <a:latin typeface="Arial"/>
              <a:ea typeface="Arial"/>
              <a:cs typeface="Arial"/>
            </a:rPr>
            <a:t>The reported number of maternities differed from the number reported on the NHS IC Omnibus return for the same period (Quarter actual forecast outturn):
Bassetlaw PCT (5ET, East Midlands HA)
Kensington and Chelsea PCT (5LA, London HA)
Telford and Wrekin PCT (5MK, West Midlands HA)
Hartlepool PCT (5D9, North East HA)
Westminster PCT (5LC, London HA)
Bedfordshire PCT (5P2, East of England HA)
Lambeth PCT (5LD, London HA)
The number mothers with a breastfeeding initiation status not known was greater than 5%
Plymouth Teaching PCT (5F1, South West HA)
Milton Keynes PCT (5CQ, South Central HA)
West Sussex PCT (5P6, South East Coast HA)
Lambeth PCT (5LD, London HA)
The reported number of materniteis was more than 10% less than the minimum quarterly number of live births reported by the Office for National Statistics (ONS) for the last 5 years. 
None
The reported number of maternities was more than 20% greater than the maximum quarterly number of live births reported by the Office for National Statistics (ONS) for the last 5 years.
None
Further details about data quality can be found in tables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60</xdr:row>
      <xdr:rowOff>47625</xdr:rowOff>
    </xdr:from>
    <xdr:to>
      <xdr:col>11</xdr:col>
      <xdr:colOff>9525</xdr:colOff>
      <xdr:row>80</xdr:row>
      <xdr:rowOff>123825</xdr:rowOff>
    </xdr:to>
    <xdr:graphicFrame>
      <xdr:nvGraphicFramePr>
        <xdr:cNvPr id="1" name="Chart 1"/>
        <xdr:cNvGraphicFramePr/>
      </xdr:nvGraphicFramePr>
      <xdr:xfrm>
        <a:off x="2000250" y="9553575"/>
        <a:ext cx="5553075" cy="3314700"/>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60</xdr:row>
      <xdr:rowOff>47625</xdr:rowOff>
    </xdr:from>
    <xdr:to>
      <xdr:col>21</xdr:col>
      <xdr:colOff>28575</xdr:colOff>
      <xdr:row>80</xdr:row>
      <xdr:rowOff>123825</xdr:rowOff>
    </xdr:to>
    <xdr:graphicFrame>
      <xdr:nvGraphicFramePr>
        <xdr:cNvPr id="2" name="Chart 2"/>
        <xdr:cNvGraphicFramePr/>
      </xdr:nvGraphicFramePr>
      <xdr:xfrm>
        <a:off x="7753350" y="9553575"/>
        <a:ext cx="5572125" cy="3314700"/>
      </xdr:xfrm>
      <a:graphic>
        <a:graphicData uri="http://schemas.openxmlformats.org/drawingml/2006/chart">
          <c:chart xmlns:c="http://schemas.openxmlformats.org/drawingml/2006/chart" r:id="rId2"/>
        </a:graphicData>
      </a:graphic>
    </xdr:graphicFrame>
    <xdr:clientData/>
  </xdr:twoCellAnchor>
  <xdr:twoCellAnchor>
    <xdr:from>
      <xdr:col>22</xdr:col>
      <xdr:colOff>28575</xdr:colOff>
      <xdr:row>60</xdr:row>
      <xdr:rowOff>66675</xdr:rowOff>
    </xdr:from>
    <xdr:to>
      <xdr:col>31</xdr:col>
      <xdr:colOff>28575</xdr:colOff>
      <xdr:row>80</xdr:row>
      <xdr:rowOff>142875</xdr:rowOff>
    </xdr:to>
    <xdr:graphicFrame>
      <xdr:nvGraphicFramePr>
        <xdr:cNvPr id="3" name="Chart 3"/>
        <xdr:cNvGraphicFramePr/>
      </xdr:nvGraphicFramePr>
      <xdr:xfrm>
        <a:off x="13506450" y="9572625"/>
        <a:ext cx="5572125" cy="3314700"/>
      </xdr:xfrm>
      <a:graphic>
        <a:graphicData uri="http://schemas.openxmlformats.org/drawingml/2006/chart">
          <c:chart xmlns:c="http://schemas.openxmlformats.org/drawingml/2006/chart" r:id="rId3"/>
        </a:graphicData>
      </a:graphic>
    </xdr:graphicFrame>
    <xdr:clientData/>
  </xdr:twoCellAnchor>
  <xdr:twoCellAnchor>
    <xdr:from>
      <xdr:col>2</xdr:col>
      <xdr:colOff>28575</xdr:colOff>
      <xdr:row>25</xdr:row>
      <xdr:rowOff>47625</xdr:rowOff>
    </xdr:from>
    <xdr:to>
      <xdr:col>10</xdr:col>
      <xdr:colOff>0</xdr:colOff>
      <xdr:row>45</xdr:row>
      <xdr:rowOff>123825</xdr:rowOff>
    </xdr:to>
    <xdr:graphicFrame>
      <xdr:nvGraphicFramePr>
        <xdr:cNvPr id="4" name="Chart 4"/>
        <xdr:cNvGraphicFramePr/>
      </xdr:nvGraphicFramePr>
      <xdr:xfrm>
        <a:off x="2000250" y="3971925"/>
        <a:ext cx="4924425" cy="331470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25</xdr:row>
      <xdr:rowOff>47625</xdr:rowOff>
    </xdr:from>
    <xdr:to>
      <xdr:col>12</xdr:col>
      <xdr:colOff>0</xdr:colOff>
      <xdr:row>45</xdr:row>
      <xdr:rowOff>123825</xdr:rowOff>
    </xdr:to>
    <xdr:graphicFrame>
      <xdr:nvGraphicFramePr>
        <xdr:cNvPr id="5" name="Chart 5"/>
        <xdr:cNvGraphicFramePr/>
      </xdr:nvGraphicFramePr>
      <xdr:xfrm>
        <a:off x="7724775" y="3971925"/>
        <a:ext cx="0" cy="3314700"/>
      </xdr:xfrm>
      <a:graphic>
        <a:graphicData uri="http://schemas.openxmlformats.org/drawingml/2006/chart">
          <c:chart xmlns:c="http://schemas.openxmlformats.org/drawingml/2006/chart" r:id="rId5"/>
        </a:graphicData>
      </a:graphic>
    </xdr:graphicFrame>
    <xdr:clientData/>
  </xdr:twoCellAnchor>
  <xdr:twoCellAnchor>
    <xdr:from>
      <xdr:col>12</xdr:col>
      <xdr:colOff>28575</xdr:colOff>
      <xdr:row>25</xdr:row>
      <xdr:rowOff>66675</xdr:rowOff>
    </xdr:from>
    <xdr:to>
      <xdr:col>20</xdr:col>
      <xdr:colOff>0</xdr:colOff>
      <xdr:row>45</xdr:row>
      <xdr:rowOff>142875</xdr:rowOff>
    </xdr:to>
    <xdr:graphicFrame>
      <xdr:nvGraphicFramePr>
        <xdr:cNvPr id="6" name="Chart 6"/>
        <xdr:cNvGraphicFramePr/>
      </xdr:nvGraphicFramePr>
      <xdr:xfrm>
        <a:off x="7753350" y="3990975"/>
        <a:ext cx="4924425" cy="3314700"/>
      </xdr:xfrm>
      <a:graphic>
        <a:graphicData uri="http://schemas.openxmlformats.org/drawingml/2006/chart">
          <c:chart xmlns:c="http://schemas.openxmlformats.org/drawingml/2006/chart" r:id="rId6"/>
        </a:graphicData>
      </a:graphic>
    </xdr:graphicFrame>
    <xdr:clientData/>
  </xdr:twoCellAnchor>
  <xdr:twoCellAnchor>
    <xdr:from>
      <xdr:col>2</xdr:col>
      <xdr:colOff>28575</xdr:colOff>
      <xdr:row>95</xdr:row>
      <xdr:rowOff>47625</xdr:rowOff>
    </xdr:from>
    <xdr:to>
      <xdr:col>11</xdr:col>
      <xdr:colOff>9525</xdr:colOff>
      <xdr:row>115</xdr:row>
      <xdr:rowOff>123825</xdr:rowOff>
    </xdr:to>
    <xdr:graphicFrame>
      <xdr:nvGraphicFramePr>
        <xdr:cNvPr id="7" name="Chart 10"/>
        <xdr:cNvGraphicFramePr/>
      </xdr:nvGraphicFramePr>
      <xdr:xfrm>
        <a:off x="2000250" y="15135225"/>
        <a:ext cx="5553075" cy="3314700"/>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95</xdr:row>
      <xdr:rowOff>47625</xdr:rowOff>
    </xdr:from>
    <xdr:to>
      <xdr:col>12</xdr:col>
      <xdr:colOff>0</xdr:colOff>
      <xdr:row>115</xdr:row>
      <xdr:rowOff>123825</xdr:rowOff>
    </xdr:to>
    <xdr:graphicFrame>
      <xdr:nvGraphicFramePr>
        <xdr:cNvPr id="8" name="Chart 11"/>
        <xdr:cNvGraphicFramePr/>
      </xdr:nvGraphicFramePr>
      <xdr:xfrm>
        <a:off x="7724775" y="15135225"/>
        <a:ext cx="0" cy="3314700"/>
      </xdr:xfrm>
      <a:graphic>
        <a:graphicData uri="http://schemas.openxmlformats.org/drawingml/2006/chart">
          <c:chart xmlns:c="http://schemas.openxmlformats.org/drawingml/2006/chart" r:id="rId8"/>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53625" cy="6829425"/>
    <xdr:graphicFrame>
      <xdr:nvGraphicFramePr>
        <xdr:cNvPr id="1" name="Shape 1025"/>
        <xdr:cNvGraphicFramePr/>
      </xdr:nvGraphicFramePr>
      <xdr:xfrm>
        <a:off x="0" y="0"/>
        <a:ext cx="9953625" cy="68294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9536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0.28525</cdr:x>
      <cdr:y>0.05325</cdr:y>
    </cdr:from>
    <cdr:to>
      <cdr:x>0.28525</cdr:x>
      <cdr:y>0.9625</cdr:y>
    </cdr:to>
    <cdr:sp>
      <cdr:nvSpPr>
        <cdr:cNvPr id="1" name="Line 2"/>
        <cdr:cNvSpPr>
          <a:spLocks/>
        </cdr:cNvSpPr>
      </cdr:nvSpPr>
      <cdr:spPr>
        <a:xfrm flipV="1">
          <a:off x="1943100" y="523875"/>
          <a:ext cx="0" cy="904875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9536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9536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0.05325</cdr:y>
    </cdr:from>
    <cdr:to>
      <cdr:x>0.18225</cdr:x>
      <cdr:y>0.965</cdr:y>
    </cdr:to>
    <cdr:sp>
      <cdr:nvSpPr>
        <cdr:cNvPr id="1" name="Line 2"/>
        <cdr:cNvSpPr>
          <a:spLocks/>
        </cdr:cNvSpPr>
      </cdr:nvSpPr>
      <cdr:spPr>
        <a:xfrm flipH="1" flipV="1">
          <a:off x="1238250" y="523875"/>
          <a:ext cx="0" cy="9077325"/>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9536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0.2525</cdr:y>
    </cdr:from>
    <cdr:to>
      <cdr:x>0.991</cdr:x>
      <cdr:y>0.2525</cdr:y>
    </cdr:to>
    <cdr:sp>
      <cdr:nvSpPr>
        <cdr:cNvPr id="1" name="Line 3"/>
        <cdr:cNvSpPr>
          <a:spLocks/>
        </cdr:cNvSpPr>
      </cdr:nvSpPr>
      <cdr:spPr>
        <a:xfrm flipV="1">
          <a:off x="1028700" y="1724025"/>
          <a:ext cx="882967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0.1035</cdr:x>
      <cdr:y>0.21675</cdr:y>
    </cdr:from>
    <cdr:to>
      <cdr:x>0.295</cdr:x>
      <cdr:y>0.264</cdr:y>
    </cdr:to>
    <cdr:sp>
      <cdr:nvSpPr>
        <cdr:cNvPr id="2" name="TextBox 4"/>
        <cdr:cNvSpPr txBox="1">
          <a:spLocks noChangeArrowheads="1"/>
        </cdr:cNvSpPr>
      </cdr:nvSpPr>
      <cdr:spPr>
        <a:xfrm>
          <a:off x="1028700" y="1476375"/>
          <a:ext cx="1905000" cy="323850"/>
        </a:xfrm>
        <a:prstGeom prst="rect">
          <a:avLst/>
        </a:prstGeom>
        <a:noFill/>
        <a:ln w="9525" cmpd="sng">
          <a:noFill/>
        </a:ln>
      </cdr:spPr>
      <cdr:txBody>
        <a:bodyPr vertOverflow="clip" wrap="square"/>
        <a:p>
          <a:pPr algn="l">
            <a:defRPr/>
          </a:pPr>
          <a:r>
            <a:rPr lang="en-US" cap="none" sz="1075" b="1" i="0" u="none" baseline="0">
              <a:latin typeface="Arial"/>
              <a:ea typeface="Arial"/>
              <a:cs typeface="Arial"/>
            </a:rPr>
            <a:t>Data quality standard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55</xdr:row>
      <xdr:rowOff>95250</xdr:rowOff>
    </xdr:to>
    <xdr:sp>
      <xdr:nvSpPr>
        <xdr:cNvPr id="1" name="TextBox 1"/>
        <xdr:cNvSpPr txBox="1">
          <a:spLocks noChangeArrowheads="1"/>
        </xdr:cNvSpPr>
      </xdr:nvSpPr>
      <xdr:spPr>
        <a:xfrm>
          <a:off x="0" y="0"/>
          <a:ext cx="7067550" cy="999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Context</a:t>
          </a:r>
          <a:r>
            <a:rPr lang="en-US" cap="none" sz="1000" b="0" i="0" u="none" baseline="0">
              <a:latin typeface="Arial"/>
              <a:ea typeface="Arial"/>
              <a:cs typeface="Arial"/>
            </a:rPr>
            <a:t>
The case for investing in services to support breastfeeding as part of a local child health strategy that will reduce health inequalities is well documented, evidence based and compelling: breastfeeding saves lives and protects the health of babies and mothers, and increases children’s future life chances.
Breast milk is the best form of nutrition for infants and exclusive breastfeeding is recommended for the first six months (26 weeks) of an infant’s life.  Thereafter, breastfeeding should continue for as long as the mother and baby wish, while gradually introducing the baby to a more varied diet.
In recent years, several large, good-quality studies and reviews have demonstrated that not breastfeeding can pose a range of significant health risks for both child and mother.  These include short-term outcomes such as gastroenteritis and respiratory disease, requiring hospitalisation; and evidence suggests that in the longer term infants who are not breastfed are more likely to become obese in later childhood and tend to have higher levels of blood pressure and blood cholesterol in adulthood and may also be at a greater risk of type 2 diabetes.
For mothers, breastfeeding is associated with a reduction in the risk of breast and ovarian cancers.  A recent study also suggests a positive association between breastfeeding and parenting capability, particularly among single and low-income mothers. 
The UK Infant Feeding Survey 2005 (Bolling et al. 2007) showed that 78% of women in England breastfed their babies after birth.  However, a third of these women had stopped soon after so that only 50% of all new mothers were breastfeeding by week 6 and 26% by 6 months.  For more details of the Infant Feeding Survey, please see link: http://www.ic.nhs.uk/pubs/breastfeed2005.
</a:t>
          </a:r>
          <a:r>
            <a:rPr lang="en-US" cap="none" sz="1000" b="0" i="1" u="none" baseline="0">
              <a:latin typeface="Arial"/>
              <a:ea typeface="Arial"/>
              <a:cs typeface="Arial"/>
            </a:rPr>
            <a:t>Gutman L et al, Nurturing parenting capability – the early years, London: Institute of Education, Centre for Research on the Wider Benefits of Learning, 2009.
Horta B et al, Evidence on the long-term effects of breastfeeding, Geneva: World Health Organization, 2007.
Ip S et al, Breastfeeding and maternal and infant health outcomes in developed countries, Boston, Massachusetts: Agency for Healthcare Research and Quality, US Department of Health and Human Services, 2007.
Bolling K et al, Infant Feeding Survey 2005, London: The Information Centre, 2007.
Quigley MA et al, Breastfeeding and hospitalization for diarrheal and respiratory infection in the
United Kingdom Millennium Cohort Study, Pediatrics, 2007; 119(4):e837–42.
Beral V, Breast cancer and breastfeeding: collaborative reanalysis of individual data from
47 epidemiological studies in 30 countries, including 50302 women with breast cancer
and 96973 women without the disease, Lancet, 2002; 360:187–95.
World Cancer Research Fund (WCRF), 2009, Recommendation 9 (of 10) to prevent cancer.
WCRF UK recommends that it is best for mothers to breastfeed exclusively for up to six months and then add other liquids and foods. See www.wcrf-uk.org/preventing_cancer/
recommendations.php
World Health Organization, Global Strategy for Infant and Young Child Feeding,
Geneva: World Health Organization, 2003.
See www.wcrf-uk.org/preventing_cancer/
recommendations.php
World Health Organization, Global Strategy for Infant and Young Child Feeding,
Geneva: World Health Organization, 2003.
National Institute for Health and Clinical Excellence (NICE), Improving the nutrition of pregnant
and breastfeeding mothers and children in low-income households, London: NICE, 2008.
Pediatrics 2004;113;e435-e439
Aimin Chen and Walter J. Rogan
Breastfeeding and the Risk of Postneonatal Death in the United States</a:t>
          </a:r>
          <a:r>
            <a:rPr lang="en-US" cap="none" sz="1000" b="1" i="0" u="none" baseline="0">
              <a:latin typeface="Arial"/>
              <a:ea typeface="Arial"/>
              <a:cs typeface="Arial"/>
            </a:rPr>
            <a:t>
</a:t>
          </a:r>
          <a:r>
            <a:rPr lang="en-US" cap="none" sz="1200" b="1" i="0" u="none" baseline="0">
              <a:latin typeface="Arial"/>
              <a:ea typeface="Arial"/>
              <a:cs typeface="Arial"/>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53625" cy="6829425"/>
    <xdr:graphicFrame>
      <xdr:nvGraphicFramePr>
        <xdr:cNvPr id="1" name="Shape 1025"/>
        <xdr:cNvGraphicFramePr/>
      </xdr:nvGraphicFramePr>
      <xdr:xfrm>
        <a:off x="0" y="0"/>
        <a:ext cx="9953625" cy="682942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0.74575</cdr:x>
      <cdr:y>0.10825</cdr:y>
    </cdr:from>
    <cdr:to>
      <cdr:x>0.9615</cdr:x>
      <cdr:y>0.1345</cdr:y>
    </cdr:to>
    <cdr:sp>
      <cdr:nvSpPr>
        <cdr:cNvPr id="1" name="TextBox 3"/>
        <cdr:cNvSpPr txBox="1">
          <a:spLocks noChangeArrowheads="1"/>
        </cdr:cNvSpPr>
      </cdr:nvSpPr>
      <cdr:spPr>
        <a:xfrm>
          <a:off x="5086350" y="1076325"/>
          <a:ext cx="1476375" cy="257175"/>
        </a:xfrm>
        <a:prstGeom prst="rect">
          <a:avLst/>
        </a:prstGeom>
        <a:noFill/>
        <a:ln w="9525" cmpd="sng">
          <a:noFill/>
        </a:ln>
      </cdr:spPr>
      <cdr:txBody>
        <a:bodyPr vertOverflow="clip" wrap="square"/>
        <a:p>
          <a:pPr algn="r">
            <a:defRPr/>
          </a:pPr>
          <a:r>
            <a:rPr lang="en-US" cap="none" sz="1000" b="1" i="0" u="none" baseline="0">
              <a:latin typeface="Arial"/>
              <a:ea typeface="Arial"/>
              <a:cs typeface="Arial"/>
            </a:rPr>
            <a:t>Better drop off rates</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95362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12</xdr:row>
      <xdr:rowOff>0</xdr:rowOff>
    </xdr:to>
    <xdr:sp>
      <xdr:nvSpPr>
        <xdr:cNvPr id="1" name="TextBox 1"/>
        <xdr:cNvSpPr txBox="1">
          <a:spLocks noChangeArrowheads="1"/>
        </xdr:cNvSpPr>
      </xdr:nvSpPr>
      <xdr:spPr>
        <a:xfrm>
          <a:off x="0" y="0"/>
          <a:ext cx="7067550" cy="2400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Contacts
</a:t>
          </a:r>
          <a:r>
            <a:rPr lang="en-US" cap="none" sz="1000" b="0" i="0" u="none" baseline="0">
              <a:latin typeface="Arial"/>
              <a:ea typeface="Arial"/>
              <a:cs typeface="Arial"/>
            </a:rPr>
            <a:t>
For media enquiries only please contact the Department of Health press office on 020 7210 5221.
For other enquiries relating to the statistics and to offer feedback on the report, please contact:
Conrad Ryan
Department of Health, Health Improvement Analytical Team
Conrad.Ryan@dh.gsi.gov.uk
For other enquiries relating to policy on maternal and infant nutrition, please contact:
Francesca Entwistle
Department of Health, Maternal and Infant Nutrition Policy Lead
Francesca.Entwistle@dh.gsi.gov.uk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31</xdr:row>
      <xdr:rowOff>9525</xdr:rowOff>
    </xdr:to>
    <xdr:sp>
      <xdr:nvSpPr>
        <xdr:cNvPr id="1" name="TextBox 1"/>
        <xdr:cNvSpPr txBox="1">
          <a:spLocks noChangeArrowheads="1"/>
        </xdr:cNvSpPr>
      </xdr:nvSpPr>
      <xdr:spPr>
        <a:xfrm>
          <a:off x="0" y="0"/>
          <a:ext cx="7067550" cy="5829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Summary of results</a:t>
          </a:r>
          <a:r>
            <a:rPr lang="en-US" cap="none" sz="1000" b="0" i="0" u="none" baseline="0">
              <a:latin typeface="Arial"/>
              <a:ea typeface="Arial"/>
              <a:cs typeface="Arial"/>
            </a:rPr>
            <a:t>
</a:t>
          </a:r>
          <a:r>
            <a:rPr lang="en-US" cap="none" sz="1000" b="1" i="0" u="none" baseline="0">
              <a:latin typeface="Arial"/>
              <a:ea typeface="Arial"/>
              <a:cs typeface="Arial"/>
            </a:rPr>
            <a:t>Initiation of breastfeeding</a:t>
          </a:r>
          <a:r>
            <a:rPr lang="en-US" cap="none" sz="1000" b="0" i="0" u="none" baseline="0">
              <a:latin typeface="Arial"/>
              <a:ea typeface="Arial"/>
              <a:cs typeface="Arial"/>
            </a:rPr>
            <a:t>
In England the breastfeeding initiation rate was 73.4% in 2010/11 Quater 1, which is slightly higher than 2009/10 (72.7%) and 2008/09 (71.7%). (Table 1).
Amongst SHAs this varied from North East SHA who reported 57.7% of mothers initiating breastfeeding to 85.4% in London SHA (Table 4).
Amongst the 143/151 PCTs that passed validation, breastfeeding initiation ranged from 92.7% in Haringey PCT to 38.4% in Hartlepool (Table 4).
</a:t>
          </a:r>
          <a:r>
            <a:rPr lang="en-US" cap="none" sz="1000" b="1" i="0" u="none" baseline="0">
              <a:latin typeface="Arial"/>
              <a:ea typeface="Arial"/>
              <a:cs typeface="Arial"/>
            </a:rPr>
            <a:t>Prevalence of breastfeeding at 6-8 weeks</a:t>
          </a:r>
          <a:r>
            <a:rPr lang="en-US" cap="none" sz="1000" b="0" i="0" u="none" baseline="0">
              <a:latin typeface="Arial"/>
              <a:ea typeface="Arial"/>
              <a:cs typeface="Arial"/>
            </a:rPr>
            <a:t>
When making comparisons over time, it is best to limit this to the latest three quarters.  There is evidence that the significant improvements in data coverage that were achieved in the preceding period has affected the comparability of the prevalence estimates over time.  This is because improvements in coverage have resulted in the inclusion in the statistics of a disproportionately higher number of women who are not breastfeeding.  Once this effect is taken into account, there is no statistically significant evidence of a change in real prevalence over the period of collection.
In England the breastfeeding prevalence at 6-8 weeks at 2010/11 Q1 was 44.4% of infants due a 6-8 week check, largely uncharged from the figure of 44.8% recorded in 2009/10 Q3.  Prevalence as a percentage of those infants with a known 6-8 week breastfeeding status was 48.2% in 2010/11 Q1, slightly lower than the figure of 48.9% recorded in 2009/10 Q3.
Amongst the eight SHAs who passed validation, prevalence as a percentage of infants due a 6-8 week check varied from 50.8% in South Central SHA to 30.3% in North East SHA.  Amongst those infants with a known 6-8 week breastfeeding status, prevalence ranged from 70.1% in London SHA to 30.9% in North East SHA. 
Amongst the 127/151 PCTs that passed validation, breastfeeding prevalence as a percentage of infants due a 6-8 week check ranged from 83.0% in Westminster PCT to 16.6% in Halton and St Helens PCT.  Amongst those infants with a known 6-8 week breastfeeding status, prevalence ranged from 84.6% in Westminster PCT to 16.8% in Halton and St Helens PCT.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74</xdr:row>
      <xdr:rowOff>76200</xdr:rowOff>
    </xdr:to>
    <xdr:sp>
      <xdr:nvSpPr>
        <xdr:cNvPr id="1" name="TextBox 1"/>
        <xdr:cNvSpPr txBox="1">
          <a:spLocks noChangeArrowheads="1"/>
        </xdr:cNvSpPr>
      </xdr:nvSpPr>
      <xdr:spPr>
        <a:xfrm>
          <a:off x="0" y="0"/>
          <a:ext cx="7067550" cy="12934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collection and definition
Breastfeeding initiation
</a:t>
          </a:r>
          <a:r>
            <a:rPr lang="en-US" cap="none" sz="1000" b="0" i="0" u="none" baseline="0">
              <a:latin typeface="Arial"/>
              <a:ea typeface="Arial"/>
              <a:cs typeface="Arial"/>
            </a:rPr>
            <a:t>
Since April 2003, data on the local breastfeeding initiation has been requested on a quarterly basis from all PCTs.  This information provides more timely, frequent and local information on breastfeeding initiation than the Infant Feeding Survey.
The information is collected as part of the Vital Sign Monitoring Return (VSMR) via the data collection tool that is part of Unify2, a web based system set up by the Department of Health to collect performance and other central returns directly from the NHS.  The figures are typically obtained by PCTs from midwives in acute trusts and information recorded at deliveries.
For breastfeeding initiation, each Primary Care Trust (PCT) is required to submit actual figures for the quarter and the year-to-date and forecasts for the year as a whole for the following three items:
</a:t>
          </a:r>
          <a:r>
            <a:rPr lang="en-US" cap="none" sz="1000" b="0" i="0" u="none" baseline="0">
              <a:latin typeface="Wingdings"/>
              <a:ea typeface="Wingdings"/>
              <a:cs typeface="Wingdings"/>
            </a:rPr>
            <a:t>§</a:t>
          </a:r>
          <a:r>
            <a:rPr lang="en-US" cap="none" sz="1000" b="0" i="0" u="none" baseline="0">
              <a:latin typeface="Arial"/>
              <a:ea typeface="Arial"/>
              <a:cs typeface="Arial"/>
            </a:rPr>
            <a:t> the number of maternities.
</a:t>
          </a:r>
          <a:r>
            <a:rPr lang="en-US" cap="none" sz="1000" b="0" i="0" u="none" baseline="0">
              <a:latin typeface="Wingdings"/>
              <a:ea typeface="Wingdings"/>
              <a:cs typeface="Wingdings"/>
            </a:rPr>
            <a:t>§</a:t>
          </a:r>
          <a:r>
            <a:rPr lang="en-US" cap="none" sz="1000" b="0" i="0" u="none" baseline="0">
              <a:latin typeface="Arial"/>
              <a:ea typeface="Arial"/>
              <a:cs typeface="Arial"/>
            </a:rPr>
            <a:t> The number of mothers initiating breastfeeding.
</a:t>
          </a:r>
          <a:r>
            <a:rPr lang="en-US" cap="none" sz="1000" b="0" i="0" u="none" baseline="0">
              <a:latin typeface="Wingdings"/>
              <a:ea typeface="Wingdings"/>
              <a:cs typeface="Wingdings"/>
            </a:rPr>
            <a:t>§</a:t>
          </a:r>
          <a:r>
            <a:rPr lang="en-US" cap="none" sz="1000" b="0" i="0" u="none" baseline="0">
              <a:latin typeface="Arial"/>
              <a:ea typeface="Arial"/>
              <a:cs typeface="Arial"/>
            </a:rPr>
            <a:t> the number of mothers not initiating breastfeeding.
</a:t>
          </a:r>
          <a:r>
            <a:rPr lang="en-US" cap="none" sz="1200" b="1" i="0" u="none" baseline="0">
              <a:latin typeface="Arial"/>
              <a:ea typeface="Arial"/>
              <a:cs typeface="Arial"/>
            </a:rPr>
            <a:t>Data validation</a:t>
          </a:r>
          <a:r>
            <a:rPr lang="en-US" cap="none" sz="1000" b="0" i="0" u="none" baseline="0">
              <a:latin typeface="Arial"/>
              <a:ea typeface="Arial"/>
              <a:cs typeface="Arial"/>
            </a:rPr>
            <a:t>
The following validation rules are applied to the data:
All four numbers must be submitted as integers.
All validation checks must be passed in order for the data to meet departmental statistical requirements.  Where information has not passed these validation checks, this is identified in the tables in this report.
(At 2010/11 Quarter 1 East and North Hertfordshire PCT &amp; West Hertfordshire PCT merged to form Hertfordshire PCT which reduced the number of PCTs by one)
The following table shows the number of PCTs passing validation by quarter.
</a:t>
          </a:r>
        </a:p>
      </xdr:txBody>
    </xdr:sp>
    <xdr:clientData/>
  </xdr:twoCellAnchor>
  <xdr:twoCellAnchor editAs="oneCell">
    <xdr:from>
      <xdr:col>0</xdr:col>
      <xdr:colOff>371475</xdr:colOff>
      <xdr:row>21</xdr:row>
      <xdr:rowOff>66675</xdr:rowOff>
    </xdr:from>
    <xdr:to>
      <xdr:col>0</xdr:col>
      <xdr:colOff>6619875</xdr:colOff>
      <xdr:row>35</xdr:row>
      <xdr:rowOff>104775</xdr:rowOff>
    </xdr:to>
    <xdr:pic>
      <xdr:nvPicPr>
        <xdr:cNvPr id="2" name="Picture 2"/>
        <xdr:cNvPicPr preferRelativeResize="1">
          <a:picLocks noChangeAspect="1"/>
        </xdr:cNvPicPr>
      </xdr:nvPicPr>
      <xdr:blipFill>
        <a:blip r:embed="rId1"/>
        <a:stretch>
          <a:fillRect/>
        </a:stretch>
      </xdr:blipFill>
      <xdr:spPr>
        <a:xfrm>
          <a:off x="371475" y="4229100"/>
          <a:ext cx="6248400" cy="2419350"/>
        </a:xfrm>
        <a:prstGeom prst="rect">
          <a:avLst/>
        </a:prstGeom>
        <a:noFill/>
        <a:ln w="9525" cmpd="sng">
          <a:noFill/>
        </a:ln>
      </xdr:spPr>
    </xdr:pic>
    <xdr:clientData/>
  </xdr:twoCellAnchor>
  <xdr:twoCellAnchor editAs="oneCell">
    <xdr:from>
      <xdr:col>0</xdr:col>
      <xdr:colOff>371475</xdr:colOff>
      <xdr:row>44</xdr:row>
      <xdr:rowOff>123825</xdr:rowOff>
    </xdr:from>
    <xdr:to>
      <xdr:col>0</xdr:col>
      <xdr:colOff>6619875</xdr:colOff>
      <xdr:row>66</xdr:row>
      <xdr:rowOff>133350</xdr:rowOff>
    </xdr:to>
    <xdr:pic>
      <xdr:nvPicPr>
        <xdr:cNvPr id="3" name="Picture 5"/>
        <xdr:cNvPicPr preferRelativeResize="1">
          <a:picLocks noChangeAspect="1"/>
        </xdr:cNvPicPr>
      </xdr:nvPicPr>
      <xdr:blipFill>
        <a:blip r:embed="rId2"/>
        <a:stretch>
          <a:fillRect/>
        </a:stretch>
      </xdr:blipFill>
      <xdr:spPr>
        <a:xfrm>
          <a:off x="371475" y="8124825"/>
          <a:ext cx="6248400" cy="357187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77</xdr:row>
      <xdr:rowOff>19050</xdr:rowOff>
    </xdr:to>
    <xdr:sp>
      <xdr:nvSpPr>
        <xdr:cNvPr id="1" name="TextBox 1"/>
        <xdr:cNvSpPr txBox="1">
          <a:spLocks noChangeArrowheads="1"/>
        </xdr:cNvSpPr>
      </xdr:nvSpPr>
      <xdr:spPr>
        <a:xfrm>
          <a:off x="0" y="0"/>
          <a:ext cx="7067550" cy="13401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collection and definition
6-8 week Breastfeeding
</a:t>
          </a:r>
          <a:r>
            <a:rPr lang="en-US" cap="none" sz="1000" b="0" i="0" u="none" baseline="0">
              <a:latin typeface="Arial"/>
              <a:ea typeface="Arial"/>
              <a:cs typeface="Arial"/>
            </a:rPr>
            <a:t>
Since April 2008, data on the local prevalence of breastfeeding at 6-8 weeks has been requested on a quarterly basis from all PCTs.  This is in addition to data collected on initiation of breastfeeding.  This information provides more timely, frequent and local information on breastfeeding prevalence after the mother and baby have been discharged from hospital than the Infant Feeding Survey.
The information is collected as part of the Vital Sign Monitoring Return (VSMR) via the data collection tool that is part of Unify2, a web based system set up by the Department of Health to collect performance and other central returns directly from the NHS.  The figures are typically derived by PCTs from information recorded at infants’ 6-8 week check.
For breastfeeding prevalence, each Primary Care Trust (PCT) is required to submit actual figures for the quarter and the year-to-date and forecasts for the year as a whole for the following four items:
</a:t>
          </a:r>
          <a:r>
            <a:rPr lang="en-US" cap="none" sz="1000" b="0" i="0" u="none" baseline="0">
              <a:latin typeface="Wingdings"/>
              <a:ea typeface="Wingdings"/>
              <a:cs typeface="Wingdings"/>
            </a:rPr>
            <a:t>§</a:t>
          </a:r>
          <a:r>
            <a:rPr lang="en-US" cap="none" sz="1000" b="0" i="0" u="none" baseline="0">
              <a:latin typeface="Arial"/>
              <a:ea typeface="Arial"/>
              <a:cs typeface="Arial"/>
            </a:rPr>
            <a:t> The number of infants due a 6–8 week check in each quarter.
</a:t>
          </a:r>
          <a:r>
            <a:rPr lang="en-US" cap="none" sz="1000" b="0" i="0" u="none" baseline="0">
              <a:latin typeface="Wingdings"/>
              <a:ea typeface="Wingdings"/>
              <a:cs typeface="Wingdings"/>
            </a:rPr>
            <a:t>§</a:t>
          </a:r>
          <a:r>
            <a:rPr lang="en-US" cap="none" sz="1000" b="0" i="0" u="none" baseline="0">
              <a:latin typeface="Arial"/>
              <a:ea typeface="Arial"/>
              <a:cs typeface="Arial"/>
            </a:rPr>
            <a:t> The number of infants being “totally” breastfed (defined as infants who are exclusively receiving breast milk at 6-8 weeks of age - that is, they are NOT receiving formula milk, any other liquids or food).
</a:t>
          </a:r>
          <a:r>
            <a:rPr lang="en-US" cap="none" sz="1000" b="0" i="0" u="none" baseline="0">
              <a:latin typeface="Wingdings"/>
              <a:ea typeface="Wingdings"/>
              <a:cs typeface="Wingdings"/>
            </a:rPr>
            <a:t>§</a:t>
          </a:r>
          <a:r>
            <a:rPr lang="en-US" cap="none" sz="1000" b="0" i="0" u="none" baseline="0">
              <a:latin typeface="Arial"/>
              <a:ea typeface="Arial"/>
              <a:cs typeface="Arial"/>
            </a:rPr>
            <a:t> The number of infants being “partially” breastfed (defined as infants who are currently receiving breast milk at 6-8 weeks of age and who are also receiving formula milk or any other liquids or food). 
</a:t>
          </a:r>
          <a:r>
            <a:rPr lang="en-US" cap="none" sz="1000" b="0" i="0" u="none" baseline="0">
              <a:latin typeface="Wingdings"/>
              <a:ea typeface="Wingdings"/>
              <a:cs typeface="Wingdings"/>
            </a:rPr>
            <a:t>§</a:t>
          </a:r>
          <a:r>
            <a:rPr lang="en-US" cap="none" sz="1000" b="0" i="0" u="none" baseline="0">
              <a:latin typeface="Arial"/>
              <a:ea typeface="Arial"/>
              <a:cs typeface="Arial"/>
            </a:rPr>
            <a:t> The number of infants being “not at all” breastfed (defined as infants who are not currently receiving any breast milk at 6-8 weeks of age).
</a:t>
          </a:r>
          <a:r>
            <a:rPr lang="en-US" cap="none" sz="1200" b="1" i="0" u="none" baseline="0">
              <a:latin typeface="Arial"/>
              <a:ea typeface="Arial"/>
              <a:cs typeface="Arial"/>
            </a:rPr>
            <a:t>Data validation</a:t>
          </a:r>
          <a:r>
            <a:rPr lang="en-US" cap="none" sz="1000" b="0" i="0" u="none" baseline="0">
              <a:latin typeface="Arial"/>
              <a:ea typeface="Arial"/>
              <a:cs typeface="Arial"/>
            </a:rPr>
            <a:t>
The following validation rules are applied to the data:
All four numbers must be submitted as integers.
All validation checks must be passed in order for the data to meet departmental statistical requirements.  Where information has not passed these validation checks, this is identified in the tables in this report.
(At 2010/11 Quarter 1 East and North Hertfordshire PCT &amp; West Hertfordshire PCT merged to form Hertfordshire PCT which reduced the number of PCTs by one)
The following table shows the number of PCTs passing validation by quarter.
</a:t>
          </a:r>
          <a:r>
            <a:rPr lang="en-US" cap="none" sz="1000" b="1" i="0" u="none" baseline="0">
              <a:latin typeface="Arial"/>
              <a:ea typeface="Arial"/>
              <a:cs typeface="Arial"/>
            </a:rPr>
            <a:t/>
          </a:r>
        </a:p>
      </xdr:txBody>
    </xdr:sp>
    <xdr:clientData/>
  </xdr:twoCellAnchor>
  <xdr:twoCellAnchor editAs="oneCell">
    <xdr:from>
      <xdr:col>0</xdr:col>
      <xdr:colOff>342900</xdr:colOff>
      <xdr:row>25</xdr:row>
      <xdr:rowOff>123825</xdr:rowOff>
    </xdr:from>
    <xdr:to>
      <xdr:col>0</xdr:col>
      <xdr:colOff>6591300</xdr:colOff>
      <xdr:row>46</xdr:row>
      <xdr:rowOff>104775</xdr:rowOff>
    </xdr:to>
    <xdr:pic>
      <xdr:nvPicPr>
        <xdr:cNvPr id="2" name="Picture 2"/>
        <xdr:cNvPicPr preferRelativeResize="1">
          <a:picLocks noChangeAspect="1"/>
        </xdr:cNvPicPr>
      </xdr:nvPicPr>
      <xdr:blipFill>
        <a:blip r:embed="rId1"/>
        <a:stretch>
          <a:fillRect/>
        </a:stretch>
      </xdr:blipFill>
      <xdr:spPr>
        <a:xfrm>
          <a:off x="342900" y="4972050"/>
          <a:ext cx="6248400" cy="3457575"/>
        </a:xfrm>
        <a:prstGeom prst="rect">
          <a:avLst/>
        </a:prstGeom>
        <a:noFill/>
        <a:ln w="9525" cmpd="sng">
          <a:noFill/>
        </a:ln>
      </xdr:spPr>
    </xdr:pic>
    <xdr:clientData/>
  </xdr:twoCellAnchor>
  <xdr:twoCellAnchor editAs="oneCell">
    <xdr:from>
      <xdr:col>0</xdr:col>
      <xdr:colOff>342900</xdr:colOff>
      <xdr:row>54</xdr:row>
      <xdr:rowOff>104775</xdr:rowOff>
    </xdr:from>
    <xdr:to>
      <xdr:col>0</xdr:col>
      <xdr:colOff>6591300</xdr:colOff>
      <xdr:row>65</xdr:row>
      <xdr:rowOff>142875</xdr:rowOff>
    </xdr:to>
    <xdr:pic>
      <xdr:nvPicPr>
        <xdr:cNvPr id="3" name="Picture 5"/>
        <xdr:cNvPicPr preferRelativeResize="1">
          <a:picLocks noChangeAspect="1"/>
        </xdr:cNvPicPr>
      </xdr:nvPicPr>
      <xdr:blipFill>
        <a:blip r:embed="rId2"/>
        <a:stretch>
          <a:fillRect/>
        </a:stretch>
      </xdr:blipFill>
      <xdr:spPr>
        <a:xfrm>
          <a:off x="342900" y="9763125"/>
          <a:ext cx="6248400" cy="181927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87</xdr:row>
      <xdr:rowOff>19050</xdr:rowOff>
    </xdr:to>
    <xdr:sp>
      <xdr:nvSpPr>
        <xdr:cNvPr id="1" name="TextBox 1"/>
        <xdr:cNvSpPr txBox="1">
          <a:spLocks noChangeArrowheads="1"/>
        </xdr:cNvSpPr>
      </xdr:nvSpPr>
      <xdr:spPr>
        <a:xfrm>
          <a:off x="0" y="0"/>
          <a:ext cx="7067550" cy="14982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Quality</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Q1 for 6-8 week breastfeeding</a:t>
          </a:r>
          <a:r>
            <a:rPr lang="en-US" cap="none" sz="1000" b="0" i="0" u="none" baseline="0">
              <a:latin typeface="Arial"/>
              <a:ea typeface="Arial"/>
              <a:cs typeface="Arial"/>
            </a:rPr>
            <a:t>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was more than 10% less than the minimum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was more than 20% greater than the maximum quarterly number of live births reported by the Office for National Statistics (ONS) for the last 5 years.
None
The reported number of infants due a 6-8 week check was more than 20% larger than the reported number of maternities for the same period.
</a:t>
          </a:r>
          <a:r>
            <a:rPr lang="en-US" cap="none" sz="1000" b="0" i="1" u="none" baseline="0">
              <a:latin typeface="Arial"/>
              <a:ea typeface="Arial"/>
              <a:cs typeface="Arial"/>
            </a:rPr>
            <a:t>None</a:t>
          </a:r>
          <a:r>
            <a:rPr lang="en-US" cap="none" sz="1000" b="0" i="0" u="none" baseline="0">
              <a:latin typeface="Arial"/>
              <a:ea typeface="Arial"/>
              <a:cs typeface="Arial"/>
            </a:rPr>
            <a:t>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due a 6-8 week check was more than 20% smaller than the reported number of maternities for the same period.
None
The percentage of infants being breastfed at 6-8 weeks was higher than the percentage of mothers initiating breastfeeding in the same quarter.
None
</a:t>
          </a:r>
          <a:r>
            <a:rPr lang="en-US" cap="none" sz="400" b="0" i="0" u="none" baseline="0">
              <a:latin typeface="Arial"/>
              <a:ea typeface="Arial"/>
              <a:cs typeface="Arial"/>
            </a:rPr>
            <a:t>
</a:t>
          </a:r>
          <a:r>
            <a:rPr lang="en-US" cap="none" sz="1000" b="0" i="0" u="none" baseline="0">
              <a:latin typeface="Arial"/>
              <a:ea typeface="Arial"/>
              <a:cs typeface="Arial"/>
            </a:rPr>
            <a:t>The data submitted for the current quarter 2009/10 Q1 was actually for previous quarter.
None
</a:t>
          </a:r>
          <a:r>
            <a:rPr lang="en-US" cap="none" sz="400" b="0" i="0" u="none" baseline="0">
              <a:latin typeface="Arial"/>
              <a:ea typeface="Arial"/>
              <a:cs typeface="Arial"/>
            </a:rPr>
            <a:t>
</a:t>
          </a:r>
          <a:r>
            <a:rPr lang="en-US" cap="none" sz="1000" b="0" i="0" u="none" baseline="0">
              <a:latin typeface="Arial"/>
              <a:ea typeface="Arial"/>
              <a:cs typeface="Arial"/>
            </a:rPr>
            <a:t>The data submitted were estimated, planned or scaled up.
None</a:t>
          </a:r>
          <a:r>
            <a:rPr lang="en-US" cap="none" sz="400" b="0" i="0" u="none" baseline="0">
              <a:latin typeface="Arial"/>
              <a:ea typeface="Arial"/>
              <a:cs typeface="Arial"/>
            </a:rPr>
            <a:t>
</a:t>
          </a:r>
          <a:r>
            <a:rPr lang="en-US" cap="none" sz="1000" b="1" i="0" u="none" baseline="0">
              <a:latin typeface="Arial"/>
              <a:ea typeface="Arial"/>
              <a:cs typeface="Arial"/>
            </a:rPr>
            <a:t>PCTs failing validation at 2009/10 Q1 for Breastfeeding Initiation
</a:t>
          </a:r>
          <a:r>
            <a:rPr lang="en-US" cap="none" sz="1000" b="0" i="0" u="none" baseline="0">
              <a:latin typeface="Arial"/>
              <a:ea typeface="Arial"/>
              <a:cs typeface="Arial"/>
            </a:rPr>
            <a:t>The reported number of maternities differed from the number reported on the NHS IC Omnibus return for the same period (Quarter actual, Year to date or forecast outturn)::
East and North Hertfordshire PCT (5P3, East of England HA)
Barnet PCT (5A9, London HA)
Sutton and Merton PCT (5M7, London HA)
South West Essex PCT (5PY, East of England HA)
Brighton and Hove City PCT (5LQ, South East Coast HA)
Bournemouth and Poole PCT (5QN, South West HA)
West Essex PCT (5PV, East of England HA)
Hammersmith and Fulham PCT (5H1, London HA)
Leicestershire County and Rutland PCT (5PA, East Midlands HA)
Northamptonshire PCT (5PD, East Midlands HA)
West Sussex PCT (5P6, South East Coast HA)
Telford and Wrekin PCT (5MK, West Midlands HA)
Mid Essex PCT (5PX, East of England HA)
Barking and Dagenham PCT (5C2, London HA)
Westminster PCT (5LC, London HA)
Greenwich Teaching PCT (5A8, London HA)
South East Essex PCT (5P1, East of England HA)
West Hertfordshire PCT (5P4, East of England HA)
The number breastfeeding and not breastfeeding was greater than the number of maternities
Solihull Care Trust (TAM, West Midlands HA)
N Lincolnshire (5EF, Yorkshire and The Humber HA)
The number mothers with a breastfeeding initiation status not known was greater than 5%
W Hertfordshire (5P4, East of England HA)
E &amp; N Hertfordshire (5P3, East of England HA)
Bradford &amp; Airedale (5NY, Yorkshire and The Humber HA)
W Sussex (5P6, South East Coast HA)
Tower Hamlets (5C4, London HA)
Camden (5K7, London HA)
Harrow (5K6, London HA)
The reported number of materniteis was more than 10% less than the minimum quarterly number of live births reported by the Office for National Statistics (ONS) for the last 5 years. 
None
The reported number of maternities was more than 20% greater than the maximum quarterly number of live births reported by the Office for National Statistics (ONS) for the last 5 years.
None
</a:t>
          </a:r>
          <a:r>
            <a:rPr lang="en-US" cap="none" sz="1000" b="1" i="0" u="none" baseline="0">
              <a:latin typeface="Arial"/>
              <a:ea typeface="Arial"/>
              <a:cs typeface="Arial"/>
            </a:rPr>
            <a:t>
</a:t>
          </a:r>
          <a:r>
            <a:rPr lang="en-US" cap="none" sz="1000" b="0" i="0" u="none" baseline="0">
              <a:latin typeface="Arial"/>
              <a:ea typeface="Arial"/>
              <a:cs typeface="Arial"/>
            </a:rPr>
            <a:t>Further details about data quality can be found in tables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92</xdr:row>
      <xdr:rowOff>85725</xdr:rowOff>
    </xdr:to>
    <xdr:sp>
      <xdr:nvSpPr>
        <xdr:cNvPr id="1" name="TextBox 1"/>
        <xdr:cNvSpPr txBox="1">
          <a:spLocks noChangeArrowheads="1"/>
        </xdr:cNvSpPr>
      </xdr:nvSpPr>
      <xdr:spPr>
        <a:xfrm>
          <a:off x="0" y="0"/>
          <a:ext cx="7067550" cy="1589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Quality</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Q2 for 6-8 week breastfeeding</a:t>
          </a:r>
          <a:r>
            <a:rPr lang="en-US" cap="none" sz="1000" b="0" i="0" u="none" baseline="0">
              <a:latin typeface="Arial"/>
              <a:ea typeface="Arial"/>
              <a:cs typeface="Arial"/>
            </a:rPr>
            <a:t>
The reported number of infants was more than 10% less than the minimum quarterly number of live births reported by the Office for National Statistics (ONS) for the last 5 years.
</a:t>
          </a:r>
          <a:r>
            <a:rPr lang="en-US" cap="none" sz="1000" b="0" i="1" u="none" baseline="0">
              <a:latin typeface="Arial"/>
              <a:ea typeface="Arial"/>
              <a:cs typeface="Arial"/>
            </a:rPr>
            <a:t>Leicestershire County and Rutland PCT (5PA, East Midlands HA)
Wiltshire PCT (5QK, South West HA)
Harrow PCT (5K6, London HA)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was more than 20% greater than the maximum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due a 6-8 week check was more than 20% larger than the reported number of maternities for the same period.
</a:t>
          </a:r>
          <a:r>
            <a:rPr lang="en-US" cap="none" sz="1000" b="0" i="1" u="none" baseline="0">
              <a:latin typeface="Arial"/>
              <a:ea typeface="Arial"/>
              <a:cs typeface="Arial"/>
            </a:rPr>
            <a:t>Walsall Teaching PCT (5M3, West Midlands HA)</a:t>
          </a:r>
          <a:r>
            <a:rPr lang="en-US" cap="none" sz="1000" b="0" i="0" u="none" baseline="0">
              <a:latin typeface="Arial"/>
              <a:ea typeface="Arial"/>
              <a:cs typeface="Arial"/>
            </a:rPr>
            <a:t>
The reported number of infants due a 6-8 week check was more than 20% smaller than the reported number of maternities for the same period.
</a:t>
          </a:r>
          <a:r>
            <a:rPr lang="en-US" cap="none" sz="1000" b="0" i="1" u="none" baseline="0">
              <a:latin typeface="Arial"/>
              <a:ea typeface="Arial"/>
              <a:cs typeface="Arial"/>
            </a:rPr>
            <a:t>Leicestershire County and Rutland PCT (5PA, East Midlands HA)
Leicester City PCT (5PC, East Midlands HA)
</a:t>
          </a:r>
          <a:r>
            <a:rPr lang="en-US" cap="none" sz="400" b="0" i="0" u="none" baseline="0">
              <a:latin typeface="Arial"/>
              <a:ea typeface="Arial"/>
              <a:cs typeface="Arial"/>
            </a:rPr>
            <a:t>
</a:t>
          </a:r>
          <a:r>
            <a:rPr lang="en-US" cap="none" sz="1000" b="0" i="0" u="none" baseline="0">
              <a:latin typeface="Arial"/>
              <a:ea typeface="Arial"/>
              <a:cs typeface="Arial"/>
            </a:rPr>
            <a:t>The percentage of infants being breastfed at 6-8 weeks was higher than the percentage of mothers initiating breastfeeding in the same quarter.
None</a:t>
          </a:r>
          <a:r>
            <a:rPr lang="en-US" cap="none" sz="400" b="0" i="0" u="none" baseline="0">
              <a:latin typeface="Arial"/>
              <a:ea typeface="Arial"/>
              <a:cs typeface="Arial"/>
            </a:rPr>
            <a:t>
</a:t>
          </a:r>
          <a:r>
            <a:rPr lang="en-US" cap="none" sz="1000" b="0" i="0" u="none" baseline="0">
              <a:latin typeface="Arial"/>
              <a:ea typeface="Arial"/>
              <a:cs typeface="Arial"/>
            </a:rPr>
            <a:t>The data submitted for the current quarter 2009/10 Q2 was actually for previous quarter.
None 
</a:t>
          </a:r>
          <a:r>
            <a:rPr lang="en-US" cap="none" sz="400" b="0" i="0" u="none" baseline="0">
              <a:latin typeface="Arial"/>
              <a:ea typeface="Arial"/>
              <a:cs typeface="Arial"/>
            </a:rPr>
            <a:t>
</a:t>
          </a:r>
          <a:r>
            <a:rPr lang="en-US" cap="none" sz="1000" b="0" i="0" u="none" baseline="0">
              <a:latin typeface="Arial"/>
              <a:ea typeface="Arial"/>
              <a:cs typeface="Arial"/>
            </a:rPr>
            <a:t>The data submitted were estimated, planned or scaled up.
</a:t>
          </a:r>
          <a:r>
            <a:rPr lang="en-US" cap="none" sz="1000" b="0" i="1" u="none" baseline="0">
              <a:latin typeface="Arial"/>
              <a:ea typeface="Arial"/>
              <a:cs typeface="Arial"/>
            </a:rPr>
            <a:t>None</a:t>
          </a:r>
          <a:r>
            <a:rPr lang="en-US" cap="none" sz="4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Q2 for Breastfeeding Initiation
</a:t>
          </a:r>
          <a:r>
            <a:rPr lang="en-US" cap="none" sz="1000" b="0" i="0" u="none" baseline="0">
              <a:latin typeface="Arial"/>
              <a:ea typeface="Arial"/>
              <a:cs typeface="Arial"/>
            </a:rPr>
            <a:t>The reported number of maternities differed from the number reported on the NHS IC Omnibus return for the same period (Quarter actual, Year to date or forecast outturn):: 
East and North Hertfordshire PCT (5P3, East of England HA)
South West Essex PCT (5PY, East of England HA)
West Sussex PCT (5P6, South East Coast HA)
Bournemouth and Poole PCT (5QN, South West HA)
Barking and Dagenham PCT (5C2, London HA)
Brighton and Hove City PCT (5LQ, South East Coast HA)
Leicester City PCT (5PC, East Midlands HA)
Central and Eastern Cheshire PCT (5NP, North West HA)
East Riding of Yorkshire PCT (5NW, Yorkshire and The Humber HA)
Dorset PCT (5QM, South West HA)
Telford and Wrekin PCT (5MK, West Midlands HA)
Lincolnshire PCT (5N9, East Midlands HA)
Wakefield District PCT (5N3, Yorkshire and The Humber HA)
Islington PCT (5K8, London HA)
East Sussex Downs and Weald PCT (5P7, South East Coast HA)
Mid Essex PCT (5PX, East of England HA)
West Kent PCT (5P9, South East Coast HA)
West Essex PCT (5PV, East of England HA)
Greenwich Teaching PCT (5A8, London HA)
South East Essex PCT (5P1, East of England HA)
Westminster PCT (5LC, London HA)
West Hertfordshire PCT (5P4, East of England HA)
Hammersmith and Fulham PCT (5H1, London HA)
The number breastfeeding and not breastfeeding was greater than the number of maternities
None
The number mothers with a breastfeeding initiation status not known was greater than 5%
Hillingdon PCT (5AT, London HA)
Bromley PCT (5A7, London HA)
West Sussex PCT (5P6, South East Coast HA)
Sunderland Teaching PCT (5KL, North East HA)
Hammersmith and Fulham PCT (5H1, London HA)
The reported number of materniteis was more than 10% less than the minimum quarterly number of live births reported by the Office for National Statistics (ONS) for the last 5 years. 
Harrow PCT (5K6, London HA)
The reported number of maternities was more than 20% greater than the maximum quarterly number of live births reported by the Office for National Statistics (ONS) for the last 5 years.
None
Further details about data quality can be found in tables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95</xdr:row>
      <xdr:rowOff>123825</xdr:rowOff>
    </xdr:to>
    <xdr:sp>
      <xdr:nvSpPr>
        <xdr:cNvPr id="1" name="TextBox 1"/>
        <xdr:cNvSpPr txBox="1">
          <a:spLocks noChangeArrowheads="1"/>
        </xdr:cNvSpPr>
      </xdr:nvSpPr>
      <xdr:spPr>
        <a:xfrm>
          <a:off x="0" y="0"/>
          <a:ext cx="7067550" cy="1642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Quality</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Q3 for 6-8 week breastfeeding</a:t>
          </a:r>
          <a:r>
            <a:rPr lang="en-US" cap="none" sz="1000" b="0" i="0" u="none" baseline="0">
              <a:latin typeface="Arial"/>
              <a:ea typeface="Arial"/>
              <a:cs typeface="Arial"/>
            </a:rPr>
            <a:t> 
The reported number of infants was more than 10% less than the minimum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was more than 20% greater than the maximum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due a 6-8 week check was more than 20% larger than the reported number of maternities for the same period.
Surrey PCT (5P5, South East Coast HA)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due a 6-8 week check was more than 20% smaller than the reported number of maternities for the same period.
None
</a:t>
          </a:r>
          <a:r>
            <a:rPr lang="en-US" cap="none" sz="400" b="0" i="0" u="none" baseline="0">
              <a:latin typeface="Arial"/>
              <a:ea typeface="Arial"/>
              <a:cs typeface="Arial"/>
            </a:rPr>
            <a:t>
</a:t>
          </a:r>
          <a:r>
            <a:rPr lang="en-US" cap="none" sz="1000" b="0" i="0" u="none" baseline="0">
              <a:latin typeface="Arial"/>
              <a:ea typeface="Arial"/>
              <a:cs typeface="Arial"/>
            </a:rPr>
            <a:t>The percentage of infants being breastfed at 6-8 weeks was higher than the percentage of mothers initiating breastfeeding in the same quarter.
None
The data submitted for the current quarter 2009/10 Q3 was actually for previous quarter.
</a:t>
          </a:r>
          <a:r>
            <a:rPr lang="en-US" cap="none" sz="1000" b="0" i="1" u="none" baseline="0">
              <a:latin typeface="Arial"/>
              <a:ea typeface="Arial"/>
              <a:cs typeface="Arial"/>
            </a:rPr>
            <a:t>None</a:t>
          </a:r>
          <a:r>
            <a:rPr lang="en-US" cap="none" sz="1000" b="0" i="0" u="none" baseline="0">
              <a:latin typeface="Arial"/>
              <a:ea typeface="Arial"/>
              <a:cs typeface="Arial"/>
            </a:rPr>
            <a:t>
</a:t>
          </a:r>
          <a:r>
            <a:rPr lang="en-US" cap="none" sz="400" b="0" i="0" u="none" baseline="0">
              <a:latin typeface="Arial"/>
              <a:ea typeface="Arial"/>
              <a:cs typeface="Arial"/>
            </a:rPr>
            <a:t>
</a:t>
          </a:r>
          <a:r>
            <a:rPr lang="en-US" cap="none" sz="1000" b="0" i="0" u="none" baseline="0">
              <a:latin typeface="Arial"/>
              <a:ea typeface="Arial"/>
              <a:cs typeface="Arial"/>
            </a:rPr>
            <a:t>The data submitted were estimated, planned or scaled up.
</a:t>
          </a:r>
          <a:r>
            <a:rPr lang="en-US" cap="none" sz="1000" b="0" i="1" u="none" baseline="0">
              <a:latin typeface="Arial"/>
              <a:ea typeface="Arial"/>
              <a:cs typeface="Arial"/>
            </a:rPr>
            <a:t>None
</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Q3 for Breastfeeding Initiation
</a:t>
          </a:r>
          <a:r>
            <a:rPr lang="en-US" cap="none" sz="1000" b="0" i="0" u="none" baseline="0">
              <a:latin typeface="Arial"/>
              <a:ea typeface="Arial"/>
              <a:cs typeface="Arial"/>
            </a:rPr>
            <a:t>
The reported number of maternities differed from the number reported on the NHS IC Omnibus return for the same period (Quarter actual, Year to date or forecast outturn)::
South West Essex PCT (5PY, East of England HA)
Leicester City PCT (5PC, East Midlands HA)
Dorset PCT (5QM, South West HA)
Westminster PCT (5LC, London HA)
Redbridge PCT (5NA, London HA)
West Sussex PCT (5P6, South East Coast HA)
Ealing PCT (5HX, London HA)
Hammersmith and Fulham PCT (5H1, London HA)
East Sussex Downs and Weald PCT (5P7, South East Coast HA)
Barking and Dagenham PCT (5C2, London HA)
West Essex PCT (5PV, East of England HA)
North East Lincolnshire Care Trust (TAN, Yorkshire and The Humber HA)
Telford and Wrekin PCT (5MK, West Midlands HA)
Mid Essex PCT (5PX, East of England HA)
Halton and St Helens PCT (5NM, North West HA)
Calderdale PCT (5J6, Yorkshire and The Humber HA)
Lincolnshire PCT (5N9, East Midlands HA)
Wakefield District PCT (5N3, Yorkshire and The Humber HA)
Brighton and Hove City PCT (5LQ, South East Coast HA)
Greenwich Teaching PCT (5A8, London HA)
South East Essex PCT (5P1, East of England HA)
Ashton, Leigh and Wigan PCT (5HG, North West HA)
Doncaster PCT (5N5, Yorkshire and The Humber HA)
West Hertfordshire PCT (5P4, East of England HA)
East and North Hertfordshire PCT (5P3, East of England HA)
The number breastfeeding and not breastfeeding was greater than the number of maternities
Brent Teaching PCT (5K5, London HA)
The number mothers with a breastfeeding initiation status not known was greater than 5%
Plymouth Teaching PCT (5F1, South West HA)
Bradford and Airedale PCT (5NY, Yorkshire and The Humber HA)
Tower Hamlets PCT (5C4, London HA)
West Sussex PCT (5P6, South East Coast HA)
Bassetlaw PCT (5ET, East Midlands HA)
The reported number of materniteis was more than 10% less than the minimum quarterly number of live births reported by the Office for National Statistics (ONS) for the last 5 years. 
None
The reported number of maternities was more than 20% greater than the maximum quarterly number of live births reported by the Office for National Statistics (ONS) for the last 5 years.
None
Further details about data quality can be found in tables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83</xdr:row>
      <xdr:rowOff>47625</xdr:rowOff>
    </xdr:to>
    <xdr:sp>
      <xdr:nvSpPr>
        <xdr:cNvPr id="1" name="TextBox 1"/>
        <xdr:cNvSpPr txBox="1">
          <a:spLocks noChangeArrowheads="1"/>
        </xdr:cNvSpPr>
      </xdr:nvSpPr>
      <xdr:spPr>
        <a:xfrm>
          <a:off x="0" y="0"/>
          <a:ext cx="7067550" cy="14401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Quality</a:t>
          </a:r>
          <a:r>
            <a:rPr lang="en-US" cap="none" sz="1000" b="0" i="0" u="none" baseline="0">
              <a:latin typeface="Arial"/>
              <a:ea typeface="Arial"/>
              <a:cs typeface="Arial"/>
            </a:rPr>
            <a:t>
</a:t>
          </a:r>
          <a:r>
            <a:rPr lang="en-US" cap="none" sz="1000" b="1" i="0" u="none" baseline="0">
              <a:latin typeface="Arial"/>
              <a:ea typeface="Arial"/>
              <a:cs typeface="Arial"/>
            </a:rPr>
            <a:t>PCTs failing validation at 2009/10 Q4 for 6-8 week breastfeeding</a:t>
          </a:r>
          <a:r>
            <a:rPr lang="en-US" cap="none" sz="1000" b="0" i="0" u="none" baseline="0">
              <a:latin typeface="Arial"/>
              <a:ea typeface="Arial"/>
              <a:cs typeface="Arial"/>
            </a:rPr>
            <a:t> 
The reported number of infants was more than 10% less than the minimum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was more than 20% greater than the maximum quarterly number of live births reported by the Office for National Statistics (ONS) for the last 5 years.
None
</a:t>
          </a:r>
          <a:r>
            <a:rPr lang="en-US" cap="none" sz="400" b="0" i="0" u="none" baseline="0">
              <a:latin typeface="Arial"/>
              <a:ea typeface="Arial"/>
              <a:cs typeface="Arial"/>
            </a:rPr>
            <a:t>
</a:t>
          </a:r>
          <a:r>
            <a:rPr lang="en-US" cap="none" sz="1000" b="0" i="0" u="none" baseline="0">
              <a:latin typeface="Arial"/>
              <a:ea typeface="Arial"/>
              <a:cs typeface="Arial"/>
            </a:rPr>
            <a:t>The reported number of infants due a 6-8 week check was more than 20% larger than the reported number of maternities for the same period.
None
The reported number of infants due a 6-8 week check was more than 20% smaller than the reported number of maternities for the same period.
None
</a:t>
          </a:r>
          <a:r>
            <a:rPr lang="en-US" cap="none" sz="400" b="0" i="0" u="none" baseline="0">
              <a:latin typeface="Arial"/>
              <a:ea typeface="Arial"/>
              <a:cs typeface="Arial"/>
            </a:rPr>
            <a:t>
</a:t>
          </a:r>
          <a:r>
            <a:rPr lang="en-US" cap="none" sz="1000" b="0" i="0" u="none" baseline="0">
              <a:latin typeface="Arial"/>
              <a:ea typeface="Arial"/>
              <a:cs typeface="Arial"/>
            </a:rPr>
            <a:t>The data submitted for the current quarter 2009/10 Q4 was actually for previous quarter.
</a:t>
          </a:r>
          <a:r>
            <a:rPr lang="en-US" cap="none" sz="1000" b="0" i="1" u="none" baseline="0">
              <a:latin typeface="Arial"/>
              <a:ea typeface="Arial"/>
              <a:cs typeface="Arial"/>
            </a:rPr>
            <a:t>None</a:t>
          </a:r>
          <a:r>
            <a:rPr lang="en-US" cap="none" sz="1000" b="0" i="0" u="none" baseline="0">
              <a:latin typeface="Arial"/>
              <a:ea typeface="Arial"/>
              <a:cs typeface="Arial"/>
            </a:rPr>
            <a:t>
</a:t>
          </a:r>
          <a:r>
            <a:rPr lang="en-US" cap="none" sz="400" b="0" i="0" u="none" baseline="0">
              <a:latin typeface="Arial"/>
              <a:ea typeface="Arial"/>
              <a:cs typeface="Arial"/>
            </a:rPr>
            <a:t>
</a:t>
          </a:r>
          <a:r>
            <a:rPr lang="en-US" cap="none" sz="1000" b="0" i="0" u="none" baseline="0">
              <a:latin typeface="Arial"/>
              <a:ea typeface="Arial"/>
              <a:cs typeface="Arial"/>
            </a:rPr>
            <a:t>The data submitted were estimated, planned or scaled up.
Lambeth PCT (5LD, London HA)
Number of infants with 6-8 week beastfeeding status not known was greater than 10%
</a:t>
          </a:r>
          <a:r>
            <a:rPr lang="en-US" cap="none" sz="1000" b="1" i="0" u="none" baseline="0">
              <a:latin typeface="Arial"/>
              <a:ea typeface="Arial"/>
              <a:cs typeface="Arial"/>
            </a:rPr>
            <a:t>PCTs failing validation at 2009/10 Q4 for Breastfeeding Initiation
</a:t>
          </a:r>
          <a:r>
            <a:rPr lang="en-US" cap="none" sz="1000" b="0" i="0" u="none" baseline="0">
              <a:latin typeface="Arial"/>
              <a:ea typeface="Arial"/>
              <a:cs typeface="Arial"/>
            </a:rPr>
            <a:t>The reported number of maternities differed from the number reported on the NHS IC Omnibus return for the same period (Quarter actual, Year to date or forecast outturn):
South West Essex PCT (5PY, East of England HA)
Sutton and Merton PCT (5M7, London HA)
Southampton City PCT (5L1, South Central HA)
Hammersmith and Fulham PCT (5H1, London HA)
Brighton and Hove City PCT (5LQ, South East Coast HA)
Bradford and Airedale PCT (5NY, Yorkshire and The Humber HA)
Barking and Dagenham PCT (5C2, London HA)
Richmond and Twickenham PCT (5M6, London HA)
West Essex PCT (5PV, East of England HA)
Ealing PCT (5HX, London HA)
Western Cheshire PCT (5NN, North West HA)
East Sussex Downs and Weald PCT (5P7, South East Coast HA)
Mid Essex PCT (5PX, East of England HA)
Halton and St Helens PCT (5NM, North West HA)
Calderdale PCT (5J6, Yorkshire and The Humber HA)
Westminster PCT (5LC, London HA)
Harrow PCT (5K6, London HA)
Birmingham East and North PCT (5PG, West Midlands HA)
Lincolnshire PCT (5N9, East Midlands HA)
Lambeth PCT (5LD, London HA)
Bedfordshire PCT (5P2, East of England HA)
Derby City PCT (5N7, East Midlands HA)
South East Essex PCT (5P1, East of England HA)
West Sussex PCT (5P6, South East Coast HA)
The number mothers with a breastfeeding initiation status not known was greater than 5%
Tower Hamlets PCT (5C4, London HA)
Camden PCT (5K7, London HA)
West Sussex PCT (5P6, South East Coast HA)
Lambeth PCT (5LD, London HA)
The reported number of materniteis was more than 10% less than the minimum quarterly number of live births reported by the Office for National Statistics (ONS) for the last 5 years. 
None
The reported number of maternities was more than 20% greater than the maximum quarterly number of live births reported by the Office for National Statistics (ONS) for the last 5 years.
None
Further details about data quality can be found in tables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D2D\Breastfeeding\2004_05\Q1\Inequalities%20-adjustedBF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PPRT\DCVA\Activity\monthly%202005_06\August\Final%20Growth%20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rted PCTs (adjusted)"/>
      <sheetName val="Sorted PCTs"/>
      <sheetName val="Actual (2)"/>
      <sheetName val="Actual"/>
      <sheetName val="Inequalities"/>
      <sheetName val="FO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owth summary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C64"/>
  <sheetViews>
    <sheetView tabSelected="1" workbookViewId="0" topLeftCell="A1">
      <selection activeCell="A1" sqref="A1"/>
    </sheetView>
  </sheetViews>
  <sheetFormatPr defaultColWidth="9.140625" defaultRowHeight="12.75"/>
  <cols>
    <col min="1" max="1" width="3.7109375" style="1" customWidth="1"/>
    <col min="2" max="2" width="99.7109375" style="1" customWidth="1"/>
    <col min="3" max="3" width="3.7109375" style="1" customWidth="1"/>
    <col min="4" max="16384" width="9.140625" style="1" customWidth="1"/>
  </cols>
  <sheetData>
    <row r="1" ht="18"/>
    <row r="2" ht="18"/>
    <row r="4" ht="18">
      <c r="B4" s="2" t="s">
        <v>0</v>
      </c>
    </row>
    <row r="5" ht="18">
      <c r="B5" s="3" t="s">
        <v>1</v>
      </c>
    </row>
    <row r="6" ht="18">
      <c r="B6" s="3" t="s">
        <v>597</v>
      </c>
    </row>
    <row r="7" ht="18">
      <c r="B7" s="4">
        <v>40408</v>
      </c>
    </row>
    <row r="8" spans="1:3" ht="18.75" thickBot="1">
      <c r="A8" s="5"/>
      <c r="B8" s="5"/>
      <c r="C8" s="5"/>
    </row>
    <row r="9" ht="6" customHeight="1"/>
    <row r="10" ht="18">
      <c r="B10" s="1" t="s">
        <v>2</v>
      </c>
    </row>
    <row r="11" spans="1:3" ht="6" customHeight="1" thickBot="1">
      <c r="A11" s="5"/>
      <c r="B11" s="6"/>
      <c r="C11" s="5"/>
    </row>
    <row r="12" s="7" customFormat="1" ht="13.5" customHeight="1"/>
    <row r="13" s="8" customFormat="1" ht="13.5" customHeight="1">
      <c r="B13" s="87" t="s">
        <v>3</v>
      </c>
    </row>
    <row r="14" s="7" customFormat="1" ht="4.5" customHeight="1">
      <c r="B14" s="88"/>
    </row>
    <row r="15" s="7" customFormat="1" ht="13.5" customHeight="1">
      <c r="B15" s="87" t="s">
        <v>4</v>
      </c>
    </row>
    <row r="16" s="7" customFormat="1" ht="4.5" customHeight="1">
      <c r="B16" s="88"/>
    </row>
    <row r="17" s="7" customFormat="1" ht="13.5" customHeight="1">
      <c r="B17" s="87" t="s">
        <v>571</v>
      </c>
    </row>
    <row r="18" s="7" customFormat="1" ht="4.5" customHeight="1">
      <c r="B18" s="88"/>
    </row>
    <row r="19" s="8" customFormat="1" ht="13.5" customHeight="1">
      <c r="B19" s="87" t="s">
        <v>570</v>
      </c>
    </row>
    <row r="20" s="7" customFormat="1" ht="4.5" customHeight="1">
      <c r="B20" s="88"/>
    </row>
    <row r="21" s="8" customFormat="1" ht="13.5" customHeight="1">
      <c r="B21" s="84" t="s">
        <v>607</v>
      </c>
    </row>
    <row r="22" s="8" customFormat="1" ht="4.5" customHeight="1">
      <c r="B22" s="87"/>
    </row>
    <row r="23" s="8" customFormat="1" ht="13.5" customHeight="1">
      <c r="B23" s="84" t="s">
        <v>606</v>
      </c>
    </row>
    <row r="24" s="8" customFormat="1" ht="4.5" customHeight="1">
      <c r="B24" s="87"/>
    </row>
    <row r="25" s="8" customFormat="1" ht="13.5" customHeight="1">
      <c r="B25" s="84" t="s">
        <v>605</v>
      </c>
    </row>
    <row r="26" s="8" customFormat="1" ht="4.5" customHeight="1">
      <c r="B26" s="87"/>
    </row>
    <row r="27" s="8" customFormat="1" ht="13.5" customHeight="1">
      <c r="B27" s="84" t="s">
        <v>604</v>
      </c>
    </row>
    <row r="28" s="8" customFormat="1" ht="4.5" customHeight="1">
      <c r="B28" s="87"/>
    </row>
    <row r="29" s="8" customFormat="1" ht="13.5" customHeight="1">
      <c r="B29" s="84" t="s">
        <v>603</v>
      </c>
    </row>
    <row r="30" s="8" customFormat="1" ht="4.5" customHeight="1">
      <c r="B30" s="87"/>
    </row>
    <row r="31" s="8" customFormat="1" ht="13.5" customHeight="1">
      <c r="B31" s="87" t="s">
        <v>5</v>
      </c>
    </row>
    <row r="32" s="8" customFormat="1" ht="4.5" customHeight="1">
      <c r="B32" s="87"/>
    </row>
    <row r="33" s="8" customFormat="1" ht="13.5" customHeight="1">
      <c r="B33" s="87" t="s">
        <v>609</v>
      </c>
    </row>
    <row r="34" s="7" customFormat="1" ht="4.5" customHeight="1"/>
    <row r="35" s="8" customFormat="1" ht="13.5" customHeight="1">
      <c r="B35" s="87" t="s">
        <v>608</v>
      </c>
    </row>
    <row r="36" s="8" customFormat="1" ht="4.5" customHeight="1">
      <c r="B36" s="87"/>
    </row>
    <row r="37" s="7" customFormat="1" ht="13.5" customHeight="1">
      <c r="B37" s="85" t="s">
        <v>664</v>
      </c>
    </row>
    <row r="38" s="7" customFormat="1" ht="4.5" customHeight="1">
      <c r="B38" s="86"/>
    </row>
    <row r="39" s="7" customFormat="1" ht="13.5" customHeight="1">
      <c r="B39" s="85" t="s">
        <v>665</v>
      </c>
    </row>
    <row r="40" s="7" customFormat="1" ht="4.5" customHeight="1">
      <c r="B40" s="88"/>
    </row>
    <row r="41" s="7" customFormat="1" ht="13.5" customHeight="1">
      <c r="B41" s="85" t="s">
        <v>666</v>
      </c>
    </row>
    <row r="42" s="7" customFormat="1" ht="4.5" customHeight="1">
      <c r="B42" s="85"/>
    </row>
    <row r="43" s="7" customFormat="1" ht="13.5" customHeight="1">
      <c r="B43" s="84" t="s">
        <v>623</v>
      </c>
    </row>
    <row r="44" s="7" customFormat="1" ht="4.5" customHeight="1">
      <c r="B44" s="85"/>
    </row>
    <row r="45" s="7" customFormat="1" ht="13.5" customHeight="1">
      <c r="B45" s="84" t="s">
        <v>578</v>
      </c>
    </row>
    <row r="46" s="7" customFormat="1" ht="4.5" customHeight="1">
      <c r="B46" s="88"/>
    </row>
    <row r="47" s="7" customFormat="1" ht="13.5" customHeight="1">
      <c r="B47" s="85" t="s">
        <v>594</v>
      </c>
    </row>
    <row r="48" s="7" customFormat="1" ht="4.5" customHeight="1">
      <c r="B48" s="86"/>
    </row>
    <row r="49" s="7" customFormat="1" ht="13.5" customHeight="1">
      <c r="B49" s="85" t="s">
        <v>595</v>
      </c>
    </row>
    <row r="50" s="7" customFormat="1" ht="4.5" customHeight="1">
      <c r="B50" s="86"/>
    </row>
    <row r="51" s="7" customFormat="1" ht="13.5" customHeight="1">
      <c r="B51" s="85" t="s">
        <v>596</v>
      </c>
    </row>
    <row r="52" s="7" customFormat="1" ht="4.5" customHeight="1">
      <c r="B52" s="86"/>
    </row>
    <row r="53" s="7" customFormat="1" ht="13.5" customHeight="1">
      <c r="B53" s="84" t="s">
        <v>624</v>
      </c>
    </row>
    <row r="54" s="7" customFormat="1" ht="4.5" customHeight="1">
      <c r="B54" s="88"/>
    </row>
    <row r="55" s="7" customFormat="1" ht="13.5" customHeight="1">
      <c r="B55" s="84" t="s">
        <v>625</v>
      </c>
    </row>
    <row r="56" s="7" customFormat="1" ht="4.5" customHeight="1">
      <c r="B56" s="88"/>
    </row>
    <row r="57" s="7" customFormat="1" ht="13.5" customHeight="1">
      <c r="B57" s="84" t="s">
        <v>627</v>
      </c>
    </row>
    <row r="58" s="7" customFormat="1" ht="4.5" customHeight="1">
      <c r="B58" s="85"/>
    </row>
    <row r="59" s="7" customFormat="1" ht="13.5" customHeight="1">
      <c r="B59" s="84" t="s">
        <v>628</v>
      </c>
    </row>
    <row r="60" s="7" customFormat="1" ht="6" customHeight="1">
      <c r="B60" s="85"/>
    </row>
    <row r="61" s="7" customFormat="1" ht="13.5" customHeight="1">
      <c r="B61" s="85" t="s">
        <v>572</v>
      </c>
    </row>
    <row r="62" s="7" customFormat="1" ht="4.5" customHeight="1">
      <c r="B62" s="88"/>
    </row>
    <row r="63" s="8" customFormat="1" ht="13.5" customHeight="1">
      <c r="B63" s="84" t="s">
        <v>6</v>
      </c>
    </row>
    <row r="64" spans="1:3" s="7" customFormat="1" ht="12" thickBot="1">
      <c r="A64" s="9"/>
      <c r="B64" s="9"/>
      <c r="C64" s="9"/>
    </row>
  </sheetData>
  <hyperlinks>
    <hyperlink ref="B13" location="Context!A1" display="Context"/>
    <hyperlink ref="B15" location="Summary!A1" display="Summary of results"/>
    <hyperlink ref="B19" location="Prev68Definitions!A1" display="Definitions and validation criteria for data on prevalence of breastfeeding at 6-8 weeks"/>
    <hyperlink ref="B17" location="InitDefinitions!A1" display="Definitions and validation criteria for data on initiation of breastfeeding"/>
    <hyperlink ref="B21" location="DataQuality0910Q1!A1" display="Data quality issues affecting figures for 2009/10 Q1"/>
    <hyperlink ref="B23" location="DataQuality0910Q2!A1" display="Data quality issues affecting figures for 2009/10 Q2"/>
    <hyperlink ref="B25" location="DataQuality0910Q3!A1" display="Data quality issues affecting figures for 2009/10 Q3"/>
    <hyperlink ref="B31" location="Benchmarking!A1" display="Benchmarking tool"/>
    <hyperlink ref="B33" location="T1_Init_National!A1" display="Table 1: Initiation of breastfeeding at 6 to 8 weeks, England, 2005/06 to 2009/10 Q4"/>
    <hyperlink ref="B53" location="T5_Prev68_1011Q1_PCT!A1" display="Table 5: Breastfeeding status at 6 to 8 weeks, by PCT and SHA, 2010/11 Q1"/>
    <hyperlink ref="B55" location="T6_Prev68_Trend_PCT!A1" display="Table 6: Trend in prevalence of breastfeeding at 6 to 8 weeks, by PCT and SHA"/>
    <hyperlink ref="B57" location="T6ii_Prev68_ActualvPlan!A1" display="Table 6ii: Comparison between actual and planned prevalence of breastfeeding at 6 to 8 weeks, by PCT"/>
    <hyperlink ref="B63" location="Contacts!A1" display="Contact for further enquiries"/>
    <hyperlink ref="B27" location="DataQuality0910Q4!A1" display="Data quality issues affecting figures for 2009/10 Q4"/>
    <hyperlink ref="B59" location="T7_DropOff_Trend_PCT!A1" display="Table 7: Trend in breastfeeding drop off rates, by PCT and SHA"/>
    <hyperlink ref="B45" location="T4_Init_Trend_PCT!A1" display="Table 4: Trend in initiation of breastfeeding, by PCT and SHA"/>
    <hyperlink ref="B43" location="T3_Init_1011_PCT!A1" display="Table 3: Initiation of breastfeeding, by PCT and SHA, 10/11 Q1-Q4"/>
    <hyperlink ref="B35" location="T2_Prev_National!A1" display="Table 2: Prevalence of breastfeeding at 6 to 8 weeks, England, 2008/09 Q1 to 2009/10 Q4"/>
    <hyperlink ref="B29" location="DataQuality1011Q1!A1" display="Data quality issues affecting figures for 2010/11 Q1"/>
  </hyperlinks>
  <printOptions/>
  <pageMargins left="0.75" right="0.75" top="1" bottom="1" header="0.5" footer="0.5"/>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C49"/>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row r="48" ht="15.75">
      <c r="A48" s="12"/>
    </row>
    <row r="49" ht="12.75">
      <c r="A49" s="13"/>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E1209"/>
  <sheetViews>
    <sheetView showGridLines="0" zoomScale="75" zoomScaleNormal="75" workbookViewId="0" topLeftCell="A1">
      <selection activeCell="A1" sqref="A1"/>
    </sheetView>
  </sheetViews>
  <sheetFormatPr defaultColWidth="9.140625" defaultRowHeight="12.75"/>
  <cols>
    <col min="1" max="1" width="26.57421875" style="16" customWidth="1"/>
    <col min="2" max="2" width="3.00390625" style="17" customWidth="1"/>
    <col min="3" max="11" width="9.28125" style="16" customWidth="1"/>
    <col min="12" max="12" width="2.7109375" style="16" customWidth="1"/>
    <col min="13" max="21" width="9.28125" style="16" customWidth="1"/>
    <col min="22" max="22" width="2.7109375" style="16" customWidth="1"/>
    <col min="23" max="31" width="9.28125" style="16" customWidth="1"/>
    <col min="32" max="16384" width="9.140625" style="16" customWidth="1"/>
  </cols>
  <sheetData>
    <row r="1" ht="18">
      <c r="A1" s="68" t="s">
        <v>5</v>
      </c>
    </row>
    <row r="2" ht="9" customHeight="1">
      <c r="A2" s="18"/>
    </row>
    <row r="3" spans="1:8" ht="12.75">
      <c r="A3" s="18" t="s">
        <v>26</v>
      </c>
      <c r="H3" s="18"/>
    </row>
    <row r="4" spans="1:7" ht="12.75">
      <c r="A4" s="16" t="s">
        <v>610</v>
      </c>
      <c r="G4" s="18"/>
    </row>
    <row r="5" spans="6:23" ht="8.25" customHeight="1" thickBot="1">
      <c r="F5" s="25"/>
      <c r="I5" s="25"/>
      <c r="J5" s="25"/>
      <c r="K5" s="25"/>
      <c r="L5" s="25"/>
      <c r="O5" s="25"/>
      <c r="R5" s="25"/>
      <c r="V5" s="25"/>
      <c r="W5" s="25"/>
    </row>
    <row r="6" spans="1:18" ht="13.5" thickBot="1">
      <c r="A6" s="16" t="s">
        <v>560</v>
      </c>
      <c r="C6" s="141" t="s">
        <v>561</v>
      </c>
      <c r="D6" s="142"/>
      <c r="E6" s="142"/>
      <c r="F6" s="142"/>
      <c r="G6" s="142"/>
      <c r="H6" s="143"/>
      <c r="I6" s="69" t="str">
        <f>VLOOKUP(C6,Benchmarking!A$1036:C$1209,3,FALSE)</f>
        <v>5HG</v>
      </c>
      <c r="J6" s="69"/>
      <c r="K6" s="69"/>
      <c r="O6" s="25"/>
      <c r="R6" s="25"/>
    </row>
    <row r="7" spans="3:18" ht="8.25" customHeight="1" thickBot="1">
      <c r="C7" s="39"/>
      <c r="D7" s="39"/>
      <c r="E7" s="39"/>
      <c r="F7" s="39"/>
      <c r="G7" s="39"/>
      <c r="H7" s="39"/>
      <c r="I7" s="69"/>
      <c r="J7" s="69"/>
      <c r="K7" s="69"/>
      <c r="O7" s="25"/>
      <c r="R7" s="25"/>
    </row>
    <row r="8" spans="1:18" ht="13.5" thickBot="1">
      <c r="A8" s="16" t="s">
        <v>562</v>
      </c>
      <c r="B8" s="17">
        <v>1</v>
      </c>
      <c r="C8" s="141" t="s">
        <v>661</v>
      </c>
      <c r="D8" s="142"/>
      <c r="E8" s="142"/>
      <c r="F8" s="142"/>
      <c r="G8" s="142"/>
      <c r="H8" s="143"/>
      <c r="I8" s="69" t="str">
        <f>VLOOKUP(C8,Benchmarking!A$1036:C$1209,3,FALSE)</f>
        <v>5JX</v>
      </c>
      <c r="J8" s="69"/>
      <c r="K8" s="69"/>
      <c r="O8" s="25"/>
      <c r="R8" s="25"/>
    </row>
    <row r="9" spans="2:18" ht="13.5" thickBot="1">
      <c r="B9" s="17">
        <v>2</v>
      </c>
      <c r="C9" s="141" t="s">
        <v>662</v>
      </c>
      <c r="D9" s="142"/>
      <c r="E9" s="142"/>
      <c r="F9" s="142"/>
      <c r="G9" s="142"/>
      <c r="H9" s="143"/>
      <c r="I9" s="69" t="str">
        <f>VLOOKUP(C9,Benchmarking!A$1036:C$1209,3,FALSE)</f>
        <v>5J5</v>
      </c>
      <c r="J9" s="69"/>
      <c r="K9" s="69"/>
      <c r="O9" s="25"/>
      <c r="R9" s="25"/>
    </row>
    <row r="10" spans="2:18" ht="13.5" thickBot="1">
      <c r="B10" s="17">
        <v>3</v>
      </c>
      <c r="C10" s="141" t="s">
        <v>663</v>
      </c>
      <c r="D10" s="142"/>
      <c r="E10" s="142"/>
      <c r="F10" s="142"/>
      <c r="G10" s="142"/>
      <c r="H10" s="143"/>
      <c r="I10" s="69" t="str">
        <f>VLOOKUP(C10,Benchmarking!A$1036:C$1209,3,FALSE)</f>
        <v>ONS7.12</v>
      </c>
      <c r="J10" s="69"/>
      <c r="K10" s="69"/>
      <c r="O10" s="25"/>
      <c r="R10" s="25"/>
    </row>
    <row r="11" spans="2:18" ht="13.5" thickBot="1">
      <c r="B11" s="17">
        <v>4</v>
      </c>
      <c r="C11" s="141" t="s">
        <v>563</v>
      </c>
      <c r="D11" s="142"/>
      <c r="E11" s="142"/>
      <c r="F11" s="142"/>
      <c r="G11" s="142"/>
      <c r="H11" s="143"/>
      <c r="I11" s="69" t="str">
        <f>VLOOKUP(C11,Benchmarking!A$1036:C$1209,3,FALSE)</f>
        <v>Q31</v>
      </c>
      <c r="J11" s="69"/>
      <c r="K11" s="69"/>
      <c r="O11" s="25"/>
      <c r="R11" s="25"/>
    </row>
    <row r="12" spans="2:18" ht="13.5" thickBot="1">
      <c r="B12" s="17">
        <v>5</v>
      </c>
      <c r="C12" s="141" t="s">
        <v>358</v>
      </c>
      <c r="D12" s="142"/>
      <c r="E12" s="142"/>
      <c r="F12" s="142"/>
      <c r="G12" s="142"/>
      <c r="H12" s="143"/>
      <c r="I12" s="69" t="str">
        <f>VLOOKUP(C12,Benchmarking!A$1036:C$1209,3,FALSE)</f>
        <v>Q00</v>
      </c>
      <c r="J12" s="69"/>
      <c r="K12" s="69"/>
      <c r="O12" s="25"/>
      <c r="R12" s="25"/>
    </row>
    <row r="13" spans="1:29" ht="9" customHeight="1" thickBot="1">
      <c r="A13" s="70"/>
      <c r="B13" s="71"/>
      <c r="C13" s="70"/>
      <c r="D13" s="70"/>
      <c r="E13" s="70"/>
      <c r="F13" s="72"/>
      <c r="G13" s="70"/>
      <c r="H13" s="70"/>
      <c r="I13" s="72"/>
      <c r="J13" s="72"/>
      <c r="K13" s="72"/>
      <c r="L13" s="72"/>
      <c r="M13" s="70"/>
      <c r="N13" s="70"/>
      <c r="O13" s="72"/>
      <c r="P13" s="70"/>
      <c r="Q13" s="70"/>
      <c r="R13" s="72"/>
      <c r="S13" s="70"/>
      <c r="T13" s="70"/>
      <c r="U13" s="70"/>
      <c r="V13" s="72"/>
      <c r="W13" s="72"/>
      <c r="X13" s="70"/>
      <c r="Y13" s="70"/>
      <c r="Z13" s="70"/>
      <c r="AA13" s="70"/>
      <c r="AB13" s="70"/>
      <c r="AC13" s="70"/>
    </row>
    <row r="14" spans="1:8" ht="12.75">
      <c r="A14" s="18" t="s">
        <v>567</v>
      </c>
      <c r="E14" s="25"/>
      <c r="H14" s="25"/>
    </row>
    <row r="15" spans="1:8" ht="9" customHeight="1">
      <c r="A15" s="18"/>
      <c r="E15" s="25"/>
      <c r="H15" s="25"/>
    </row>
    <row r="16" spans="1:18" ht="13.5" thickBot="1">
      <c r="A16" s="18"/>
      <c r="C16" s="73" t="s">
        <v>568</v>
      </c>
      <c r="D16" s="72"/>
      <c r="E16" s="70"/>
      <c r="F16" s="70"/>
      <c r="G16" s="72"/>
      <c r="H16" s="70"/>
      <c r="M16" s="73" t="s">
        <v>566</v>
      </c>
      <c r="N16" s="70"/>
      <c r="O16" s="70"/>
      <c r="P16" s="70"/>
      <c r="Q16" s="70"/>
      <c r="R16" s="70"/>
    </row>
    <row r="17" spans="3:21" ht="12.75">
      <c r="C17" s="74" t="s">
        <v>11</v>
      </c>
      <c r="D17" s="75" t="s">
        <v>12</v>
      </c>
      <c r="E17" s="100" t="s">
        <v>13</v>
      </c>
      <c r="F17" s="120" t="s">
        <v>573</v>
      </c>
      <c r="G17" s="99" t="s">
        <v>598</v>
      </c>
      <c r="H17" s="75"/>
      <c r="I17" s="100"/>
      <c r="J17" s="120"/>
      <c r="K17" s="120"/>
      <c r="L17" s="74"/>
      <c r="M17" s="74" t="str">
        <f>C17</f>
        <v>2009/10 Q1</v>
      </c>
      <c r="N17" s="74" t="str">
        <f>D17</f>
        <v>2009/10 Q2</v>
      </c>
      <c r="O17" s="75" t="str">
        <f>E17</f>
        <v>2009/10 Q3</v>
      </c>
      <c r="P17" s="74" t="str">
        <f>F17</f>
        <v>2009/10 Q4</v>
      </c>
      <c r="Q17" s="119" t="str">
        <f>G17</f>
        <v>2010/11 Q1</v>
      </c>
      <c r="R17" s="125"/>
      <c r="S17" s="126"/>
      <c r="T17" s="120"/>
      <c r="U17" s="120"/>
    </row>
    <row r="18" spans="3:21" ht="12.75">
      <c r="C18" s="69">
        <v>12</v>
      </c>
      <c r="D18" s="69">
        <f>C18+1</f>
        <v>13</v>
      </c>
      <c r="E18" s="69">
        <f>D18+1</f>
        <v>14</v>
      </c>
      <c r="F18" s="69">
        <f>E18+1</f>
        <v>15</v>
      </c>
      <c r="G18" s="77">
        <f>F18+1</f>
        <v>16</v>
      </c>
      <c r="H18" s="101"/>
      <c r="I18" s="101"/>
      <c r="J18" s="101"/>
      <c r="K18" s="121"/>
      <c r="L18" s="69"/>
      <c r="M18" s="69">
        <v>20</v>
      </c>
      <c r="N18" s="69">
        <f>M18+1</f>
        <v>21</v>
      </c>
      <c r="O18" s="69">
        <f>N18+1</f>
        <v>22</v>
      </c>
      <c r="P18" s="69">
        <f>O18+1</f>
        <v>23</v>
      </c>
      <c r="Q18" s="77">
        <f>P18+1</f>
        <v>24</v>
      </c>
      <c r="R18" s="127"/>
      <c r="S18" s="127"/>
      <c r="T18" s="127"/>
      <c r="U18" s="127"/>
    </row>
    <row r="19" spans="1:21" ht="12.75">
      <c r="A19" s="16" t="str">
        <f>IF(ISBLANK(C6),"",C6)</f>
        <v>Ashton, Leigh And Wigan PCT (5HG)</v>
      </c>
      <c r="C19" s="79">
        <f>IF(ISNA($I6),"",IF(VLOOKUP($I6,'T4_Init_Trend_PCT'!$A$8:$AA$186,C$18,FALSE)="","",VLOOKUP($I6,'T4_Init_Trend_PCT'!$A$8:$AA$186,C$18,FALSE)))</f>
        <v>0.5383771929824561</v>
      </c>
      <c r="D19" s="79">
        <f>IF(ISNA($I6),"",IF(VLOOKUP($I6,'T4_Init_Trend_PCT'!$A$8:$AA$186,D$18,FALSE)="","",VLOOKUP($I6,'T4_Init_Trend_PCT'!$A$8:$AA$186,D$18,FALSE)))</f>
        <v>0.5421558164354322</v>
      </c>
      <c r="E19" s="79">
        <f>IF(ISNA($I6),"",IF(VLOOKUP($I6,'T4_Init_Trend_PCT'!$A$8:$AA$186,E$18,FALSE)="","",VLOOKUP($I6,'T4_Init_Trend_PCT'!$A$8:$AA$186,E$18,FALSE)))</f>
      </c>
      <c r="F19" s="79">
        <f>IF(ISNA($I6),"",IF(VLOOKUP($I6,'T4_Init_Trend_PCT'!$A$8:$AA$186,F$18,FALSE)="","",VLOOKUP($I6,'T4_Init_Trend_PCT'!$A$8:$AA$186,F$18,FALSE)))</f>
        <v>0.5479876160990712</v>
      </c>
      <c r="G19" s="139">
        <f>IF(ISNA($I6),"",IF(VLOOKUP($I6,'T4_Init_Trend_PCT'!$A$8:$AA$186,G$18,FALSE)="","",VLOOKUP($I6,'T4_Init_Trend_PCT'!$A$8:$AA$186,G$18,FALSE)))</f>
        <v>0.5527522935779816</v>
      </c>
      <c r="H19" s="79"/>
      <c r="I19" s="79"/>
      <c r="J19" s="122"/>
      <c r="K19" s="122"/>
      <c r="L19" s="81"/>
      <c r="M19" s="80">
        <f>IF(ISNA($I6),"",IF(VLOOKUP($I6,'T4_Init_Trend_PCT'!$A$8:$AA$186,M$18,FALSE)="","",100%-VLOOKUP($I6,'T4_Init_Trend_PCT'!$A$8:$AA$186,M$18,FALSE)))</f>
        <v>0.9978070175438597</v>
      </c>
      <c r="N19" s="80">
        <f>IF(ISNA($I6),"",IF(VLOOKUP($I6,'T4_Init_Trend_PCT'!$A$8:$AA$186,N$18,FALSE)="","",100%-VLOOKUP($I6,'T4_Init_Trend_PCT'!$A$8:$AA$186,N$18,FALSE)))</f>
        <v>1</v>
      </c>
      <c r="O19" s="80">
        <f>IF(ISNA($I6),"",IF(VLOOKUP($I6,'T4_Init_Trend_PCT'!$A$8:$AA$186,O$18,FALSE)="","",100%-VLOOKUP($I6,'T4_Init_Trend_PCT'!$A$8:$AA$186,O$18,FALSE)))</f>
        <v>1</v>
      </c>
      <c r="P19" s="80">
        <f>IF(ISNA($I6),"",IF(VLOOKUP($I6,'T4_Init_Trend_PCT'!$A$8:$AA$186,P$18,FALSE)="","",100%-VLOOKUP($I6,'T4_Init_Trend_PCT'!$A$8:$AA$186,P$18,FALSE)))</f>
        <v>1</v>
      </c>
      <c r="Q19" s="139">
        <f>IF(ISNA($I6),"",IF(VLOOKUP($I6,'T4_Init_Trend_PCT'!$A$8:$AA$186,Q$18,FALSE)="","",100%-VLOOKUP($I6,'T4_Init_Trend_PCT'!$A$8:$AA$186,Q$18,FALSE)))</f>
        <v>0.9988532110091743</v>
      </c>
      <c r="R19" s="128"/>
      <c r="S19" s="128"/>
      <c r="T19" s="129"/>
      <c r="U19" s="129"/>
    </row>
    <row r="20" spans="3:21" ht="12.75">
      <c r="C20" s="80"/>
      <c r="D20" s="80"/>
      <c r="E20" s="80"/>
      <c r="F20" s="80"/>
      <c r="G20" s="139"/>
      <c r="H20" s="80"/>
      <c r="I20" s="80"/>
      <c r="J20" s="123"/>
      <c r="K20" s="123"/>
      <c r="L20" s="81"/>
      <c r="M20" s="80"/>
      <c r="N20" s="80"/>
      <c r="O20" s="80"/>
      <c r="P20" s="80"/>
      <c r="Q20" s="139"/>
      <c r="R20" s="128"/>
      <c r="S20" s="128"/>
      <c r="T20" s="127"/>
      <c r="U20" s="127"/>
    </row>
    <row r="21" spans="1:21" ht="12.75">
      <c r="A21" s="16" t="str">
        <f>IF(ISBLANK(C8),"",C8)</f>
        <v>Bury PCT (5JX)</v>
      </c>
      <c r="C21" s="79">
        <f>IF(ISNA($I8),"",IF(VLOOKUP($I8,'T4_Init_Trend_PCT'!$A$8:$AA$186,C$18,FALSE)="","",VLOOKUP($I8,'T4_Init_Trend_PCT'!$A$8:$AA$186,C$18,FALSE)))</f>
        <v>0.697391304347826</v>
      </c>
      <c r="D21" s="79">
        <f>IF(ISNA($I8),"",IF(VLOOKUP($I8,'T4_Init_Trend_PCT'!$A$8:$AA$186,D$18,FALSE)="","",VLOOKUP($I8,'T4_Init_Trend_PCT'!$A$8:$AA$186,D$18,FALSE)))</f>
        <v>0.688783570300158</v>
      </c>
      <c r="E21" s="79">
        <f>IF(ISNA($I8),"",IF(VLOOKUP($I8,'T4_Init_Trend_PCT'!$A$8:$AA$186,E$18,FALSE)="","",VLOOKUP($I8,'T4_Init_Trend_PCT'!$A$8:$AA$186,E$18,FALSE)))</f>
        <v>0.7082601054481547</v>
      </c>
      <c r="F21" s="79">
        <f>IF(ISNA($I8),"",IF(VLOOKUP($I8,'T4_Init_Trend_PCT'!$A$8:$AA$186,F$18,FALSE)="","",VLOOKUP($I8,'T4_Init_Trend_PCT'!$A$8:$AA$186,F$18,FALSE)))</f>
        <v>0.7068403908794788</v>
      </c>
      <c r="G21" s="139">
        <f>IF(ISNA($I8),"",IF(VLOOKUP($I8,'T4_Init_Trend_PCT'!$A$8:$AA$186,G$18,FALSE)="","",VLOOKUP($I8,'T4_Init_Trend_PCT'!$A$8:$AA$186,G$18,FALSE)))</f>
        <v>0.6881533101045296</v>
      </c>
      <c r="H21" s="79"/>
      <c r="I21" s="79"/>
      <c r="J21" s="122"/>
      <c r="K21" s="122"/>
      <c r="L21" s="81"/>
      <c r="M21" s="80">
        <f>IF(ISNA($I8),"",IF(VLOOKUP($I8,'T4_Init_Trend_PCT'!$A$8:$AA$186,M$18,FALSE)="","",100%-VLOOKUP($I8,'T4_Init_Trend_PCT'!$A$8:$AA$186,M$18,FALSE)))</f>
        <v>1</v>
      </c>
      <c r="N21" s="80">
        <f>IF(ISNA($I8),"",IF(VLOOKUP($I8,'T4_Init_Trend_PCT'!$A$8:$AA$186,N$18,FALSE)="","",100%-VLOOKUP($I8,'T4_Init_Trend_PCT'!$A$8:$AA$186,N$18,FALSE)))</f>
        <v>0.9936808846761453</v>
      </c>
      <c r="O21" s="80">
        <f>IF(ISNA($I8),"",IF(VLOOKUP($I8,'T4_Init_Trend_PCT'!$A$8:$AA$186,O$18,FALSE)="","",100%-VLOOKUP($I8,'T4_Init_Trend_PCT'!$A$8:$AA$186,O$18,FALSE)))</f>
        <v>0.9947275922671354</v>
      </c>
      <c r="P21" s="80">
        <f>IF(ISNA($I8),"",IF(VLOOKUP($I8,'T4_Init_Trend_PCT'!$A$8:$AA$186,P$18,FALSE)="","",100%-VLOOKUP($I8,'T4_Init_Trend_PCT'!$A$8:$AA$186,P$18,FALSE)))</f>
        <v>0.99185667752443</v>
      </c>
      <c r="Q21" s="139">
        <f>IF(ISNA($I8),"",IF(VLOOKUP($I8,'T4_Init_Trend_PCT'!$A$8:$AA$186,Q$18,FALSE)="","",100%-VLOOKUP($I8,'T4_Init_Trend_PCT'!$A$8:$AA$186,Q$18,FALSE)))</f>
        <v>1</v>
      </c>
      <c r="R21" s="128"/>
      <c r="S21" s="128"/>
      <c r="T21" s="129"/>
      <c r="U21" s="129"/>
    </row>
    <row r="22" spans="1:21" ht="12.75">
      <c r="A22" s="16" t="str">
        <f>IF(ISBLANK(C9),"",C9)</f>
        <v>Oldham PCT (5J5)</v>
      </c>
      <c r="C22" s="79">
        <f>IF(ISNA($I9),"",IF(VLOOKUP($I9,'T4_Init_Trend_PCT'!$A$8:$AA$186,C$18,FALSE)="","",VLOOKUP($I9,'T4_Init_Trend_PCT'!$A$8:$AA$186,C$18,FALSE)))</f>
        <v>0.6485411140583555</v>
      </c>
      <c r="D22" s="79">
        <f>IF(ISNA($I9),"",IF(VLOOKUP($I9,'T4_Init_Trend_PCT'!$A$8:$AA$186,D$18,FALSE)="","",VLOOKUP($I9,'T4_Init_Trend_PCT'!$A$8:$AA$186,D$18,FALSE)))</f>
        <v>0.6885644768856448</v>
      </c>
      <c r="E22" s="79">
        <f>IF(ISNA($I9),"",IF(VLOOKUP($I9,'T4_Init_Trend_PCT'!$A$8:$AA$186,E$18,FALSE)="","",VLOOKUP($I9,'T4_Init_Trend_PCT'!$A$8:$AA$186,E$18,FALSE)))</f>
        <v>0.6567164179104478</v>
      </c>
      <c r="F22" s="79">
        <f>IF(ISNA($I9),"",IF(VLOOKUP($I9,'T4_Init_Trend_PCT'!$A$8:$AA$186,F$18,FALSE)="","",VLOOKUP($I9,'T4_Init_Trend_PCT'!$A$8:$AA$186,F$18,FALSE)))</f>
        <v>0.6777188328912467</v>
      </c>
      <c r="G22" s="139">
        <f>IF(ISNA($I9),"",IF(VLOOKUP($I9,'T4_Init_Trend_PCT'!$A$8:$AA$186,G$18,FALSE)="","",VLOOKUP($I9,'T4_Init_Trend_PCT'!$A$8:$AA$186,G$18,FALSE)))</f>
        <v>0.6968503937007874</v>
      </c>
      <c r="H22" s="79"/>
      <c r="I22" s="79"/>
      <c r="J22" s="122"/>
      <c r="K22" s="122"/>
      <c r="L22" s="81"/>
      <c r="M22" s="80">
        <f>IF(ISNA($I9),"",IF(VLOOKUP($I9,'T4_Init_Trend_PCT'!$A$8:$AA$186,M$18,FALSE)="","",100%-VLOOKUP($I9,'T4_Init_Trend_PCT'!$A$8:$AA$186,M$18,FALSE)))</f>
        <v>1</v>
      </c>
      <c r="N22" s="80">
        <f>IF(ISNA($I9),"",IF(VLOOKUP($I9,'T4_Init_Trend_PCT'!$A$8:$AA$186,N$18,FALSE)="","",100%-VLOOKUP($I9,'T4_Init_Trend_PCT'!$A$8:$AA$186,N$18,FALSE)))</f>
        <v>0.9902676399026764</v>
      </c>
      <c r="O22" s="80">
        <f>IF(ISNA($I9),"",IF(VLOOKUP($I9,'T4_Init_Trend_PCT'!$A$8:$AA$186,O$18,FALSE)="","",100%-VLOOKUP($I9,'T4_Init_Trend_PCT'!$A$8:$AA$186,O$18,FALSE)))</f>
        <v>0.9900497512437811</v>
      </c>
      <c r="P22" s="80">
        <f>IF(ISNA($I9),"",IF(VLOOKUP($I9,'T4_Init_Trend_PCT'!$A$8:$AA$186,P$18,FALSE)="","",100%-VLOOKUP($I9,'T4_Init_Trend_PCT'!$A$8:$AA$186,P$18,FALSE)))</f>
        <v>0.986737400530504</v>
      </c>
      <c r="Q22" s="139">
        <f>IF(ISNA($I9),"",IF(VLOOKUP($I9,'T4_Init_Trend_PCT'!$A$8:$AA$186,Q$18,FALSE)="","",100%-VLOOKUP($I9,'T4_Init_Trend_PCT'!$A$8:$AA$186,Q$18,FALSE)))</f>
        <v>0.9921259842519685</v>
      </c>
      <c r="R22" s="128"/>
      <c r="S22" s="128"/>
      <c r="T22" s="129"/>
      <c r="U22" s="129"/>
    </row>
    <row r="23" spans="1:21" ht="12.75">
      <c r="A23" s="16" t="str">
        <f>IF(ISBLANK(C10),"",C10)</f>
        <v>Manufacturing Towns (ONS7.12)</v>
      </c>
      <c r="C23" s="79">
        <f>IF(ISNA($I10),"",IF(VLOOKUP($I10,'T4_Init_Trend_PCT'!$A$8:$AA$186,C$18,FALSE)="","",VLOOKUP($I10,'T4_Init_Trend_PCT'!$A$8:$AA$186,C$18,FALSE)))</f>
        <v>0.6423722758127903</v>
      </c>
      <c r="D23" s="79">
        <f>IF(ISNA($I10),"",IF(VLOOKUP($I10,'T4_Init_Trend_PCT'!$A$8:$AA$186,D$18,FALSE)="","",VLOOKUP($I10,'T4_Init_Trend_PCT'!$A$8:$AA$186,D$18,FALSE)))</f>
        <v>0.6579963081053868</v>
      </c>
      <c r="E23" s="79">
        <f>IF(ISNA($I10),"",IF(VLOOKUP($I10,'T4_Init_Trend_PCT'!$A$8:$AA$186,E$18,FALSE)="","",VLOOKUP($I10,'T4_Init_Trend_PCT'!$A$8:$AA$186,E$18,FALSE)))</f>
        <v>0.6465256797583081</v>
      </c>
      <c r="F23" s="79">
        <f>IF(ISNA($I10),"",IF(VLOOKUP($I10,'T4_Init_Trend_PCT'!$A$8:$AA$186,F$18,FALSE)="","",VLOOKUP($I10,'T4_Init_Trend_PCT'!$A$8:$AA$186,F$18,FALSE)))</f>
        <v>0.651009046624913</v>
      </c>
      <c r="G23" s="139">
        <f>IF(ISNA($I10),"",IF(VLOOKUP($I10,'T4_Init_Trend_PCT'!$A$8:$AA$186,G$18,FALSE)="","",VLOOKUP($I10,'T4_Init_Trend_PCT'!$A$8:$AA$186,G$18,FALSE)))</f>
        <v>0.6310688166358269</v>
      </c>
      <c r="H23" s="79"/>
      <c r="I23" s="79"/>
      <c r="J23" s="122"/>
      <c r="K23" s="122"/>
      <c r="L23" s="81"/>
      <c r="M23" s="80">
        <f>IF(ISNA($I10),"",IF(VLOOKUP($I10,'T4_Init_Trend_PCT'!$A$8:$AA$186,M$18,FALSE)="","",100%-VLOOKUP($I10,'T4_Init_Trend_PCT'!$A$8:$AA$186,M$18,FALSE)))</f>
        <v>0.990800285816363</v>
      </c>
      <c r="N23" s="80">
        <f>IF(ISNA($I10),"",IF(VLOOKUP($I10,'T4_Init_Trend_PCT'!$A$8:$AA$186,N$18,FALSE)="","",100%-VLOOKUP($I10,'T4_Init_Trend_PCT'!$A$8:$AA$186,N$18,FALSE)))</f>
        <v>0.9915254237288136</v>
      </c>
      <c r="O23" s="80">
        <f>IF(ISNA($I10),"",IF(VLOOKUP($I10,'T4_Init_Trend_PCT'!$A$8:$AA$186,O$18,FALSE)="","",100%-VLOOKUP($I10,'T4_Init_Trend_PCT'!$A$8:$AA$186,O$18,FALSE)))</f>
        <v>0.9921114467942262</v>
      </c>
      <c r="P23" s="80">
        <f>IF(ISNA($I10),"",IF(VLOOKUP($I10,'T4_Init_Trend_PCT'!$A$8:$AA$186,P$18,FALSE)="","",100%-VLOOKUP($I10,'T4_Init_Trend_PCT'!$A$8:$AA$186,P$18,FALSE)))</f>
        <v>0.9911273486430062</v>
      </c>
      <c r="Q23" s="139">
        <f>IF(ISNA($I10),"",IF(VLOOKUP($I10,'T4_Init_Trend_PCT'!$A$8:$AA$186,Q$18,FALSE)="","",100%-VLOOKUP($I10,'T4_Init_Trend_PCT'!$A$8:$AA$186,Q$18,FALSE)))</f>
        <v>0.9866948629835228</v>
      </c>
      <c r="R23" s="128"/>
      <c r="S23" s="128"/>
      <c r="T23" s="129"/>
      <c r="U23" s="129"/>
    </row>
    <row r="24" spans="1:21" ht="12.75">
      <c r="A24" s="16" t="str">
        <f>IF(ISBLANK(C11),"",C11)</f>
        <v>North West (Q31)</v>
      </c>
      <c r="C24" s="79">
        <f>IF(ISNA($I11),"",IF(VLOOKUP($I11,'T4_Init_Trend_PCT'!$A$8:$AA$186,C$18,FALSE)="","",VLOOKUP($I11,'T4_Init_Trend_PCT'!$A$8:$AA$186,C$18,FALSE)))</f>
        <v>0.6359331207113172</v>
      </c>
      <c r="D24" s="79">
        <f>IF(ISNA($I11),"",IF(VLOOKUP($I11,'T4_Init_Trend_PCT'!$A$8:$AA$186,D$18,FALSE)="","",VLOOKUP($I11,'T4_Init_Trend_PCT'!$A$8:$AA$186,D$18,FALSE)))</f>
        <v>0.6365871425969769</v>
      </c>
      <c r="E24" s="79">
        <f>IF(ISNA($I11),"",IF(VLOOKUP($I11,'T4_Init_Trend_PCT'!$A$8:$AA$186,E$18,FALSE)="","",VLOOKUP($I11,'T4_Init_Trend_PCT'!$A$8:$AA$186,E$18,FALSE)))</f>
        <v>0.6260144068569344</v>
      </c>
      <c r="F24" s="79">
        <f>IF(ISNA($I11),"",IF(VLOOKUP($I11,'T4_Init_Trend_PCT'!$A$8:$AA$186,F$18,FALSE)="","",VLOOKUP($I11,'T4_Init_Trend_PCT'!$A$8:$AA$186,F$18,FALSE)))</f>
        <v>0.6281512605042017</v>
      </c>
      <c r="G24" s="139">
        <f>IF(ISNA($I11),"",IF(VLOOKUP($I11,'T4_Init_Trend_PCT'!$A$8:$AA$186,G$18,FALSE)="","",VLOOKUP($I11,'T4_Init_Trend_PCT'!$A$8:$AA$186,G$18,FALSE)))</f>
        <v>0.6319271332694152</v>
      </c>
      <c r="H24" s="79"/>
      <c r="I24" s="79"/>
      <c r="J24" s="122"/>
      <c r="K24" s="122"/>
      <c r="L24" s="81"/>
      <c r="M24" s="80">
        <f>IF(ISNA($I11),"",IF(VLOOKUP($I11,'T4_Init_Trend_PCT'!$A$8:$AA$186,M$18,FALSE)="","",100%-VLOOKUP($I11,'T4_Init_Trend_PCT'!$A$8:$AA$186,M$18,FALSE)))</f>
        <v>0.9930414612931284</v>
      </c>
      <c r="N24" s="80">
        <f>IF(ISNA($I11),"",IF(VLOOKUP($I11,'T4_Init_Trend_PCT'!$A$8:$AA$186,N$18,FALSE)="","",100%-VLOOKUP($I11,'T4_Init_Trend_PCT'!$A$8:$AA$186,N$18,FALSE)))</f>
        <v>0.9908941904935349</v>
      </c>
      <c r="O24" s="80">
        <f>IF(ISNA($I11),"",IF(VLOOKUP($I11,'T4_Init_Trend_PCT'!$A$8:$AA$186,O$18,FALSE)="","",100%-VLOOKUP($I11,'T4_Init_Trend_PCT'!$A$8:$AA$186,O$18,FALSE)))</f>
        <v>0.9909729187562688</v>
      </c>
      <c r="P24" s="80">
        <f>IF(ISNA($I11),"",IF(VLOOKUP($I11,'T4_Init_Trend_PCT'!$A$8:$AA$186,P$18,FALSE)="","",100%-VLOOKUP($I11,'T4_Init_Trend_PCT'!$A$8:$AA$186,P$18,FALSE)))</f>
        <v>0.9915966386554622</v>
      </c>
      <c r="Q24" s="139">
        <f>IF(ISNA($I11),"",IF(VLOOKUP($I11,'T4_Init_Trend_PCT'!$A$8:$AA$186,Q$18,FALSE)="","",100%-VLOOKUP($I11,'T4_Init_Trend_PCT'!$A$8:$AA$186,Q$18,FALSE)))</f>
        <v>0.9937679769894535</v>
      </c>
      <c r="R24" s="128"/>
      <c r="S24" s="128"/>
      <c r="T24" s="129"/>
      <c r="U24" s="129"/>
    </row>
    <row r="25" spans="1:21" ht="12.75">
      <c r="A25" s="16" t="str">
        <f>IF(ISBLANK(C12),"",C12)</f>
        <v>England</v>
      </c>
      <c r="C25" s="79">
        <f>IF(ISNA($I12),"",IF(VLOOKUP($I12,'T4_Init_Trend_PCT'!$A$8:$AA$186,C$18,FALSE)="","",VLOOKUP($I12,'T4_Init_Trend_PCT'!$A$8:$AA$186,C$18,FALSE)))</f>
        <v>0.7267249304235036</v>
      </c>
      <c r="D25" s="79">
        <f>IF(ISNA($I12),"",IF(VLOOKUP($I12,'T4_Init_Trend_PCT'!$A$8:$AA$186,D$18,FALSE)="","",VLOOKUP($I12,'T4_Init_Trend_PCT'!$A$8:$AA$186,D$18,FALSE)))</f>
        <v>0.7307626902474279</v>
      </c>
      <c r="E25" s="79">
        <f>IF(ISNA($I12),"",IF(VLOOKUP($I12,'T4_Init_Trend_PCT'!$A$8:$AA$186,E$18,FALSE)="","",VLOOKUP($I12,'T4_Init_Trend_PCT'!$A$8:$AA$186,E$18,FALSE)))</f>
        <v>0.7259433647434302</v>
      </c>
      <c r="F25" s="79">
        <f>IF(ISNA($I12),"",IF(VLOOKUP($I12,'T4_Init_Trend_PCT'!$A$8:$AA$186,F$18,FALSE)="","",VLOOKUP($I12,'T4_Init_Trend_PCT'!$A$8:$AA$186,F$18,FALSE)))</f>
        <v>0.727061811917232</v>
      </c>
      <c r="G25" s="139">
        <f>IF(ISNA($I12),"",IF(VLOOKUP($I12,'T4_Init_Trend_PCT'!$A$8:$AA$186,G$18,FALSE)="","",VLOOKUP($I12,'T4_Init_Trend_PCT'!$A$8:$AA$186,G$18,FALSE)))</f>
        <v>0.7335004384955559</v>
      </c>
      <c r="H25" s="79"/>
      <c r="I25" s="79"/>
      <c r="J25" s="122"/>
      <c r="K25" s="122"/>
      <c r="L25" s="81"/>
      <c r="M25" s="80">
        <f>IF(ISNA($I12),"",IF(VLOOKUP($I12,'T4_Init_Trend_PCT'!$A$8:$AA$186,M$18,FALSE)="","",100%-VLOOKUP($I12,'T4_Init_Trend_PCT'!$A$8:$AA$186,M$18,FALSE)))</f>
        <v>0.9855557934239192</v>
      </c>
      <c r="N25" s="80">
        <f>IF(ISNA($I12),"",IF(VLOOKUP($I12,'T4_Init_Trend_PCT'!$A$8:$AA$186,N$18,FALSE)="","",100%-VLOOKUP($I12,'T4_Init_Trend_PCT'!$A$8:$AA$186,N$18,FALSE)))</f>
        <v>0.9865171814835959</v>
      </c>
      <c r="O25" s="80">
        <f>IF(ISNA($I12),"",IF(VLOOKUP($I12,'T4_Init_Trend_PCT'!$A$8:$AA$186,O$18,FALSE)="","",100%-VLOOKUP($I12,'T4_Init_Trend_PCT'!$A$8:$AA$186,O$18,FALSE)))</f>
        <v>0.9882287981845652</v>
      </c>
      <c r="P25" s="80">
        <f>IF(ISNA($I12),"",IF(VLOOKUP($I12,'T4_Init_Trend_PCT'!$A$8:$AA$186,P$18,FALSE)="","",100%-VLOOKUP($I12,'T4_Init_Trend_PCT'!$A$8:$AA$186,P$18,FALSE)))</f>
        <v>0.9872867768647003</v>
      </c>
      <c r="Q25" s="139">
        <f>IF(ISNA($I12),"",IF(VLOOKUP($I12,'T4_Init_Trend_PCT'!$A$8:$AA$186,Q$18,FALSE)="","",100%-VLOOKUP($I12,'T4_Init_Trend_PCT'!$A$8:$AA$186,Q$18,FALSE)))</f>
        <v>0.9872991783650646</v>
      </c>
      <c r="R25" s="128"/>
      <c r="S25" s="128"/>
      <c r="T25" s="129"/>
      <c r="U25" s="129"/>
    </row>
    <row r="48" spans="1:29" ht="9" customHeight="1" thickBot="1">
      <c r="A48" s="70"/>
      <c r="B48" s="71"/>
      <c r="C48" s="70"/>
      <c r="D48" s="70"/>
      <c r="E48" s="70"/>
      <c r="F48" s="72"/>
      <c r="G48" s="70"/>
      <c r="H48" s="70"/>
      <c r="I48" s="72"/>
      <c r="J48" s="72"/>
      <c r="K48" s="72"/>
      <c r="L48" s="72"/>
      <c r="M48" s="70"/>
      <c r="N48" s="70"/>
      <c r="O48" s="72"/>
      <c r="P48" s="70"/>
      <c r="Q48" s="70"/>
      <c r="R48" s="72"/>
      <c r="S48" s="70"/>
      <c r="T48" s="70"/>
      <c r="U48" s="70"/>
      <c r="V48" s="72"/>
      <c r="W48" s="72"/>
      <c r="X48" s="70"/>
      <c r="Y48" s="70"/>
      <c r="Z48" s="70"/>
      <c r="AA48" s="70"/>
      <c r="AB48" s="70"/>
      <c r="AC48" s="70"/>
    </row>
    <row r="49" spans="1:17" ht="12.75">
      <c r="A49" s="18" t="s">
        <v>564</v>
      </c>
      <c r="E49" s="25"/>
      <c r="H49" s="25"/>
      <c r="N49" s="25"/>
      <c r="Q49" s="25"/>
    </row>
    <row r="50" spans="1:17" ht="9" customHeight="1">
      <c r="A50" s="18"/>
      <c r="E50" s="25"/>
      <c r="H50" s="25"/>
      <c r="N50" s="25"/>
      <c r="Q50" s="25"/>
    </row>
    <row r="51" spans="1:29" ht="13.5" thickBot="1">
      <c r="A51" s="18"/>
      <c r="C51" s="73" t="s">
        <v>24</v>
      </c>
      <c r="D51" s="70"/>
      <c r="E51" s="72"/>
      <c r="F51" s="70"/>
      <c r="G51" s="70"/>
      <c r="H51" s="72"/>
      <c r="I51" s="70"/>
      <c r="M51" s="73" t="s">
        <v>565</v>
      </c>
      <c r="N51" s="72"/>
      <c r="O51" s="70"/>
      <c r="P51" s="70"/>
      <c r="Q51" s="72"/>
      <c r="R51" s="70"/>
      <c r="S51" s="70"/>
      <c r="W51" s="73" t="s">
        <v>566</v>
      </c>
      <c r="X51" s="70"/>
      <c r="Y51" s="70"/>
      <c r="Z51" s="70"/>
      <c r="AA51" s="70"/>
      <c r="AB51" s="70"/>
      <c r="AC51" s="70"/>
    </row>
    <row r="52" spans="3:31" ht="12.75">
      <c r="C52" s="74" t="s">
        <v>11</v>
      </c>
      <c r="D52" s="75" t="s">
        <v>12</v>
      </c>
      <c r="E52" s="100" t="s">
        <v>13</v>
      </c>
      <c r="F52" s="120" t="s">
        <v>573</v>
      </c>
      <c r="G52" s="99" t="s">
        <v>598</v>
      </c>
      <c r="H52" s="75"/>
      <c r="I52" s="100"/>
      <c r="J52" s="120"/>
      <c r="K52" s="120"/>
      <c r="L52" s="74"/>
      <c r="M52" s="74" t="s">
        <v>11</v>
      </c>
      <c r="N52" s="75" t="s">
        <v>12</v>
      </c>
      <c r="O52" s="100" t="s">
        <v>13</v>
      </c>
      <c r="P52" s="120" t="s">
        <v>573</v>
      </c>
      <c r="Q52" s="99" t="s">
        <v>598</v>
      </c>
      <c r="R52" s="75"/>
      <c r="S52" s="100"/>
      <c r="T52" s="120"/>
      <c r="U52" s="120"/>
      <c r="V52" s="74"/>
      <c r="W52" s="74" t="str">
        <f>M52</f>
        <v>2009/10 Q1</v>
      </c>
      <c r="X52" s="74" t="str">
        <f>N52</f>
        <v>2009/10 Q2</v>
      </c>
      <c r="Y52" s="75" t="str">
        <f>O52</f>
        <v>2009/10 Q3</v>
      </c>
      <c r="Z52" s="74" t="str">
        <f>P52</f>
        <v>2009/10 Q4</v>
      </c>
      <c r="AA52" s="119" t="str">
        <f>Q52</f>
        <v>2010/11 Q1</v>
      </c>
      <c r="AB52" s="75"/>
      <c r="AC52" s="75"/>
      <c r="AD52" s="120"/>
      <c r="AE52" s="120"/>
    </row>
    <row r="53" spans="3:31" ht="12.75">
      <c r="C53" s="76">
        <v>7</v>
      </c>
      <c r="D53" s="69">
        <f aca="true" t="shared" si="0" ref="D53:AE53">C53+1</f>
        <v>8</v>
      </c>
      <c r="E53" s="69">
        <f t="shared" si="0"/>
        <v>9</v>
      </c>
      <c r="F53" s="69">
        <f t="shared" si="0"/>
        <v>10</v>
      </c>
      <c r="G53" s="77">
        <f t="shared" si="0"/>
        <v>11</v>
      </c>
      <c r="H53" s="69">
        <f t="shared" si="0"/>
        <v>12</v>
      </c>
      <c r="I53" s="69">
        <f t="shared" si="0"/>
        <v>13</v>
      </c>
      <c r="J53" s="69">
        <f t="shared" si="0"/>
        <v>14</v>
      </c>
      <c r="K53" s="69">
        <f t="shared" si="0"/>
        <v>15</v>
      </c>
      <c r="L53" s="69"/>
      <c r="M53" s="69">
        <v>16</v>
      </c>
      <c r="N53" s="69">
        <f t="shared" si="0"/>
        <v>17</v>
      </c>
      <c r="O53" s="69">
        <f t="shared" si="0"/>
        <v>18</v>
      </c>
      <c r="P53" s="69">
        <f t="shared" si="0"/>
        <v>19</v>
      </c>
      <c r="Q53" s="77">
        <f t="shared" si="0"/>
        <v>20</v>
      </c>
      <c r="R53" s="69">
        <f t="shared" si="0"/>
        <v>21</v>
      </c>
      <c r="S53" s="69">
        <f t="shared" si="0"/>
        <v>22</v>
      </c>
      <c r="T53" s="69">
        <f t="shared" si="0"/>
        <v>23</v>
      </c>
      <c r="U53" s="69">
        <f t="shared" si="0"/>
        <v>24</v>
      </c>
      <c r="V53" s="69">
        <f>S53+1</f>
        <v>23</v>
      </c>
      <c r="W53" s="69">
        <v>25</v>
      </c>
      <c r="X53" s="69">
        <f t="shared" si="0"/>
        <v>26</v>
      </c>
      <c r="Y53" s="69">
        <f t="shared" si="0"/>
        <v>27</v>
      </c>
      <c r="Z53" s="69">
        <f t="shared" si="0"/>
        <v>28</v>
      </c>
      <c r="AA53" s="77">
        <f t="shared" si="0"/>
        <v>29</v>
      </c>
      <c r="AB53" s="69">
        <f t="shared" si="0"/>
        <v>30</v>
      </c>
      <c r="AC53" s="69">
        <f t="shared" si="0"/>
        <v>31</v>
      </c>
      <c r="AD53" s="69">
        <f t="shared" si="0"/>
        <v>32</v>
      </c>
      <c r="AE53" s="69">
        <f t="shared" si="0"/>
        <v>33</v>
      </c>
    </row>
    <row r="54" spans="1:31" ht="12.75">
      <c r="A54" s="16" t="str">
        <f>IF(ISBLANK(C6),"",C6)</f>
        <v>Ashton, Leigh And Wigan PCT (5HG)</v>
      </c>
      <c r="C54" s="82">
        <f>IF(ISNA($I6),"",IF(VLOOKUP($I6,'T6_Prev68_Trend_PCT'!$A$9:$AE$187,C$53,FALSE)="","",VLOOKUP($I6,'T6_Prev68_Trend_PCT'!$A$9:$AE$187,C$53,FALSE)))</f>
        <v>0.1433370660694289</v>
      </c>
      <c r="D54" s="82">
        <f>IF(ISNA($I6),"",IF(VLOOKUP($I6,'T6_Prev68_Trend_PCT'!$A$9:$AE$187,D$53,FALSE)="","",VLOOKUP($I6,'T6_Prev68_Trend_PCT'!$A$9:$AE$187,D$53,FALSE)))</f>
        <v>0.18448637316561844</v>
      </c>
      <c r="E54" s="82">
        <f>IF(ISNA($I6),"",IF(VLOOKUP($I6,'T6_Prev68_Trend_PCT'!$A$9:$AE$187,E$53,FALSE)="","",VLOOKUP($I6,'T6_Prev68_Trend_PCT'!$A$9:$AE$187,E$53,FALSE)))</f>
        <v>0.22515212981744423</v>
      </c>
      <c r="F54" s="82">
        <f>IF(ISNA($I6),"",IF(VLOOKUP($I6,'T6_Prev68_Trend_PCT'!$A$9:$AE$187,F$53,FALSE)="","",VLOOKUP($I6,'T6_Prev68_Trend_PCT'!$A$9:$AE$187,F$53,FALSE)))</f>
        <v>0.2167906482465462</v>
      </c>
      <c r="G54" s="140">
        <f>IF(ISNA($I6),"",IF(VLOOKUP($I6,'T6_Prev68_Trend_PCT'!$A$9:$AE$187,G$53,FALSE)="","",VLOOKUP($I6,'T6_Prev68_Trend_PCT'!$A$9:$AE$187,G$53,FALSE)))</f>
        <v>0.22675026123301983</v>
      </c>
      <c r="H54" s="82"/>
      <c r="I54" s="98"/>
      <c r="J54" s="124"/>
      <c r="K54" s="124"/>
      <c r="L54" s="82"/>
      <c r="M54" s="82">
        <f>IF(ISNA($I6),"",IF(VLOOKUP($I6,'T6_Prev68_Trend_PCT'!$A$9:$AE$187,M$53,FALSE)="","",VLOOKUP($I6,'T6_Prev68_Trend_PCT'!$A$9:$AE$187,M$53,FALSE)))</f>
        <v>0.16819973718791065</v>
      </c>
      <c r="N54" s="82">
        <f>IF(ISNA($I6),"",IF(VLOOKUP($I6,'T6_Prev68_Trend_PCT'!$A$9:$AE$187,N$53,FALSE)="","",VLOOKUP($I6,'T6_Prev68_Trend_PCT'!$A$9:$AE$187,N$53,FALSE)))</f>
        <v>0.19447513812154696</v>
      </c>
      <c r="O54" s="82">
        <f>IF(ISNA($I6),"",IF(VLOOKUP($I6,'T6_Prev68_Trend_PCT'!$A$9:$AE$187,O$53,FALSE)="","",VLOOKUP($I6,'T6_Prev68_Trend_PCT'!$A$9:$AE$187,O$53,FALSE)))</f>
        <v>0.22722620266120777</v>
      </c>
      <c r="P54" s="82">
        <f>IF(ISNA($I6),"",IF(VLOOKUP($I6,'T6_Prev68_Trend_PCT'!$A$9:$AE$187,P$53,FALSE)="","",VLOOKUP($I6,'T6_Prev68_Trend_PCT'!$A$9:$AE$187,P$53,FALSE)))</f>
        <v>0.21818181818181817</v>
      </c>
      <c r="Q54" s="83">
        <f>IF(ISNA($I6),"",IF(VLOOKUP($I6,'T6_Prev68_Trend_PCT'!$A$9:$AE$187,Q$53,FALSE)="","",VLOOKUP($I6,'T6_Prev68_Trend_PCT'!$A$9:$AE$187,Q$53,FALSE)))</f>
        <v>0.22675026123301986</v>
      </c>
      <c r="R54" s="82"/>
      <c r="S54" s="98"/>
      <c r="T54" s="124"/>
      <c r="U54" s="124"/>
      <c r="V54" s="82"/>
      <c r="W54" s="82">
        <f>IF(ISNA($I6),"",IF(VLOOKUP($I6,'T6_Prev68_Trend_PCT'!$A$9:$AE$187,W$53,FALSE)="","",VLOOKUP($I6,'T6_Prev68_Trend_PCT'!$A$9:$AE$187,W$53,FALSE)))</f>
        <v>0.8521836506159015</v>
      </c>
      <c r="X54" s="82">
        <f>IF(ISNA($I6),"",IF(VLOOKUP($I6,'T6_Prev68_Trend_PCT'!$A$9:$AE$187,X$53,FALSE)="","",VLOOKUP($I6,'T6_Prev68_Trend_PCT'!$A$9:$AE$187,X$53,FALSE)))</f>
        <v>0.9486373165618449</v>
      </c>
      <c r="Y54" s="82">
        <f>IF(ISNA($I6),"",IF(VLOOKUP($I6,'T6_Prev68_Trend_PCT'!$A$9:$AE$187,Y$53,FALSE)="","",VLOOKUP($I6,'T6_Prev68_Trend_PCT'!$A$9:$AE$187,Y$53,FALSE)))</f>
        <v>0.9908722109533469</v>
      </c>
      <c r="Z54" s="82">
        <f>IF(ISNA($I6),"",IF(VLOOKUP($I6,'T6_Prev68_Trend_PCT'!$A$9:$AE$187,Z$53,FALSE)="","",VLOOKUP($I6,'T6_Prev68_Trend_PCT'!$A$9:$AE$187,Z$53,FALSE)))</f>
        <v>0.9936238044633369</v>
      </c>
      <c r="AA54" s="83">
        <f>IF(ISNA($I6),"",IF(VLOOKUP($I6,'T6_Prev68_Trend_PCT'!$A$9:$AE$187,AA$53,FALSE)="","",VLOOKUP($I6,'T6_Prev68_Trend_PCT'!$A$9:$AE$187,AA$53,FALSE)))</f>
        <v>1</v>
      </c>
      <c r="AB54" s="82"/>
      <c r="AC54" s="98"/>
      <c r="AD54" s="124"/>
      <c r="AE54" s="124"/>
    </row>
    <row r="55" spans="3:31" ht="12.75">
      <c r="C55" s="82"/>
      <c r="D55" s="82"/>
      <c r="E55" s="82"/>
      <c r="F55" s="82"/>
      <c r="G55" s="140"/>
      <c r="H55" s="82"/>
      <c r="I55" s="98"/>
      <c r="J55" s="124"/>
      <c r="K55" s="124"/>
      <c r="L55" s="82"/>
      <c r="M55" s="82"/>
      <c r="N55" s="82"/>
      <c r="O55" s="82"/>
      <c r="P55" s="82"/>
      <c r="Q55" s="83"/>
      <c r="R55" s="82"/>
      <c r="S55" s="98"/>
      <c r="T55" s="124"/>
      <c r="U55" s="124"/>
      <c r="V55" s="82"/>
      <c r="W55" s="82"/>
      <c r="X55" s="82"/>
      <c r="Y55" s="82"/>
      <c r="Z55" s="82"/>
      <c r="AA55" s="83"/>
      <c r="AB55" s="82"/>
      <c r="AC55" s="98"/>
      <c r="AD55" s="124"/>
      <c r="AE55" s="124"/>
    </row>
    <row r="56" spans="1:31" ht="12.75">
      <c r="A56" s="16" t="str">
        <f>IF(ISBLANK(C8),"",C8)</f>
        <v>Bury PCT (5JX)</v>
      </c>
      <c r="C56" s="82">
        <f>IF(ISNA($I8),"",IF(VLOOKUP($I8,'T6_Prev68_Trend_PCT'!$A$9:$AE$187,C$53,FALSE)="","",VLOOKUP($I8,'T6_Prev68_Trend_PCT'!$A$9:$AE$187,C$53,FALSE)))</f>
      </c>
      <c r="D56" s="82">
        <f>IF(ISNA($I8),"",IF(VLOOKUP($I8,'T6_Prev68_Trend_PCT'!$A$9:$AE$187,D$53,FALSE)="","",VLOOKUP($I8,'T6_Prev68_Trend_PCT'!$A$9:$AE$187,D$53,FALSE)))</f>
        <v>0.3865814696485623</v>
      </c>
      <c r="E56" s="82">
        <f>IF(ISNA($I8),"",IF(VLOOKUP($I8,'T6_Prev68_Trend_PCT'!$A$9:$AE$187,E$53,FALSE)="","",VLOOKUP($I8,'T6_Prev68_Trend_PCT'!$A$9:$AE$187,E$53,FALSE)))</f>
        <v>0.3509036144578313</v>
      </c>
      <c r="F56" s="82">
        <f>IF(ISNA($I8),"",IF(VLOOKUP($I8,'T6_Prev68_Trend_PCT'!$A$9:$AE$187,F$53,FALSE)="","",VLOOKUP($I8,'T6_Prev68_Trend_PCT'!$A$9:$AE$187,F$53,FALSE)))</f>
        <v>0.3962558502340094</v>
      </c>
      <c r="G56" s="140">
        <f>IF(ISNA($I8),"",IF(VLOOKUP($I8,'T6_Prev68_Trend_PCT'!$A$9:$AE$187,G$53,FALSE)="","",VLOOKUP($I8,'T6_Prev68_Trend_PCT'!$A$9:$AE$187,G$53,FALSE)))</f>
        <v>0.3790186125211506</v>
      </c>
      <c r="H56" s="82"/>
      <c r="I56" s="98"/>
      <c r="J56" s="124"/>
      <c r="K56" s="124"/>
      <c r="L56" s="82"/>
      <c r="M56" s="82">
        <f>IF(ISNA($I8),"",IF(VLOOKUP($I8,'T6_Prev68_Trend_PCT'!$A$9:$AE$187,M$53,FALSE)="","",VLOOKUP($I8,'T6_Prev68_Trend_PCT'!$A$9:$AE$187,M$53,FALSE)))</f>
        <v>0.39883268482490275</v>
      </c>
      <c r="N56" s="82">
        <f>IF(ISNA($I8),"",IF(VLOOKUP($I8,'T6_Prev68_Trend_PCT'!$A$9:$AE$187,N$53,FALSE)="","",VLOOKUP($I8,'T6_Prev68_Trend_PCT'!$A$9:$AE$187,N$53,FALSE)))</f>
        <v>0.4122657580919932</v>
      </c>
      <c r="O56" s="82">
        <f>IF(ISNA($I8),"",IF(VLOOKUP($I8,'T6_Prev68_Trend_PCT'!$A$9:$AE$187,O$53,FALSE)="","",VLOOKUP($I8,'T6_Prev68_Trend_PCT'!$A$9:$AE$187,O$53,FALSE)))</f>
        <v>0.4059233449477352</v>
      </c>
      <c r="P56" s="82">
        <f>IF(ISNA($I8),"",IF(VLOOKUP($I8,'T6_Prev68_Trend_PCT'!$A$9:$AE$187,P$53,FALSE)="","",VLOOKUP($I8,'T6_Prev68_Trend_PCT'!$A$9:$AE$187,P$53,FALSE)))</f>
        <v>0.4205298013245033</v>
      </c>
      <c r="Q56" s="83">
        <f>IF(ISNA($I8),"",IF(VLOOKUP($I8,'T6_Prev68_Trend_PCT'!$A$9:$AE$187,Q$53,FALSE)="","",VLOOKUP($I8,'T6_Prev68_Trend_PCT'!$A$9:$AE$187,Q$53,FALSE)))</f>
        <v>0.4163568773234201</v>
      </c>
      <c r="R56" s="82"/>
      <c r="S56" s="98"/>
      <c r="T56" s="124"/>
      <c r="U56" s="124"/>
      <c r="V56" s="82"/>
      <c r="W56" s="82">
        <f>IF(ISNA($I8),"",IF(VLOOKUP($I8,'T6_Prev68_Trend_PCT'!$A$9:$AE$187,W$53,FALSE)="","",VLOOKUP($I8,'T6_Prev68_Trend_PCT'!$A$9:$AE$187,W$53,FALSE)))</f>
        <v>0.8158730158730159</v>
      </c>
      <c r="X56" s="82">
        <f>IF(ISNA($I8),"",IF(VLOOKUP($I8,'T6_Prev68_Trend_PCT'!$A$9:$AE$187,X$53,FALSE)="","",VLOOKUP($I8,'T6_Prev68_Trend_PCT'!$A$9:$AE$187,X$53,FALSE)))</f>
        <v>0.9376996805111821</v>
      </c>
      <c r="Y56" s="82">
        <f>IF(ISNA($I8),"",IF(VLOOKUP($I8,'T6_Prev68_Trend_PCT'!$A$9:$AE$187,Y$53,FALSE)="","",VLOOKUP($I8,'T6_Prev68_Trend_PCT'!$A$9:$AE$187,Y$53,FALSE)))</f>
        <v>0.8644578313253012</v>
      </c>
      <c r="Z56" s="82">
        <f>IF(ISNA($I8),"",IF(VLOOKUP($I8,'T6_Prev68_Trend_PCT'!$A$9:$AE$187,Z$53,FALSE)="","",VLOOKUP($I8,'T6_Prev68_Trend_PCT'!$A$9:$AE$187,Z$53,FALSE)))</f>
        <v>0.9422776911076443</v>
      </c>
      <c r="AA56" s="83">
        <f>IF(ISNA($I8),"",IF(VLOOKUP($I8,'T6_Prev68_Trend_PCT'!$A$9:$AE$187,AA$53,FALSE)="","",VLOOKUP($I8,'T6_Prev68_Trend_PCT'!$A$9:$AE$187,AA$53,FALSE)))</f>
        <v>0.9103214890016921</v>
      </c>
      <c r="AB56" s="82"/>
      <c r="AC56" s="98"/>
      <c r="AD56" s="124"/>
      <c r="AE56" s="124"/>
    </row>
    <row r="57" spans="1:31" ht="12.75">
      <c r="A57" s="16" t="str">
        <f>IF(ISBLANK(C9),"",C9)</f>
        <v>Oldham PCT (5J5)</v>
      </c>
      <c r="C57" s="82">
        <f>IF(ISNA($I9),"",IF(VLOOKUP($I9,'T6_Prev68_Trend_PCT'!$A$9:$AE$187,C$53,FALSE)="","",VLOOKUP($I9,'T6_Prev68_Trend_PCT'!$A$9:$AE$187,C$53,FALSE)))</f>
      </c>
      <c r="D57" s="82">
        <f>IF(ISNA($I9),"",IF(VLOOKUP($I9,'T6_Prev68_Trend_PCT'!$A$9:$AE$187,D$53,FALSE)="","",VLOOKUP($I9,'T6_Prev68_Trend_PCT'!$A$9:$AE$187,D$53,FALSE)))</f>
        <v>0.3542168674698795</v>
      </c>
      <c r="E57" s="82">
        <f>IF(ISNA($I9),"",IF(VLOOKUP($I9,'T6_Prev68_Trend_PCT'!$A$9:$AE$187,E$53,FALSE)="","",VLOOKUP($I9,'T6_Prev68_Trend_PCT'!$A$9:$AE$187,E$53,FALSE)))</f>
        <v>0.34077555816686256</v>
      </c>
      <c r="F57" s="82">
        <f>IF(ISNA($I9),"",IF(VLOOKUP($I9,'T6_Prev68_Trend_PCT'!$A$9:$AE$187,F$53,FALSE)="","",VLOOKUP($I9,'T6_Prev68_Trend_PCT'!$A$9:$AE$187,F$53,FALSE)))</f>
      </c>
      <c r="G57" s="140">
        <f>IF(ISNA($I9),"",IF(VLOOKUP($I9,'T6_Prev68_Trend_PCT'!$A$9:$AE$187,G$53,FALSE)="","",VLOOKUP($I9,'T6_Prev68_Trend_PCT'!$A$9:$AE$187,G$53,FALSE)))</f>
        <v>0.3308457711442786</v>
      </c>
      <c r="H57" s="82"/>
      <c r="I57" s="98"/>
      <c r="J57" s="124"/>
      <c r="K57" s="124"/>
      <c r="L57" s="82"/>
      <c r="M57" s="82">
        <f>IF(ISNA($I9),"",IF(VLOOKUP($I9,'T6_Prev68_Trend_PCT'!$A$9:$AE$187,M$53,FALSE)="","",VLOOKUP($I9,'T6_Prev68_Trend_PCT'!$A$9:$AE$187,M$53,FALSE)))</f>
        <v>0.4749262536873156</v>
      </c>
      <c r="N57" s="82">
        <f>IF(ISNA($I9),"",IF(VLOOKUP($I9,'T6_Prev68_Trend_PCT'!$A$9:$AE$187,N$53,FALSE)="","",VLOOKUP($I9,'T6_Prev68_Trend_PCT'!$A$9:$AE$187,N$53,FALSE)))</f>
        <v>0.393048128342246</v>
      </c>
      <c r="O57" s="82">
        <f>IF(ISNA($I9),"",IF(VLOOKUP($I9,'T6_Prev68_Trend_PCT'!$A$9:$AE$187,O$53,FALSE)="","",VLOOKUP($I9,'T6_Prev68_Trend_PCT'!$A$9:$AE$187,O$53,FALSE)))</f>
        <v>0.3790849673202614</v>
      </c>
      <c r="P57" s="82">
        <f>IF(ISNA($I9),"",IF(VLOOKUP($I9,'T6_Prev68_Trend_PCT'!$A$9:$AE$187,P$53,FALSE)="","",VLOOKUP($I9,'T6_Prev68_Trend_PCT'!$A$9:$AE$187,P$53,FALSE)))</f>
        <v>0.3421750663129973</v>
      </c>
      <c r="Q57" s="83">
        <f>IF(ISNA($I9),"",IF(VLOOKUP($I9,'T6_Prev68_Trend_PCT'!$A$9:$AE$187,Q$53,FALSE)="","",VLOOKUP($I9,'T6_Prev68_Trend_PCT'!$A$9:$AE$187,Q$53,FALSE)))</f>
        <v>0.35609103078982596</v>
      </c>
      <c r="R57" s="82"/>
      <c r="S57" s="98"/>
      <c r="T57" s="124"/>
      <c r="U57" s="124"/>
      <c r="V57" s="82"/>
      <c r="W57" s="82">
        <f>IF(ISNA($I9),"",IF(VLOOKUP($I9,'T6_Prev68_Trend_PCT'!$A$9:$AE$187,W$53,FALSE)="","",VLOOKUP($I9,'T6_Prev68_Trend_PCT'!$A$9:$AE$187,W$53,FALSE)))</f>
        <v>0.41800246609124536</v>
      </c>
      <c r="X57" s="82">
        <f>IF(ISNA($I9),"",IF(VLOOKUP($I9,'T6_Prev68_Trend_PCT'!$A$9:$AE$187,X$53,FALSE)="","",VLOOKUP($I9,'T6_Prev68_Trend_PCT'!$A$9:$AE$187,X$53,FALSE)))</f>
        <v>0.9012048192771085</v>
      </c>
      <c r="Y57" s="82">
        <f>IF(ISNA($I9),"",IF(VLOOKUP($I9,'T6_Prev68_Trend_PCT'!$A$9:$AE$187,Y$53,FALSE)="","",VLOOKUP($I9,'T6_Prev68_Trend_PCT'!$A$9:$AE$187,Y$53,FALSE)))</f>
        <v>0.8989424206815511</v>
      </c>
      <c r="Z57" s="82">
        <f>IF(ISNA($I9),"",IF(VLOOKUP($I9,'T6_Prev68_Trend_PCT'!$A$9:$AE$187,Z$53,FALSE)="","",VLOOKUP($I9,'T6_Prev68_Trend_PCT'!$A$9:$AE$187,Z$53,FALSE)))</f>
        <v>0.8510158013544018</v>
      </c>
      <c r="AA57" s="83">
        <f>IF(ISNA($I9),"",IF(VLOOKUP($I9,'T6_Prev68_Trend_PCT'!$A$9:$AE$187,AA$53,FALSE)="","",VLOOKUP($I9,'T6_Prev68_Trend_PCT'!$A$9:$AE$187,AA$53,FALSE)))</f>
        <v>0.9291044776119403</v>
      </c>
      <c r="AB57" s="82"/>
      <c r="AC57" s="98"/>
      <c r="AD57" s="124"/>
      <c r="AE57" s="124"/>
    </row>
    <row r="58" spans="1:31" ht="12.75">
      <c r="A58" s="16" t="str">
        <f>IF(ISBLANK(C10),"",C10)</f>
        <v>Manufacturing Towns (ONS7.12)</v>
      </c>
      <c r="C58" s="82">
        <f>IF(ISNA($I10),"",IF(VLOOKUP($I10,'T6_Prev68_Trend_PCT'!$A$9:$AE$187,C$53,FALSE)="","",VLOOKUP($I10,'T6_Prev68_Trend_PCT'!$A$9:$AE$187,C$53,FALSE)))</f>
        <v>0.33751743375174337</v>
      </c>
      <c r="D58" s="82">
        <f>IF(ISNA($I10),"",IF(VLOOKUP($I10,'T6_Prev68_Trend_PCT'!$A$9:$AE$187,D$53,FALSE)="","",VLOOKUP($I10,'T6_Prev68_Trend_PCT'!$A$9:$AE$187,D$53,FALSE)))</f>
        <v>0.33267292617796534</v>
      </c>
      <c r="E58" s="82">
        <f>IF(ISNA($I10),"",IF(VLOOKUP($I10,'T6_Prev68_Trend_PCT'!$A$9:$AE$187,E$53,FALSE)="","",VLOOKUP($I10,'T6_Prev68_Trend_PCT'!$A$9:$AE$187,E$53,FALSE)))</f>
        <v>0.3230226452248113</v>
      </c>
      <c r="F58" s="82">
        <f>IF(ISNA($I10),"",IF(VLOOKUP($I10,'T6_Prev68_Trend_PCT'!$A$9:$AE$187,F$53,FALSE)="","",VLOOKUP($I10,'T6_Prev68_Trend_PCT'!$A$9:$AE$187,F$53,FALSE)))</f>
        <v>0.3269246985411923</v>
      </c>
      <c r="G58" s="140">
        <f>IF(ISNA($I10),"",IF(VLOOKUP($I10,'T6_Prev68_Trend_PCT'!$A$9:$AE$187,G$53,FALSE)="","",VLOOKUP($I10,'T6_Prev68_Trend_PCT'!$A$9:$AE$187,G$53,FALSE)))</f>
        <v>0.32665347897135977</v>
      </c>
      <c r="H58" s="82"/>
      <c r="I58" s="98"/>
      <c r="J58" s="124"/>
      <c r="K58" s="124"/>
      <c r="L58" s="82"/>
      <c r="M58" s="82">
        <f>IF(ISNA($I10),"",IF(VLOOKUP($I10,'T6_Prev68_Trend_PCT'!$A$9:$AE$187,M$53,FALSE)="","",VLOOKUP($I10,'T6_Prev68_Trend_PCT'!$A$9:$AE$187,M$53,FALSE)))</f>
        <v>0.33751743375174337</v>
      </c>
      <c r="N58" s="82">
        <f>IF(ISNA($I10),"",IF(VLOOKUP($I10,'T6_Prev68_Trend_PCT'!$A$9:$AE$187,N$53,FALSE)="","",VLOOKUP($I10,'T6_Prev68_Trend_PCT'!$A$9:$AE$187,N$53,FALSE)))</f>
        <v>0.33267292617796534</v>
      </c>
      <c r="O58" s="82">
        <f>IF(ISNA($I10),"",IF(VLOOKUP($I10,'T6_Prev68_Trend_PCT'!$A$9:$AE$187,O$53,FALSE)="","",VLOOKUP($I10,'T6_Prev68_Trend_PCT'!$A$9:$AE$187,O$53,FALSE)))</f>
        <v>0.3230226452248113</v>
      </c>
      <c r="P58" s="82">
        <f>IF(ISNA($I10),"",IF(VLOOKUP($I10,'T6_Prev68_Trend_PCT'!$A$9:$AE$187,P$53,FALSE)="","",VLOOKUP($I10,'T6_Prev68_Trend_PCT'!$A$9:$AE$187,P$53,FALSE)))</f>
        <v>0.3269246985411923</v>
      </c>
      <c r="Q58" s="83">
        <f>IF(ISNA($I10),"",IF(VLOOKUP($I10,'T6_Prev68_Trend_PCT'!$A$9:$AE$187,Q$53,FALSE)="","",VLOOKUP($I10,'T6_Prev68_Trend_PCT'!$A$9:$AE$187,Q$53,FALSE)))</f>
        <v>0.33631453112547594</v>
      </c>
      <c r="R58" s="82"/>
      <c r="S58" s="98"/>
      <c r="T58" s="124"/>
      <c r="U58" s="124"/>
      <c r="V58" s="82"/>
      <c r="W58" s="82">
        <f>IF(ISNA($I10),"",IF(VLOOKUP($I10,'T6_Prev68_Trend_PCT'!$A$9:$AE$187,W$53,FALSE)="","",VLOOKUP($I10,'T6_Prev68_Trend_PCT'!$A$9:$AE$187,W$53,FALSE)))</f>
        <v>0.9188458856345886</v>
      </c>
      <c r="X58" s="82">
        <f>IF(ISNA($I10),"",IF(VLOOKUP($I10,'T6_Prev68_Trend_PCT'!$A$9:$AE$187,X$53,FALSE)="","",VLOOKUP($I10,'T6_Prev68_Trend_PCT'!$A$9:$AE$187,X$53,FALSE)))</f>
        <v>0.960203290550435</v>
      </c>
      <c r="Y58" s="82">
        <f>IF(ISNA($I10),"",IF(VLOOKUP($I10,'T6_Prev68_Trend_PCT'!$A$9:$AE$187,Y$53,FALSE)="","",VLOOKUP($I10,'T6_Prev68_Trend_PCT'!$A$9:$AE$187,Y$53,FALSE)))</f>
        <v>0.9667705940269117</v>
      </c>
      <c r="Z58" s="82">
        <f>IF(ISNA($I10),"",IF(VLOOKUP($I10,'T6_Prev68_Trend_PCT'!$A$9:$AE$187,Z$53,FALSE)="","",VLOOKUP($I10,'T6_Prev68_Trend_PCT'!$A$9:$AE$187,Z$53,FALSE)))</f>
        <v>0.9746184332574416</v>
      </c>
      <c r="AA58" s="83">
        <f>IF(ISNA($I10),"",IF(VLOOKUP($I10,'T6_Prev68_Trend_PCT'!$A$9:$AE$187,AA$53,FALSE)="","",VLOOKUP($I10,'T6_Prev68_Trend_PCT'!$A$9:$AE$187,AA$53,FALSE)))</f>
        <v>0.9712737593532296</v>
      </c>
      <c r="AB58" s="82"/>
      <c r="AC58" s="98"/>
      <c r="AD58" s="124"/>
      <c r="AE58" s="124"/>
    </row>
    <row r="59" spans="1:31" ht="12.75">
      <c r="A59" s="16" t="str">
        <f>IF(ISBLANK(C11),"",C11)</f>
        <v>North West (Q31)</v>
      </c>
      <c r="C59" s="82">
        <f>IF(ISNA($I11),"",IF(VLOOKUP($I11,'T6_Prev68_Trend_PCT'!$A$9:$AE$187,C$53,FALSE)="","",VLOOKUP($I11,'T6_Prev68_Trend_PCT'!$A$9:$AE$187,C$53,FALSE)))</f>
        <v>0.3181316836905961</v>
      </c>
      <c r="D59" s="82">
        <f>IF(ISNA($I11),"",IF(VLOOKUP($I11,'T6_Prev68_Trend_PCT'!$A$9:$AE$187,D$53,FALSE)="","",VLOOKUP($I11,'T6_Prev68_Trend_PCT'!$A$9:$AE$187,D$53,FALSE)))</f>
        <v>0.3383079979670101</v>
      </c>
      <c r="E59" s="82">
        <f>IF(ISNA($I11),"",IF(VLOOKUP($I11,'T6_Prev68_Trend_PCT'!$A$9:$AE$187,E$53,FALSE)="","",VLOOKUP($I11,'T6_Prev68_Trend_PCT'!$A$9:$AE$187,E$53,FALSE)))</f>
        <v>0.32881216605014385</v>
      </c>
      <c r="F59" s="82">
        <f>IF(ISNA($I11),"",IF(VLOOKUP($I11,'T6_Prev68_Trend_PCT'!$A$9:$AE$187,F$53,FALSE)="","",VLOOKUP($I11,'T6_Prev68_Trend_PCT'!$A$9:$AE$187,F$53,FALSE)))</f>
        <v>0.3247354194346452</v>
      </c>
      <c r="G59" s="140">
        <f>IF(ISNA($I11),"",IF(VLOOKUP($I11,'T6_Prev68_Trend_PCT'!$A$9:$AE$187,G$53,FALSE)="","",VLOOKUP($I11,'T6_Prev68_Trend_PCT'!$A$9:$AE$187,G$53,FALSE)))</f>
        <v>0.3270538984824699</v>
      </c>
      <c r="H59" s="82"/>
      <c r="I59" s="98"/>
      <c r="J59" s="124"/>
      <c r="K59" s="124"/>
      <c r="L59" s="82"/>
      <c r="M59" s="82">
        <f>IF(ISNA($I11),"",IF(VLOOKUP($I11,'T6_Prev68_Trend_PCT'!$A$9:$AE$187,M$53,FALSE)="","",VLOOKUP($I11,'T6_Prev68_Trend_PCT'!$A$9:$AE$187,M$53,FALSE)))</f>
        <v>0.35321052071131936</v>
      </c>
      <c r="N59" s="82">
        <f>IF(ISNA($I11),"",IF(VLOOKUP($I11,'T6_Prev68_Trend_PCT'!$A$9:$AE$187,N$53,FALSE)="","",VLOOKUP($I11,'T6_Prev68_Trend_PCT'!$A$9:$AE$187,N$53,FALSE)))</f>
        <v>0.3608140738185581</v>
      </c>
      <c r="O59" s="82">
        <f>IF(ISNA($I11),"",IF(VLOOKUP($I11,'T6_Prev68_Trend_PCT'!$A$9:$AE$187,O$53,FALSE)="","",VLOOKUP($I11,'T6_Prev68_Trend_PCT'!$A$9:$AE$187,O$53,FALSE)))</f>
        <v>0.34987122795082365</v>
      </c>
      <c r="P59" s="82">
        <f>IF(ISNA($I11),"",IF(VLOOKUP($I11,'T6_Prev68_Trend_PCT'!$A$9:$AE$187,P$53,FALSE)="","",VLOOKUP($I11,'T6_Prev68_Trend_PCT'!$A$9:$AE$187,P$53,FALSE)))</f>
        <v>0.3427963437636021</v>
      </c>
      <c r="Q59" s="83">
        <f>IF(ISNA($I11),"",IF(VLOOKUP($I11,'T6_Prev68_Trend_PCT'!$A$9:$AE$187,Q$53,FALSE)="","",VLOOKUP($I11,'T6_Prev68_Trend_PCT'!$A$9:$AE$187,Q$53,FALSE)))</f>
        <v>0.34598158119873185</v>
      </c>
      <c r="R59" s="82"/>
      <c r="S59" s="98"/>
      <c r="T59" s="124"/>
      <c r="U59" s="124"/>
      <c r="V59" s="82"/>
      <c r="W59" s="82">
        <f>IF(ISNA($I11),"",IF(VLOOKUP($I11,'T6_Prev68_Trend_PCT'!$A$9:$AE$187,W$53,FALSE)="","",VLOOKUP($I11,'T6_Prev68_Trend_PCT'!$A$9:$AE$187,W$53,FALSE)))</f>
        <v>0.9006857526494989</v>
      </c>
      <c r="X59" s="82">
        <f>IF(ISNA($I11),"",IF(VLOOKUP($I11,'T6_Prev68_Trend_PCT'!$A$9:$AE$187,X$53,FALSE)="","",VLOOKUP($I11,'T6_Prev68_Trend_PCT'!$A$9:$AE$187,X$53,FALSE)))</f>
        <v>0.9376241740978607</v>
      </c>
      <c r="Y59" s="82">
        <f>IF(ISNA($I11),"",IF(VLOOKUP($I11,'T6_Prev68_Trend_PCT'!$A$9:$AE$187,Y$53,FALSE)="","",VLOOKUP($I11,'T6_Prev68_Trend_PCT'!$A$9:$AE$187,Y$53,FALSE)))</f>
        <v>0.9398091062702654</v>
      </c>
      <c r="Z59" s="82">
        <f>IF(ISNA($I11),"",IF(VLOOKUP($I11,'T6_Prev68_Trend_PCT'!$A$9:$AE$187,Z$53,FALSE)="","",VLOOKUP($I11,'T6_Prev68_Trend_PCT'!$A$9:$AE$187,Z$53,FALSE)))</f>
        <v>0.9473129610115911</v>
      </c>
      <c r="AA59" s="83">
        <f>IF(ISNA($I11),"",IF(VLOOKUP($I11,'T6_Prev68_Trend_PCT'!$A$9:$AE$187,AA$53,FALSE)="","",VLOOKUP($I11,'T6_Prev68_Trend_PCT'!$A$9:$AE$187,AA$53,FALSE)))</f>
        <v>0.9452928024356596</v>
      </c>
      <c r="AB59" s="82"/>
      <c r="AC59" s="98"/>
      <c r="AD59" s="124"/>
      <c r="AE59" s="124"/>
    </row>
    <row r="60" spans="1:31" ht="12.75">
      <c r="A60" s="16" t="str">
        <f>IF(ISBLANK(C12),"",C12)</f>
        <v>England</v>
      </c>
      <c r="C60" s="82">
        <f>IF(ISNA($I12),"",IF(VLOOKUP($I12,'T6_Prev68_Trend_PCT'!$A$9:$AE$187,C$53,FALSE)="","",VLOOKUP($I12,'T6_Prev68_Trend_PCT'!$A$9:$AE$187,C$53,FALSE)))</f>
        <v>0.44600026419580685</v>
      </c>
      <c r="D60" s="82">
        <f>IF(ISNA($I12),"",IF(VLOOKUP($I12,'T6_Prev68_Trend_PCT'!$A$9:$AE$187,D$53,FALSE)="","",VLOOKUP($I12,'T6_Prev68_Trend_PCT'!$A$9:$AE$187,D$53,FALSE)))</f>
        <v>0.4495105553476807</v>
      </c>
      <c r="E60" s="82">
        <f>IF(ISNA($I12),"",IF(VLOOKUP($I12,'T6_Prev68_Trend_PCT'!$A$9:$AE$187,E$53,FALSE)="","",VLOOKUP($I12,'T6_Prev68_Trend_PCT'!$A$9:$AE$187,E$53,FALSE)))</f>
        <v>0.44812766364985873</v>
      </c>
      <c r="F60" s="82">
        <f>IF(ISNA($I12),"",IF(VLOOKUP($I12,'T6_Prev68_Trend_PCT'!$A$9:$AE$187,F$53,FALSE)="","",VLOOKUP($I12,'T6_Prev68_Trend_PCT'!$A$9:$AE$187,F$53,FALSE)))</f>
        <v>0.4516403320426003</v>
      </c>
      <c r="G60" s="140">
        <f>IF(ISNA($I12),"",IF(VLOOKUP($I12,'T6_Prev68_Trend_PCT'!$A$9:$AE$187,G$53,FALSE)="","",VLOOKUP($I12,'T6_Prev68_Trend_PCT'!$A$9:$AE$187,G$53,FALSE)))</f>
        <v>0.44416098717614494</v>
      </c>
      <c r="H60" s="82"/>
      <c r="I60" s="98"/>
      <c r="J60" s="124"/>
      <c r="K60" s="124"/>
      <c r="L60" s="82"/>
      <c r="M60" s="82">
        <f>IF(ISNA($I12),"",IF(VLOOKUP($I12,'T6_Prev68_Trend_PCT'!$A$9:$AE$187,M$53,FALSE)="","",VLOOKUP($I12,'T6_Prev68_Trend_PCT'!$A$9:$AE$187,M$53,FALSE)))</f>
        <v>0.5026621199123734</v>
      </c>
      <c r="N60" s="82">
        <f>IF(ISNA($I12),"",IF(VLOOKUP($I12,'T6_Prev68_Trend_PCT'!$A$9:$AE$187,N$53,FALSE)="","",VLOOKUP($I12,'T6_Prev68_Trend_PCT'!$A$9:$AE$187,N$53,FALSE)))</f>
        <v>0.4960969241631033</v>
      </c>
      <c r="O60" s="82">
        <f>IF(ISNA($I12),"",IF(VLOOKUP($I12,'T6_Prev68_Trend_PCT'!$A$9:$AE$187,O$53,FALSE)="","",VLOOKUP($I12,'T6_Prev68_Trend_PCT'!$A$9:$AE$187,O$53,FALSE)))</f>
        <v>0.48931386517823294</v>
      </c>
      <c r="P60" s="82">
        <f>IF(ISNA($I12),"",IF(VLOOKUP($I12,'T6_Prev68_Trend_PCT'!$A$9:$AE$187,P$53,FALSE)="","",VLOOKUP($I12,'T6_Prev68_Trend_PCT'!$A$9:$AE$187,P$53,FALSE)))</f>
        <v>0.48242627792552323</v>
      </c>
      <c r="Q60" s="83">
        <f>IF(ISNA($I12),"",IF(VLOOKUP($I12,'T6_Prev68_Trend_PCT'!$A$9:$AE$187,Q$53,FALSE)="","",VLOOKUP($I12,'T6_Prev68_Trend_PCT'!$A$9:$AE$187,Q$53,FALSE)))</f>
        <v>0.4815799391606321</v>
      </c>
      <c r="R60" s="82"/>
      <c r="S60" s="98"/>
      <c r="T60" s="124"/>
      <c r="U60" s="124"/>
      <c r="V60" s="82"/>
      <c r="W60" s="82">
        <f>IF(ISNA($I12),"",IF(VLOOKUP($I12,'T6_Prev68_Trend_PCT'!$A$9:$AE$187,W$53,FALSE)="","",VLOOKUP($I12,'T6_Prev68_Trend_PCT'!$A$9:$AE$187,W$53,FALSE)))</f>
        <v>0.8872764557503475</v>
      </c>
      <c r="X60" s="82">
        <f>IF(ISNA($I12),"",IF(VLOOKUP($I12,'T6_Prev68_Trend_PCT'!$A$9:$AE$187,X$53,FALSE)="","",VLOOKUP($I12,'T6_Prev68_Trend_PCT'!$A$9:$AE$187,X$53,FALSE)))</f>
        <v>0.9060942196043404</v>
      </c>
      <c r="Y60" s="82">
        <f>IF(ISNA($I12),"",IF(VLOOKUP($I12,'T6_Prev68_Trend_PCT'!$A$9:$AE$187,Y$53,FALSE)="","",VLOOKUP($I12,'T6_Prev68_Trend_PCT'!$A$9:$AE$187,Y$53,FALSE)))</f>
        <v>0.9158885217641144</v>
      </c>
      <c r="Z60" s="82">
        <f>IF(ISNA($I12),"",IF(VLOOKUP($I12,'T6_Prev68_Trend_PCT'!$A$9:$AE$187,Z$53,FALSE)="","",VLOOKUP($I12,'T6_Prev68_Trend_PCT'!$A$9:$AE$187,Z$53,FALSE)))</f>
        <v>0.9361851804273489</v>
      </c>
      <c r="AA60" s="83">
        <f>IF(ISNA($I12),"",IF(VLOOKUP($I12,'T6_Prev68_Trend_PCT'!$A$9:$AE$187,AA$53,FALSE)="","",VLOOKUP($I12,'T6_Prev68_Trend_PCT'!$A$9:$AE$187,AA$53,FALSE)))</f>
        <v>0.9222996039874368</v>
      </c>
      <c r="AB60" s="82"/>
      <c r="AC60" s="98"/>
      <c r="AD60" s="124"/>
      <c r="AE60" s="124"/>
    </row>
    <row r="83" spans="1:29" ht="9" customHeight="1" thickBot="1">
      <c r="A83" s="70"/>
      <c r="B83" s="71"/>
      <c r="C83" s="70"/>
      <c r="D83" s="70"/>
      <c r="E83" s="70"/>
      <c r="F83" s="72"/>
      <c r="G83" s="70"/>
      <c r="H83" s="70"/>
      <c r="I83" s="72"/>
      <c r="J83" s="72"/>
      <c r="K83" s="72"/>
      <c r="L83" s="72"/>
      <c r="M83" s="70"/>
      <c r="N83" s="70"/>
      <c r="O83" s="72"/>
      <c r="P83" s="70"/>
      <c r="Q83" s="70"/>
      <c r="R83" s="72"/>
      <c r="S83" s="70"/>
      <c r="T83" s="70"/>
      <c r="U83" s="70"/>
      <c r="V83" s="72"/>
      <c r="W83" s="72"/>
      <c r="X83" s="70"/>
      <c r="Y83" s="70"/>
      <c r="Z83" s="70"/>
      <c r="AA83" s="70"/>
      <c r="AB83" s="70"/>
      <c r="AC83" s="70"/>
    </row>
    <row r="84" spans="1:8" ht="12.75">
      <c r="A84" s="18" t="s">
        <v>586</v>
      </c>
      <c r="E84" s="25"/>
      <c r="H84" s="25"/>
    </row>
    <row r="85" spans="1:8" ht="9" customHeight="1">
      <c r="A85" s="18"/>
      <c r="E85" s="25"/>
      <c r="H85" s="25"/>
    </row>
    <row r="86" spans="1:9" ht="13.5" thickBot="1">
      <c r="A86" s="18"/>
      <c r="C86" s="73" t="s">
        <v>587</v>
      </c>
      <c r="D86" s="70"/>
      <c r="E86" s="72"/>
      <c r="F86" s="70"/>
      <c r="G86" s="70"/>
      <c r="H86" s="72"/>
      <c r="I86" s="70"/>
    </row>
    <row r="87" spans="3:11" ht="12.75">
      <c r="C87" s="74" t="str">
        <f>C52</f>
        <v>2009/10 Q1</v>
      </c>
      <c r="D87" s="74" t="str">
        <f>D52</f>
        <v>2009/10 Q2</v>
      </c>
      <c r="E87" s="75" t="str">
        <f>E52</f>
        <v>2009/10 Q3</v>
      </c>
      <c r="F87" s="74" t="str">
        <f>F52</f>
        <v>2009/10 Q4</v>
      </c>
      <c r="G87" s="99" t="s">
        <v>598</v>
      </c>
      <c r="H87" s="75"/>
      <c r="I87" s="100"/>
      <c r="J87" s="120"/>
      <c r="K87" s="120"/>
    </row>
    <row r="88" spans="3:11" ht="12.75">
      <c r="C88" s="76"/>
      <c r="D88" s="69">
        <v>5</v>
      </c>
      <c r="E88" s="69">
        <f aca="true" t="shared" si="1" ref="E88:K88">D88+1</f>
        <v>6</v>
      </c>
      <c r="F88" s="69">
        <f t="shared" si="1"/>
        <v>7</v>
      </c>
      <c r="G88" s="77">
        <f t="shared" si="1"/>
        <v>8</v>
      </c>
      <c r="H88" s="69">
        <f t="shared" si="1"/>
        <v>9</v>
      </c>
      <c r="I88" s="69">
        <f t="shared" si="1"/>
        <v>10</v>
      </c>
      <c r="J88" s="69">
        <f t="shared" si="1"/>
        <v>11</v>
      </c>
      <c r="K88" s="69">
        <f t="shared" si="1"/>
        <v>12</v>
      </c>
    </row>
    <row r="89" spans="1:11" ht="12.75">
      <c r="A89" s="16" t="str">
        <f>A54</f>
        <v>Ashton, Leigh And Wigan PCT (5HG)</v>
      </c>
      <c r="C89" s="22">
        <f>IF(AND(ISNUMBER(C19),ISNUMBER(C54)),C19-C54,"")</f>
        <v>0.39504012691302726</v>
      </c>
      <c r="D89" s="79">
        <f>IF(AND(ISNUMBER(D19),ISNUMBER(D54)),D19-D54,"")</f>
        <v>0.35766944326981376</v>
      </c>
      <c r="E89" s="80">
        <f>IF(AND(ISNUMBER(E19),ISNUMBER(E54)),E19-E54,"")</f>
      </c>
      <c r="F89" s="79">
        <f>IF(AND(ISNUMBER(F19),ISNUMBER(F54)),F19-F54,"")</f>
        <v>0.331196967852525</v>
      </c>
      <c r="G89" s="139">
        <f>IF(AND(ISNUMBER(G19),ISNUMBER(G54)),G19-G54,"")</f>
        <v>0.3260020323449618</v>
      </c>
      <c r="H89" s="79"/>
      <c r="I89" s="79"/>
      <c r="J89" s="79"/>
      <c r="K89" s="79"/>
    </row>
    <row r="90" spans="3:11" ht="12.75">
      <c r="C90" s="78"/>
      <c r="D90" s="80"/>
      <c r="E90" s="80"/>
      <c r="F90" s="80"/>
      <c r="G90" s="139"/>
      <c r="H90" s="80"/>
      <c r="I90" s="80"/>
      <c r="J90" s="80"/>
      <c r="K90" s="80"/>
    </row>
    <row r="91" spans="1:11" ht="12.75">
      <c r="A91" s="16" t="str">
        <f>A56</f>
        <v>Bury PCT (5JX)</v>
      </c>
      <c r="C91" s="22">
        <f aca="true" t="shared" si="2" ref="C91:G95">IF(AND(ISNUMBER(C21),ISNUMBER(C56)),C21-C56,"")</f>
      </c>
      <c r="D91" s="80">
        <f t="shared" si="2"/>
        <v>0.3022021006515957</v>
      </c>
      <c r="E91" s="80">
        <f t="shared" si="2"/>
        <v>0.35735649099032335</v>
      </c>
      <c r="F91" s="80">
        <f t="shared" si="2"/>
        <v>0.3105845406454694</v>
      </c>
      <c r="G91" s="139">
        <f t="shared" si="2"/>
        <v>0.309134697583379</v>
      </c>
      <c r="H91" s="80"/>
      <c r="I91" s="80"/>
      <c r="J91" s="80"/>
      <c r="K91" s="80"/>
    </row>
    <row r="92" spans="1:11" ht="12.75">
      <c r="A92" s="16" t="str">
        <f>A57</f>
        <v>Oldham PCT (5J5)</v>
      </c>
      <c r="C92" s="22">
        <f t="shared" si="2"/>
      </c>
      <c r="D92" s="80">
        <f t="shared" si="2"/>
        <v>0.3343476094157653</v>
      </c>
      <c r="E92" s="80">
        <f t="shared" si="2"/>
        <v>0.3159408597435852</v>
      </c>
      <c r="F92" s="80">
        <f t="shared" si="2"/>
      </c>
      <c r="G92" s="139">
        <f t="shared" si="2"/>
        <v>0.3660046225565088</v>
      </c>
      <c r="H92" s="80"/>
      <c r="I92" s="80"/>
      <c r="J92" s="80"/>
      <c r="K92" s="80"/>
    </row>
    <row r="93" spans="1:11" ht="12.75">
      <c r="A93" s="16" t="str">
        <f>A58</f>
        <v>Manufacturing Towns (ONS7.12)</v>
      </c>
      <c r="C93" s="22">
        <f t="shared" si="2"/>
        <v>0.30485484206104696</v>
      </c>
      <c r="D93" s="80">
        <f t="shared" si="2"/>
        <v>0.32532338192742144</v>
      </c>
      <c r="E93" s="80">
        <f t="shared" si="2"/>
        <v>0.3235030345334968</v>
      </c>
      <c r="F93" s="80">
        <f t="shared" si="2"/>
        <v>0.32408434808372066</v>
      </c>
      <c r="G93" s="139">
        <f t="shared" si="2"/>
        <v>0.30441533766446716</v>
      </c>
      <c r="H93" s="80"/>
      <c r="I93" s="80"/>
      <c r="J93" s="80"/>
      <c r="K93" s="80"/>
    </row>
    <row r="94" spans="1:11" ht="12.75">
      <c r="A94" s="16" t="str">
        <f>A59</f>
        <v>North West (Q31)</v>
      </c>
      <c r="C94" s="22">
        <f t="shared" si="2"/>
        <v>0.31780143702072117</v>
      </c>
      <c r="D94" s="80">
        <f t="shared" si="2"/>
        <v>0.2982791446299668</v>
      </c>
      <c r="E94" s="80">
        <f t="shared" si="2"/>
        <v>0.2972022408067906</v>
      </c>
      <c r="F94" s="80">
        <f t="shared" si="2"/>
        <v>0.3034158410695565</v>
      </c>
      <c r="G94" s="139">
        <f t="shared" si="2"/>
        <v>0.3048732347869453</v>
      </c>
      <c r="H94" s="80"/>
      <c r="I94" s="80"/>
      <c r="J94" s="80"/>
      <c r="K94" s="80"/>
    </row>
    <row r="95" spans="1:11" ht="12.75">
      <c r="A95" s="16" t="str">
        <f>A60</f>
        <v>England</v>
      </c>
      <c r="C95" s="22">
        <f t="shared" si="2"/>
        <v>0.28072466622769676</v>
      </c>
      <c r="D95" s="80">
        <f t="shared" si="2"/>
        <v>0.2812521348997472</v>
      </c>
      <c r="E95" s="80">
        <f t="shared" si="2"/>
        <v>0.2778157010935715</v>
      </c>
      <c r="F95" s="80">
        <f t="shared" si="2"/>
        <v>0.27542147987463167</v>
      </c>
      <c r="G95" s="139">
        <f t="shared" si="2"/>
        <v>0.28933945131941097</v>
      </c>
      <c r="H95" s="80"/>
      <c r="I95" s="80"/>
      <c r="J95" s="80"/>
      <c r="K95" s="80"/>
    </row>
    <row r="118" spans="1:29" ht="9" customHeight="1" thickBot="1">
      <c r="A118" s="70"/>
      <c r="B118" s="71"/>
      <c r="C118" s="70"/>
      <c r="D118" s="70"/>
      <c r="E118" s="70"/>
      <c r="F118" s="72"/>
      <c r="G118" s="70"/>
      <c r="H118" s="70"/>
      <c r="I118" s="72"/>
      <c r="J118" s="72"/>
      <c r="K118" s="72"/>
      <c r="L118" s="72"/>
      <c r="M118" s="70"/>
      <c r="N118" s="70"/>
      <c r="O118" s="72"/>
      <c r="P118" s="70"/>
      <c r="Q118" s="70"/>
      <c r="R118" s="72"/>
      <c r="S118" s="70"/>
      <c r="T118" s="70"/>
      <c r="U118" s="70"/>
      <c r="V118" s="72"/>
      <c r="W118" s="72"/>
      <c r="X118" s="70"/>
      <c r="Y118" s="70"/>
      <c r="Z118" s="70"/>
      <c r="AA118" s="70"/>
      <c r="AB118" s="70"/>
      <c r="AC118" s="70"/>
    </row>
    <row r="119" ht="12.75">
      <c r="A119" s="16" t="s">
        <v>25</v>
      </c>
    </row>
    <row r="120" ht="12.75">
      <c r="A120" s="16" t="s">
        <v>569</v>
      </c>
    </row>
    <row r="1036" spans="1:3" ht="12.75">
      <c r="A1036" s="16" t="s">
        <v>358</v>
      </c>
      <c r="B1036" s="16" t="s">
        <v>358</v>
      </c>
      <c r="C1036" s="16" t="s">
        <v>360</v>
      </c>
    </row>
    <row r="1037" spans="1:3" ht="12.75">
      <c r="A1037" s="16" t="str">
        <f aca="true" t="shared" si="3" ref="A1037:A1080">B1037&amp;" ("&amp;C1037&amp;")"</f>
        <v>North East (Q30)</v>
      </c>
      <c r="B1037" t="s">
        <v>39</v>
      </c>
      <c r="C1037" t="s">
        <v>41</v>
      </c>
    </row>
    <row r="1038" spans="1:3" ht="12.75">
      <c r="A1038" s="16" t="str">
        <f t="shared" si="3"/>
        <v>North West (Q31)</v>
      </c>
      <c r="B1038" t="s">
        <v>65</v>
      </c>
      <c r="C1038" t="s">
        <v>67</v>
      </c>
    </row>
    <row r="1039" spans="1:3" ht="12.75">
      <c r="A1039" s="16" t="str">
        <f t="shared" si="3"/>
        <v>Yorkshire &amp; Humber (Q32)</v>
      </c>
      <c r="B1039" t="s">
        <v>359</v>
      </c>
      <c r="C1039" t="s">
        <v>116</v>
      </c>
    </row>
    <row r="1040" spans="1:3" ht="12.75">
      <c r="A1040" s="16" t="str">
        <f t="shared" si="3"/>
        <v>East Midlands (Q33)</v>
      </c>
      <c r="B1040" t="s">
        <v>144</v>
      </c>
      <c r="C1040" t="s">
        <v>146</v>
      </c>
    </row>
    <row r="1041" spans="1:3" ht="12.75">
      <c r="A1041" s="16" t="str">
        <f t="shared" si="3"/>
        <v>West Midlands (Q34)</v>
      </c>
      <c r="B1041" t="s">
        <v>164</v>
      </c>
      <c r="C1041" t="s">
        <v>166</v>
      </c>
    </row>
    <row r="1042" spans="1:3" ht="12.75">
      <c r="A1042" s="16" t="str">
        <f t="shared" si="3"/>
        <v>East of England (Q35)</v>
      </c>
      <c r="B1042" t="s">
        <v>200</v>
      </c>
      <c r="C1042" t="s">
        <v>202</v>
      </c>
    </row>
    <row r="1043" spans="1:3" ht="12.75">
      <c r="A1043" s="16" t="str">
        <f t="shared" si="3"/>
        <v>London (Q36)</v>
      </c>
      <c r="B1043" t="s">
        <v>226</v>
      </c>
      <c r="C1043" t="s">
        <v>228</v>
      </c>
    </row>
    <row r="1044" spans="1:3" ht="12.75">
      <c r="A1044" s="16" t="str">
        <f t="shared" si="3"/>
        <v>South East Coast (Q37)</v>
      </c>
      <c r="B1044" t="s">
        <v>290</v>
      </c>
      <c r="C1044" t="s">
        <v>292</v>
      </c>
    </row>
    <row r="1045" spans="1:3" ht="12.75">
      <c r="A1045" s="16" t="str">
        <f t="shared" si="3"/>
        <v>South Central (Q38)</v>
      </c>
      <c r="B1045" t="s">
        <v>308</v>
      </c>
      <c r="C1045" t="s">
        <v>310</v>
      </c>
    </row>
    <row r="1046" spans="1:3" ht="12.75">
      <c r="A1046" s="16" t="str">
        <f t="shared" si="3"/>
        <v>South West (Q39)</v>
      </c>
      <c r="B1046" t="s">
        <v>328</v>
      </c>
      <c r="C1046" t="s">
        <v>330</v>
      </c>
    </row>
    <row r="1047" spans="1:3" ht="12.75">
      <c r="A1047" s="16" t="str">
        <f t="shared" si="3"/>
        <v>Regional Centres (ONS1.1)</v>
      </c>
      <c r="B1047" s="16" t="s">
        <v>611</v>
      </c>
      <c r="C1047" t="s">
        <v>629</v>
      </c>
    </row>
    <row r="1048" spans="1:3" ht="12.75">
      <c r="A1048" s="16" t="str">
        <f t="shared" si="3"/>
        <v>Centres with Industry (ONS1.2)</v>
      </c>
      <c r="B1048" s="16" t="s">
        <v>612</v>
      </c>
      <c r="C1048" t="s">
        <v>630</v>
      </c>
    </row>
    <row r="1049" spans="1:3" ht="12.75">
      <c r="A1049" s="16" t="str">
        <f t="shared" si="3"/>
        <v>Thriving London Periphery (ONS1.3)</v>
      </c>
      <c r="B1049" s="16" t="s">
        <v>613</v>
      </c>
      <c r="C1049" t="s">
        <v>631</v>
      </c>
    </row>
    <row r="1050" spans="1:3" ht="12.75">
      <c r="A1050" s="16" t="str">
        <f t="shared" si="3"/>
        <v>London Suburbs (ONS2.4)</v>
      </c>
      <c r="B1050" s="16" t="s">
        <v>614</v>
      </c>
      <c r="C1050" t="s">
        <v>632</v>
      </c>
    </row>
    <row r="1051" spans="1:3" ht="12.75">
      <c r="A1051" s="16" t="str">
        <f t="shared" si="3"/>
        <v>London Centre (ONS3.5)</v>
      </c>
      <c r="B1051" s="16" t="s">
        <v>615</v>
      </c>
      <c r="C1051" t="s">
        <v>633</v>
      </c>
    </row>
    <row r="1052" spans="1:3" ht="12.75">
      <c r="A1052" s="16" t="str">
        <f t="shared" si="3"/>
        <v>London Cosmopolitan (ONS4.6)</v>
      </c>
      <c r="B1052" s="16" t="s">
        <v>616</v>
      </c>
      <c r="C1052" t="s">
        <v>634</v>
      </c>
    </row>
    <row r="1053" spans="1:3" ht="12.75">
      <c r="A1053" s="16" t="str">
        <f t="shared" si="3"/>
        <v>Prospering Smaller Towns (ONS5.7)</v>
      </c>
      <c r="B1053" s="16" t="s">
        <v>617</v>
      </c>
      <c r="C1053" t="s">
        <v>635</v>
      </c>
    </row>
    <row r="1054" spans="1:3" ht="12.75">
      <c r="A1054" s="16" t="str">
        <f t="shared" si="3"/>
        <v>New and Growing Towns (ONS5.8)</v>
      </c>
      <c r="B1054" s="16" t="s">
        <v>618</v>
      </c>
      <c r="C1054" t="s">
        <v>636</v>
      </c>
    </row>
    <row r="1055" spans="1:3" ht="12.75">
      <c r="A1055" s="16" t="str">
        <f t="shared" si="3"/>
        <v>Prospering Southern England (ONS5.9)</v>
      </c>
      <c r="B1055" s="16" t="s">
        <v>619</v>
      </c>
      <c r="C1055" t="s">
        <v>637</v>
      </c>
    </row>
    <row r="1056" spans="1:3" ht="12.75">
      <c r="A1056" s="16" t="str">
        <f t="shared" si="3"/>
        <v>Coastal and Countryside (ONS6.10)</v>
      </c>
      <c r="B1056" s="16" t="s">
        <v>620</v>
      </c>
      <c r="C1056" t="s">
        <v>638</v>
      </c>
    </row>
    <row r="1057" spans="1:3" ht="12.75">
      <c r="A1057" s="16" t="str">
        <f t="shared" si="3"/>
        <v>Industrial Hinterlands (ONS7.11)</v>
      </c>
      <c r="B1057" s="16" t="s">
        <v>621</v>
      </c>
      <c r="C1057" t="s">
        <v>639</v>
      </c>
    </row>
    <row r="1058" spans="1:3" ht="12.75">
      <c r="A1058" s="16" t="str">
        <f t="shared" si="3"/>
        <v>Manufacturing Towns (ONS7.12)</v>
      </c>
      <c r="B1058" s="16" t="s">
        <v>622</v>
      </c>
      <c r="C1058" t="s">
        <v>640</v>
      </c>
    </row>
    <row r="1059" spans="1:3" ht="12.75">
      <c r="A1059" s="16" t="str">
        <f t="shared" si="3"/>
        <v>Ashton, Leigh And Wigan PCT (5HG)</v>
      </c>
      <c r="B1059" t="s">
        <v>68</v>
      </c>
      <c r="C1059" t="s">
        <v>66</v>
      </c>
    </row>
    <row r="1060" spans="1:3" ht="12.75">
      <c r="A1060" s="16" t="str">
        <f t="shared" si="3"/>
        <v>Barking And Dagenham PCT (5C2)</v>
      </c>
      <c r="B1060" t="s">
        <v>229</v>
      </c>
      <c r="C1060" t="s">
        <v>227</v>
      </c>
    </row>
    <row r="1061" spans="1:3" ht="12.75">
      <c r="A1061" s="16" t="str">
        <f t="shared" si="3"/>
        <v>Barnet PCT (5A9)</v>
      </c>
      <c r="B1061" t="s">
        <v>231</v>
      </c>
      <c r="C1061" t="s">
        <v>230</v>
      </c>
    </row>
    <row r="1062" spans="1:3" ht="12.75">
      <c r="A1062" s="16" t="str">
        <f t="shared" si="3"/>
        <v>Barnsley PCT (5JE)</v>
      </c>
      <c r="B1062" t="s">
        <v>117</v>
      </c>
      <c r="C1062" t="s">
        <v>115</v>
      </c>
    </row>
    <row r="1063" spans="1:3" ht="12.75">
      <c r="A1063" s="16" t="str">
        <f t="shared" si="3"/>
        <v>Bassetlaw PCT (5ET)</v>
      </c>
      <c r="B1063" t="s">
        <v>147</v>
      </c>
      <c r="C1063" t="s">
        <v>145</v>
      </c>
    </row>
    <row r="1064" spans="1:3" ht="12.75">
      <c r="A1064" s="16" t="str">
        <f t="shared" si="3"/>
        <v>Bath And North East Somerset PCT (5FL)</v>
      </c>
      <c r="B1064" t="s">
        <v>331</v>
      </c>
      <c r="C1064" t="s">
        <v>329</v>
      </c>
    </row>
    <row r="1065" spans="1:3" ht="12.75">
      <c r="A1065" s="16" t="str">
        <f t="shared" si="3"/>
        <v>Bedfordshire PCT (5P2)</v>
      </c>
      <c r="B1065" t="s">
        <v>203</v>
      </c>
      <c r="C1065" t="s">
        <v>201</v>
      </c>
    </row>
    <row r="1066" spans="1:3" ht="12.75">
      <c r="A1066" s="16" t="str">
        <f t="shared" si="3"/>
        <v>Berkshire East PCT (5QG)</v>
      </c>
      <c r="B1066" t="s">
        <v>311</v>
      </c>
      <c r="C1066" t="s">
        <v>309</v>
      </c>
    </row>
    <row r="1067" spans="1:3" ht="12.75">
      <c r="A1067" s="16" t="str">
        <f t="shared" si="3"/>
        <v>Berkshire West PCT (5QF)</v>
      </c>
      <c r="B1067" t="s">
        <v>313</v>
      </c>
      <c r="C1067" t="s">
        <v>312</v>
      </c>
    </row>
    <row r="1068" spans="1:3" ht="12.75">
      <c r="A1068" s="16" t="str">
        <f t="shared" si="3"/>
        <v>Bexley Care Trust (TAK)</v>
      </c>
      <c r="B1068" t="s">
        <v>233</v>
      </c>
      <c r="C1068" t="s">
        <v>232</v>
      </c>
    </row>
    <row r="1069" spans="1:3" ht="12.75">
      <c r="A1069" s="16" t="str">
        <f t="shared" si="3"/>
        <v>Birmingham East And North PCT (5PG)</v>
      </c>
      <c r="B1069" t="s">
        <v>167</v>
      </c>
      <c r="C1069" t="s">
        <v>165</v>
      </c>
    </row>
    <row r="1070" spans="1:3" ht="12.75">
      <c r="A1070" s="16" t="str">
        <f t="shared" si="3"/>
        <v>Blackburn With Darwen PCT (TAP)</v>
      </c>
      <c r="B1070" t="s">
        <v>69</v>
      </c>
      <c r="C1070" t="s">
        <v>641</v>
      </c>
    </row>
    <row r="1071" spans="1:3" ht="12.75">
      <c r="A1071" s="16" t="str">
        <f t="shared" si="3"/>
        <v>Blackpool PCT (5HP)</v>
      </c>
      <c r="B1071" t="s">
        <v>71</v>
      </c>
      <c r="C1071" t="s">
        <v>70</v>
      </c>
    </row>
    <row r="1072" spans="1:3" ht="12.75">
      <c r="A1072" s="16" t="str">
        <f t="shared" si="3"/>
        <v>Bolton PCT (5HQ)</v>
      </c>
      <c r="B1072" t="s">
        <v>73</v>
      </c>
      <c r="C1072" t="s">
        <v>72</v>
      </c>
    </row>
    <row r="1073" spans="1:3" ht="12.75">
      <c r="A1073" s="16" t="str">
        <f t="shared" si="3"/>
        <v>Bournemouth And Poole PCT (5QN)</v>
      </c>
      <c r="B1073" t="s">
        <v>333</v>
      </c>
      <c r="C1073" t="s">
        <v>332</v>
      </c>
    </row>
    <row r="1074" spans="1:3" ht="12.75">
      <c r="A1074" s="16" t="str">
        <f t="shared" si="3"/>
        <v>Bradford And Airedale PCT (5NY)</v>
      </c>
      <c r="B1074" t="s">
        <v>119</v>
      </c>
      <c r="C1074" t="s">
        <v>118</v>
      </c>
    </row>
    <row r="1075" spans="1:3" ht="12.75">
      <c r="A1075" s="16" t="str">
        <f t="shared" si="3"/>
        <v>Brent Teaching PCT (5K5)</v>
      </c>
      <c r="B1075" t="s">
        <v>235</v>
      </c>
      <c r="C1075" t="s">
        <v>234</v>
      </c>
    </row>
    <row r="1076" spans="1:3" ht="12.75">
      <c r="A1076" s="16" t="str">
        <f t="shared" si="3"/>
        <v>Brighton And Hove City PCT (5LQ)</v>
      </c>
      <c r="B1076" t="s">
        <v>293</v>
      </c>
      <c r="C1076" t="s">
        <v>291</v>
      </c>
    </row>
    <row r="1077" spans="1:3" ht="12.75">
      <c r="A1077" s="16" t="str">
        <f t="shared" si="3"/>
        <v>Bristol PCT (5QJ)</v>
      </c>
      <c r="B1077" t="s">
        <v>335</v>
      </c>
      <c r="C1077" t="s">
        <v>334</v>
      </c>
    </row>
    <row r="1078" spans="1:3" ht="12.75">
      <c r="A1078" s="16" t="str">
        <f t="shared" si="3"/>
        <v>Bromley PCT (5A7)</v>
      </c>
      <c r="B1078" t="s">
        <v>237</v>
      </c>
      <c r="C1078" t="s">
        <v>236</v>
      </c>
    </row>
    <row r="1079" spans="1:3" ht="12.75">
      <c r="A1079" s="16" t="str">
        <f t="shared" si="3"/>
        <v>Buckinghamshire PCT (5QD)</v>
      </c>
      <c r="B1079" t="s">
        <v>315</v>
      </c>
      <c r="C1079" t="s">
        <v>314</v>
      </c>
    </row>
    <row r="1080" spans="1:3" ht="12.75">
      <c r="A1080" s="16" t="str">
        <f t="shared" si="3"/>
        <v>Bury PCT (5JX)</v>
      </c>
      <c r="B1080" t="s">
        <v>75</v>
      </c>
      <c r="C1080" t="s">
        <v>74</v>
      </c>
    </row>
    <row r="1081" spans="1:3" ht="12.75">
      <c r="A1081" s="16" t="str">
        <f aca="true" t="shared" si="4" ref="A1081:A1111">B1081&amp;" ("&amp;C1081&amp;")"</f>
        <v>Calderdale PCT (5J6)</v>
      </c>
      <c r="B1081" t="s">
        <v>121</v>
      </c>
      <c r="C1081" t="s">
        <v>120</v>
      </c>
    </row>
    <row r="1082" spans="1:3" ht="12.75">
      <c r="A1082" s="16" t="str">
        <f t="shared" si="4"/>
        <v>Cambridgeshire PCT (5PP)</v>
      </c>
      <c r="B1082" t="s">
        <v>205</v>
      </c>
      <c r="C1082" t="s">
        <v>204</v>
      </c>
    </row>
    <row r="1083" spans="1:3" ht="12.75">
      <c r="A1083" s="16" t="str">
        <f t="shared" si="4"/>
        <v>Camden PCT (5K7)</v>
      </c>
      <c r="B1083" t="s">
        <v>239</v>
      </c>
      <c r="C1083" t="s">
        <v>238</v>
      </c>
    </row>
    <row r="1084" spans="1:3" ht="12.75">
      <c r="A1084" s="16" t="str">
        <f t="shared" si="4"/>
        <v>Central And Eastern Cheshire PCT (5NP)</v>
      </c>
      <c r="B1084" t="s">
        <v>77</v>
      </c>
      <c r="C1084" t="s">
        <v>76</v>
      </c>
    </row>
    <row r="1085" spans="1:3" ht="12.75">
      <c r="A1085" s="16" t="str">
        <f t="shared" si="4"/>
        <v>Central Lancashire PCT (5NG)</v>
      </c>
      <c r="B1085" t="s">
        <v>79</v>
      </c>
      <c r="C1085" t="s">
        <v>78</v>
      </c>
    </row>
    <row r="1086" spans="1:3" ht="12.75">
      <c r="A1086" s="16" t="str">
        <f t="shared" si="4"/>
        <v>City And Hackney Teaching PCT (5C3)</v>
      </c>
      <c r="B1086" t="s">
        <v>241</v>
      </c>
      <c r="C1086" t="s">
        <v>240</v>
      </c>
    </row>
    <row r="1087" spans="1:3" ht="12.75">
      <c r="A1087" s="16" t="str">
        <f t="shared" si="4"/>
        <v>Cornwall And Isles Of Scilly PCT (5QP)</v>
      </c>
      <c r="B1087" t="s">
        <v>337</v>
      </c>
      <c r="C1087" t="s">
        <v>336</v>
      </c>
    </row>
    <row r="1088" spans="1:3" ht="12.75">
      <c r="A1088" s="16" t="str">
        <f t="shared" si="4"/>
        <v>County Durham PCT (5ND)</v>
      </c>
      <c r="B1088" t="s">
        <v>42</v>
      </c>
      <c r="C1088" t="s">
        <v>40</v>
      </c>
    </row>
    <row r="1089" spans="1:3" ht="12.75">
      <c r="A1089" s="16" t="str">
        <f t="shared" si="4"/>
        <v>Coventry Teaching PCT (5MD)</v>
      </c>
      <c r="B1089" t="s">
        <v>169</v>
      </c>
      <c r="C1089" t="s">
        <v>168</v>
      </c>
    </row>
    <row r="1090" spans="1:3" ht="12.75">
      <c r="A1090" s="16" t="str">
        <f t="shared" si="4"/>
        <v>Croydon PCT (5K9)</v>
      </c>
      <c r="B1090" t="s">
        <v>243</v>
      </c>
      <c r="C1090" t="s">
        <v>242</v>
      </c>
    </row>
    <row r="1091" spans="1:3" ht="12.75">
      <c r="A1091" s="16" t="str">
        <f t="shared" si="4"/>
        <v>Cumbria PCT (5NE)</v>
      </c>
      <c r="B1091" t="s">
        <v>81</v>
      </c>
      <c r="C1091" t="s">
        <v>80</v>
      </c>
    </row>
    <row r="1092" spans="1:3" ht="12.75">
      <c r="A1092" s="16" t="str">
        <f t="shared" si="4"/>
        <v>Darlington PCT (5J9)</v>
      </c>
      <c r="B1092" t="s">
        <v>44</v>
      </c>
      <c r="C1092" t="s">
        <v>43</v>
      </c>
    </row>
    <row r="1093" spans="1:3" ht="12.75">
      <c r="A1093" s="16" t="str">
        <f t="shared" si="4"/>
        <v>Derby City PCT (5N7)</v>
      </c>
      <c r="B1093" t="s">
        <v>149</v>
      </c>
      <c r="C1093" t="s">
        <v>148</v>
      </c>
    </row>
    <row r="1094" spans="1:3" ht="12.75">
      <c r="A1094" s="16" t="str">
        <f t="shared" si="4"/>
        <v>Derbyshire County PCT (5N6)</v>
      </c>
      <c r="B1094" t="s">
        <v>151</v>
      </c>
      <c r="C1094" t="s">
        <v>150</v>
      </c>
    </row>
    <row r="1095" spans="1:3" ht="12.75">
      <c r="A1095" s="16" t="str">
        <f t="shared" si="4"/>
        <v>Devon PCT (5QQ)</v>
      </c>
      <c r="B1095" t="s">
        <v>339</v>
      </c>
      <c r="C1095" t="s">
        <v>338</v>
      </c>
    </row>
    <row r="1096" spans="1:3" ht="12.75">
      <c r="A1096" s="16" t="str">
        <f t="shared" si="4"/>
        <v>Doncaster PCT (5N5)</v>
      </c>
      <c r="B1096" t="s">
        <v>123</v>
      </c>
      <c r="C1096" t="s">
        <v>122</v>
      </c>
    </row>
    <row r="1097" spans="1:3" ht="12.75">
      <c r="A1097" s="16" t="str">
        <f t="shared" si="4"/>
        <v>Dorset PCT (5QM)</v>
      </c>
      <c r="B1097" t="s">
        <v>341</v>
      </c>
      <c r="C1097" t="s">
        <v>340</v>
      </c>
    </row>
    <row r="1098" spans="1:3" ht="12.75">
      <c r="A1098" s="16" t="str">
        <f t="shared" si="4"/>
        <v>Dudley PCT (5PE)</v>
      </c>
      <c r="B1098" t="s">
        <v>171</v>
      </c>
      <c r="C1098" t="s">
        <v>170</v>
      </c>
    </row>
    <row r="1099" spans="1:3" ht="12.75">
      <c r="A1099" s="16" t="str">
        <f t="shared" si="4"/>
        <v>Ealing PCT (5HX)</v>
      </c>
      <c r="B1099" t="s">
        <v>245</v>
      </c>
      <c r="C1099" t="s">
        <v>244</v>
      </c>
    </row>
    <row r="1100" spans="1:3" ht="12.75">
      <c r="A1100" s="16" t="str">
        <f t="shared" si="4"/>
        <v>East Lancashire PCT (5NH)</v>
      </c>
      <c r="B1100" t="s">
        <v>83</v>
      </c>
      <c r="C1100" t="s">
        <v>82</v>
      </c>
    </row>
    <row r="1101" spans="1:3" ht="12.75">
      <c r="A1101" s="16" t="str">
        <f t="shared" si="4"/>
        <v>East Riding Of Yorkshire PCT (5NW)</v>
      </c>
      <c r="B1101" t="s">
        <v>125</v>
      </c>
      <c r="C1101" t="s">
        <v>124</v>
      </c>
    </row>
    <row r="1102" spans="1:3" ht="12.75">
      <c r="A1102" s="16" t="str">
        <f t="shared" si="4"/>
        <v>East Sussex Downs And Weald PCT (5P7)</v>
      </c>
      <c r="B1102" t="s">
        <v>295</v>
      </c>
      <c r="C1102" t="s">
        <v>294</v>
      </c>
    </row>
    <row r="1103" spans="1:3" ht="12.75">
      <c r="A1103" s="16" t="str">
        <f t="shared" si="4"/>
        <v>Eastern And Coastal Kent PCT (5QA)</v>
      </c>
      <c r="B1103" t="s">
        <v>297</v>
      </c>
      <c r="C1103" t="s">
        <v>296</v>
      </c>
    </row>
    <row r="1104" spans="1:3" ht="12.75">
      <c r="A1104" s="16" t="str">
        <f t="shared" si="4"/>
        <v>Enfield PCT (5C1)</v>
      </c>
      <c r="B1104" t="s">
        <v>247</v>
      </c>
      <c r="C1104" t="s">
        <v>246</v>
      </c>
    </row>
    <row r="1105" spans="1:3" ht="12.75">
      <c r="A1105" s="16" t="str">
        <f t="shared" si="4"/>
        <v>Gateshead PCT (5KF)</v>
      </c>
      <c r="B1105" t="s">
        <v>46</v>
      </c>
      <c r="C1105" t="s">
        <v>45</v>
      </c>
    </row>
    <row r="1106" spans="1:3" ht="12.75">
      <c r="A1106" s="16" t="str">
        <f t="shared" si="4"/>
        <v>Gloucestershire PCT (5QH)</v>
      </c>
      <c r="B1106" t="s">
        <v>343</v>
      </c>
      <c r="C1106" t="s">
        <v>342</v>
      </c>
    </row>
    <row r="1107" spans="1:3" ht="12.75">
      <c r="A1107" s="16" t="str">
        <f t="shared" si="4"/>
        <v>Great Yarmouth And Waveney PCT (5PR)</v>
      </c>
      <c r="B1107" t="s">
        <v>207</v>
      </c>
      <c r="C1107" t="s">
        <v>206</v>
      </c>
    </row>
    <row r="1108" spans="1:3" ht="12.75">
      <c r="A1108" s="16" t="str">
        <f t="shared" si="4"/>
        <v>Greenwich Teaching PCT (5A8)</v>
      </c>
      <c r="B1108" t="s">
        <v>249</v>
      </c>
      <c r="C1108" t="s">
        <v>248</v>
      </c>
    </row>
    <row r="1109" spans="1:3" ht="12.75">
      <c r="A1109" s="16" t="str">
        <f t="shared" si="4"/>
        <v>Halton And St Helens PCT (5NM)</v>
      </c>
      <c r="B1109" t="s">
        <v>85</v>
      </c>
      <c r="C1109" t="s">
        <v>84</v>
      </c>
    </row>
    <row r="1110" spans="1:3" ht="12.75">
      <c r="A1110" s="16" t="str">
        <f t="shared" si="4"/>
        <v>Hammersmith And Fulham PCT (5H1)</v>
      </c>
      <c r="B1110" t="s">
        <v>251</v>
      </c>
      <c r="C1110" t="s">
        <v>250</v>
      </c>
    </row>
    <row r="1111" spans="1:3" ht="12.75">
      <c r="A1111" s="16" t="str">
        <f t="shared" si="4"/>
        <v>Hampshire PCT (5QC)</v>
      </c>
      <c r="B1111" t="s">
        <v>317</v>
      </c>
      <c r="C1111" t="s">
        <v>316</v>
      </c>
    </row>
    <row r="1112" spans="1:3" ht="12.75">
      <c r="A1112" s="16" t="str">
        <f aca="true" t="shared" si="5" ref="A1112:A1144">B1112&amp;" ("&amp;C1112&amp;")"</f>
        <v>Haringey Teaching PCT (5C9)</v>
      </c>
      <c r="B1112" t="s">
        <v>253</v>
      </c>
      <c r="C1112" t="s">
        <v>252</v>
      </c>
    </row>
    <row r="1113" spans="1:3" ht="12.75">
      <c r="A1113" s="16" t="str">
        <f t="shared" si="5"/>
        <v>Harrow PCT (5K6)</v>
      </c>
      <c r="B1113" t="s">
        <v>255</v>
      </c>
      <c r="C1113" t="s">
        <v>254</v>
      </c>
    </row>
    <row r="1114" spans="1:3" ht="12.75">
      <c r="A1114" s="16" t="str">
        <f t="shared" si="5"/>
        <v>Hartlepool PCT (5D9)</v>
      </c>
      <c r="B1114" t="s">
        <v>48</v>
      </c>
      <c r="C1114" t="s">
        <v>47</v>
      </c>
    </row>
    <row r="1115" spans="1:3" ht="12.75">
      <c r="A1115" s="16" t="str">
        <f t="shared" si="5"/>
        <v>Hastings And Rother PCT (5P8)</v>
      </c>
      <c r="B1115" t="s">
        <v>299</v>
      </c>
      <c r="C1115" t="s">
        <v>298</v>
      </c>
    </row>
    <row r="1116" spans="1:3" ht="12.75">
      <c r="A1116" s="16" t="str">
        <f t="shared" si="5"/>
        <v>Havering PCT (5A4)</v>
      </c>
      <c r="B1116" t="s">
        <v>257</v>
      </c>
      <c r="C1116" t="s">
        <v>256</v>
      </c>
    </row>
    <row r="1117" spans="1:3" ht="12.75">
      <c r="A1117" s="16" t="str">
        <f t="shared" si="5"/>
        <v>Heart Of Birmingham Teaching PCT (5MX)</v>
      </c>
      <c r="B1117" t="s">
        <v>173</v>
      </c>
      <c r="C1117" t="s">
        <v>172</v>
      </c>
    </row>
    <row r="1118" spans="1:3" ht="12.75">
      <c r="A1118" s="16" t="str">
        <f t="shared" si="5"/>
        <v>Herefordshire PCT (5CN)</v>
      </c>
      <c r="B1118" t="s">
        <v>175</v>
      </c>
      <c r="C1118" t="s">
        <v>174</v>
      </c>
    </row>
    <row r="1119" spans="1:3" ht="12.75">
      <c r="A1119" s="16" t="str">
        <f t="shared" si="5"/>
        <v>Hertfordshire PCT (5QV)</v>
      </c>
      <c r="B1119" t="s">
        <v>642</v>
      </c>
      <c r="C1119" t="s">
        <v>643</v>
      </c>
    </row>
    <row r="1120" spans="1:3" ht="12.75">
      <c r="A1120" s="16" t="str">
        <f t="shared" si="5"/>
        <v>Heywood, Middleton And Rochdale PCT (5NQ)</v>
      </c>
      <c r="B1120" t="s">
        <v>87</v>
      </c>
      <c r="C1120" t="s">
        <v>86</v>
      </c>
    </row>
    <row r="1121" spans="1:3" ht="12.75">
      <c r="A1121" s="16" t="str">
        <f t="shared" si="5"/>
        <v>Hillingdon PCT (5AT)</v>
      </c>
      <c r="B1121" t="s">
        <v>259</v>
      </c>
      <c r="C1121" t="s">
        <v>258</v>
      </c>
    </row>
    <row r="1122" spans="1:3" ht="12.75">
      <c r="A1122" s="16" t="str">
        <f t="shared" si="5"/>
        <v>Hounslow PCT (5HY)</v>
      </c>
      <c r="B1122" t="s">
        <v>261</v>
      </c>
      <c r="C1122" t="s">
        <v>260</v>
      </c>
    </row>
    <row r="1123" spans="1:3" ht="12.75">
      <c r="A1123" s="16" t="str">
        <f t="shared" si="5"/>
        <v>Hull PCT (5NX)</v>
      </c>
      <c r="B1123" t="s">
        <v>127</v>
      </c>
      <c r="C1123" t="s">
        <v>126</v>
      </c>
    </row>
    <row r="1124" spans="1:3" ht="12.75">
      <c r="A1124" s="16" t="str">
        <f t="shared" si="5"/>
        <v>Isle Of Wight NHS Pct (5QT)</v>
      </c>
      <c r="B1124" t="s">
        <v>319</v>
      </c>
      <c r="C1124" t="s">
        <v>318</v>
      </c>
    </row>
    <row r="1125" spans="1:3" ht="12.75">
      <c r="A1125" s="16" t="str">
        <f t="shared" si="5"/>
        <v>Islington PCT (5K8)</v>
      </c>
      <c r="B1125" t="s">
        <v>263</v>
      </c>
      <c r="C1125" t="s">
        <v>262</v>
      </c>
    </row>
    <row r="1126" spans="1:3" ht="12.75">
      <c r="A1126" s="16" t="str">
        <f t="shared" si="5"/>
        <v>Kensington And Chelsea PCT (5LA)</v>
      </c>
      <c r="B1126" t="s">
        <v>265</v>
      </c>
      <c r="C1126" t="s">
        <v>264</v>
      </c>
    </row>
    <row r="1127" spans="1:3" ht="12.75">
      <c r="A1127" s="16" t="str">
        <f t="shared" si="5"/>
        <v>Kingston PCT (5A5)</v>
      </c>
      <c r="B1127" t="s">
        <v>267</v>
      </c>
      <c r="C1127" t="s">
        <v>266</v>
      </c>
    </row>
    <row r="1128" spans="1:3" ht="12.75">
      <c r="A1128" s="16" t="str">
        <f t="shared" si="5"/>
        <v>Kirklees PCT (5N2)</v>
      </c>
      <c r="B1128" t="s">
        <v>129</v>
      </c>
      <c r="C1128" t="s">
        <v>128</v>
      </c>
    </row>
    <row r="1129" spans="1:3" ht="12.75">
      <c r="A1129" s="16" t="str">
        <f t="shared" si="5"/>
        <v>Knowsley PCT (5J4)</v>
      </c>
      <c r="B1129" t="s">
        <v>89</v>
      </c>
      <c r="C1129" t="s">
        <v>88</v>
      </c>
    </row>
    <row r="1130" spans="1:3" ht="12.75">
      <c r="A1130" s="16" t="str">
        <f t="shared" si="5"/>
        <v>Lambeth PCT (5LD)</v>
      </c>
      <c r="B1130" t="s">
        <v>269</v>
      </c>
      <c r="C1130" t="s">
        <v>268</v>
      </c>
    </row>
    <row r="1131" spans="1:3" ht="12.75">
      <c r="A1131" s="16" t="str">
        <f t="shared" si="5"/>
        <v>Leeds PCT (5N1)</v>
      </c>
      <c r="B1131" t="s">
        <v>131</v>
      </c>
      <c r="C1131" t="s">
        <v>130</v>
      </c>
    </row>
    <row r="1132" spans="1:3" ht="12.75">
      <c r="A1132" s="16" t="str">
        <f t="shared" si="5"/>
        <v>Leicester City PCT (5PC)</v>
      </c>
      <c r="B1132" t="s">
        <v>153</v>
      </c>
      <c r="C1132" t="s">
        <v>152</v>
      </c>
    </row>
    <row r="1133" spans="1:3" ht="12.75">
      <c r="A1133" s="16" t="str">
        <f t="shared" si="5"/>
        <v>Leicestershire County And Rutland PCT (5PA)</v>
      </c>
      <c r="B1133" t="s">
        <v>155</v>
      </c>
      <c r="C1133" t="s">
        <v>154</v>
      </c>
    </row>
    <row r="1134" spans="1:3" ht="12.75">
      <c r="A1134" s="16" t="str">
        <f t="shared" si="5"/>
        <v>Lewisham PCT (5LF)</v>
      </c>
      <c r="B1134" t="s">
        <v>271</v>
      </c>
      <c r="C1134" t="s">
        <v>270</v>
      </c>
    </row>
    <row r="1135" spans="1:3" ht="12.75">
      <c r="A1135" s="16" t="str">
        <f t="shared" si="5"/>
        <v>Lincolnshire PCT (5N9)</v>
      </c>
      <c r="B1135" t="s">
        <v>157</v>
      </c>
      <c r="C1135" t="s">
        <v>156</v>
      </c>
    </row>
    <row r="1136" spans="1:3" ht="12.75">
      <c r="A1136" s="16" t="str">
        <f t="shared" si="5"/>
        <v>Liverpool PCT (5NL)</v>
      </c>
      <c r="B1136" t="s">
        <v>91</v>
      </c>
      <c r="C1136" t="s">
        <v>90</v>
      </c>
    </row>
    <row r="1137" spans="1:3" ht="12.75">
      <c r="A1137" s="16" t="str">
        <f t="shared" si="5"/>
        <v>Luton PCT (5GC)</v>
      </c>
      <c r="B1137" t="s">
        <v>209</v>
      </c>
      <c r="C1137" t="s">
        <v>208</v>
      </c>
    </row>
    <row r="1138" spans="1:3" ht="12.75">
      <c r="A1138" s="16" t="str">
        <f t="shared" si="5"/>
        <v>Manchester PCT (5NT)</v>
      </c>
      <c r="B1138" t="s">
        <v>93</v>
      </c>
      <c r="C1138" t="s">
        <v>92</v>
      </c>
    </row>
    <row r="1139" spans="1:3" ht="12.75">
      <c r="A1139" s="16" t="str">
        <f t="shared" si="5"/>
        <v>Medway PCT (5L3)</v>
      </c>
      <c r="B1139" t="s">
        <v>301</v>
      </c>
      <c r="C1139" t="s">
        <v>300</v>
      </c>
    </row>
    <row r="1140" spans="1:3" ht="12.75">
      <c r="A1140" s="16" t="str">
        <f t="shared" si="5"/>
        <v>Mid Essex PCT (5PX)</v>
      </c>
      <c r="B1140" t="s">
        <v>211</v>
      </c>
      <c r="C1140" t="s">
        <v>210</v>
      </c>
    </row>
    <row r="1141" spans="1:3" ht="12.75">
      <c r="A1141" s="16" t="str">
        <f t="shared" si="5"/>
        <v>Middlesbrough PCT (5KM)</v>
      </c>
      <c r="B1141" t="s">
        <v>50</v>
      </c>
      <c r="C1141" t="s">
        <v>49</v>
      </c>
    </row>
    <row r="1142" spans="1:3" ht="12.75">
      <c r="A1142" s="16" t="str">
        <f t="shared" si="5"/>
        <v>Milton Keynes PCT (5CQ)</v>
      </c>
      <c r="B1142" t="s">
        <v>321</v>
      </c>
      <c r="C1142" t="s">
        <v>320</v>
      </c>
    </row>
    <row r="1143" spans="1:3" ht="12.75">
      <c r="A1143" s="16" t="str">
        <f t="shared" si="5"/>
        <v>Newcastle PCT (5D7)</v>
      </c>
      <c r="B1143" t="s">
        <v>52</v>
      </c>
      <c r="C1143" t="s">
        <v>51</v>
      </c>
    </row>
    <row r="1144" spans="1:3" ht="12.75">
      <c r="A1144" s="16" t="str">
        <f t="shared" si="5"/>
        <v>Newham PCT (5C5)</v>
      </c>
      <c r="B1144" t="s">
        <v>273</v>
      </c>
      <c r="C1144" t="s">
        <v>272</v>
      </c>
    </row>
    <row r="1145" spans="1:3" ht="12.75">
      <c r="A1145" s="16" t="str">
        <f aca="true" t="shared" si="6" ref="A1145:A1176">B1145&amp;" ("&amp;C1145&amp;")"</f>
        <v>Norfolk PCT (5PQ)</v>
      </c>
      <c r="B1145" t="s">
        <v>213</v>
      </c>
      <c r="C1145" t="s">
        <v>212</v>
      </c>
    </row>
    <row r="1146" spans="1:3" ht="12.75">
      <c r="A1146" s="16" t="str">
        <f t="shared" si="6"/>
        <v>North East Essex PCT (5PW)</v>
      </c>
      <c r="B1146" t="s">
        <v>215</v>
      </c>
      <c r="C1146" t="s">
        <v>214</v>
      </c>
    </row>
    <row r="1147" spans="1:3" ht="12.75">
      <c r="A1147" s="16" t="str">
        <f t="shared" si="6"/>
        <v>North East Lincolnshire PCT (TAN)</v>
      </c>
      <c r="B1147" t="s">
        <v>133</v>
      </c>
      <c r="C1147" t="s">
        <v>132</v>
      </c>
    </row>
    <row r="1148" spans="1:3" ht="12.75">
      <c r="A1148" s="16" t="str">
        <f t="shared" si="6"/>
        <v>North Lancashire PCT (5NF)</v>
      </c>
      <c r="B1148" t="s">
        <v>95</v>
      </c>
      <c r="C1148" t="s">
        <v>94</v>
      </c>
    </row>
    <row r="1149" spans="1:3" ht="12.75">
      <c r="A1149" s="16" t="str">
        <f t="shared" si="6"/>
        <v>North Lincolnshire PCT (5EF)</v>
      </c>
      <c r="B1149" t="s">
        <v>135</v>
      </c>
      <c r="C1149" t="s">
        <v>134</v>
      </c>
    </row>
    <row r="1150" spans="1:3" ht="12.75">
      <c r="A1150" s="16" t="str">
        <f t="shared" si="6"/>
        <v>North Somerset PCT (5M8)</v>
      </c>
      <c r="B1150" t="s">
        <v>345</v>
      </c>
      <c r="C1150" t="s">
        <v>344</v>
      </c>
    </row>
    <row r="1151" spans="1:3" ht="12.75">
      <c r="A1151" s="16" t="str">
        <f t="shared" si="6"/>
        <v>North Staffordshire PCT (5PH)</v>
      </c>
      <c r="B1151" t="s">
        <v>177</v>
      </c>
      <c r="C1151" t="s">
        <v>176</v>
      </c>
    </row>
    <row r="1152" spans="1:3" ht="12.75">
      <c r="A1152" s="16" t="str">
        <f t="shared" si="6"/>
        <v>North Tees PCT (5E1)</v>
      </c>
      <c r="B1152" t="s">
        <v>54</v>
      </c>
      <c r="C1152" t="s">
        <v>53</v>
      </c>
    </row>
    <row r="1153" spans="1:3" ht="12.75">
      <c r="A1153" s="16" t="str">
        <f t="shared" si="6"/>
        <v>North Tyneside PCT (5D8)</v>
      </c>
      <c r="B1153" t="s">
        <v>56</v>
      </c>
      <c r="C1153" t="s">
        <v>55</v>
      </c>
    </row>
    <row r="1154" spans="1:3" ht="12.75">
      <c r="A1154" s="16" t="str">
        <f t="shared" si="6"/>
        <v>North Yorkshire And York PCT (5NV)</v>
      </c>
      <c r="B1154" t="s">
        <v>137</v>
      </c>
      <c r="C1154" t="s">
        <v>136</v>
      </c>
    </row>
    <row r="1155" spans="1:3" ht="12.75">
      <c r="A1155" s="16" t="str">
        <f t="shared" si="6"/>
        <v>Northamptonshire PCT (5PD)</v>
      </c>
      <c r="B1155" t="s">
        <v>159</v>
      </c>
      <c r="C1155" t="s">
        <v>158</v>
      </c>
    </row>
    <row r="1156" spans="1:3" ht="12.75">
      <c r="A1156" s="16" t="str">
        <f t="shared" si="6"/>
        <v>Northumberland Care Trust (TAC)</v>
      </c>
      <c r="B1156" t="s">
        <v>58</v>
      </c>
      <c r="C1156" t="s">
        <v>57</v>
      </c>
    </row>
    <row r="1157" spans="1:3" ht="12.75">
      <c r="A1157" s="16" t="str">
        <f t="shared" si="6"/>
        <v>Nottingham City PCT (5EM)</v>
      </c>
      <c r="B1157" t="s">
        <v>161</v>
      </c>
      <c r="C1157" t="s">
        <v>160</v>
      </c>
    </row>
    <row r="1158" spans="1:3" ht="12.75">
      <c r="A1158" s="16" t="str">
        <f t="shared" si="6"/>
        <v>Nottinghamshire County PCT (5N8)</v>
      </c>
      <c r="B1158" t="s">
        <v>163</v>
      </c>
      <c r="C1158" t="s">
        <v>162</v>
      </c>
    </row>
    <row r="1159" spans="1:3" ht="12.75">
      <c r="A1159" s="16" t="str">
        <f t="shared" si="6"/>
        <v>Oldham PCT (5J5)</v>
      </c>
      <c r="B1159" t="s">
        <v>97</v>
      </c>
      <c r="C1159" t="s">
        <v>96</v>
      </c>
    </row>
    <row r="1160" spans="1:3" ht="12.75">
      <c r="A1160" s="16" t="str">
        <f t="shared" si="6"/>
        <v>Oxfordshire PCT (5QE)</v>
      </c>
      <c r="B1160" t="s">
        <v>323</v>
      </c>
      <c r="C1160" t="s">
        <v>322</v>
      </c>
    </row>
    <row r="1161" spans="1:3" ht="12.75">
      <c r="A1161" s="16" t="str">
        <f t="shared" si="6"/>
        <v>Peterborough PCT (5PN)</v>
      </c>
      <c r="B1161" t="s">
        <v>217</v>
      </c>
      <c r="C1161" t="s">
        <v>216</v>
      </c>
    </row>
    <row r="1162" spans="1:3" ht="12.75">
      <c r="A1162" s="16" t="str">
        <f t="shared" si="6"/>
        <v>Plymouth Teaching PCT (5F1)</v>
      </c>
      <c r="B1162" t="s">
        <v>347</v>
      </c>
      <c r="C1162" t="s">
        <v>346</v>
      </c>
    </row>
    <row r="1163" spans="1:3" ht="12.75">
      <c r="A1163" s="16" t="str">
        <f t="shared" si="6"/>
        <v>Portsmouth City Teaching PCT (5FE)</v>
      </c>
      <c r="B1163" t="s">
        <v>325</v>
      </c>
      <c r="C1163" t="s">
        <v>324</v>
      </c>
    </row>
    <row r="1164" spans="1:3" ht="12.75">
      <c r="A1164" s="16" t="str">
        <f t="shared" si="6"/>
        <v>Redbridge PCT (5NA)</v>
      </c>
      <c r="B1164" t="s">
        <v>275</v>
      </c>
      <c r="C1164" t="s">
        <v>274</v>
      </c>
    </row>
    <row r="1165" spans="1:3" ht="12.75">
      <c r="A1165" s="16" t="str">
        <f t="shared" si="6"/>
        <v>Redcar And Cleveland PCT (5QR)</v>
      </c>
      <c r="B1165" t="s">
        <v>60</v>
      </c>
      <c r="C1165" t="s">
        <v>59</v>
      </c>
    </row>
    <row r="1166" spans="1:3" ht="12.75">
      <c r="A1166" s="16" t="str">
        <f t="shared" si="6"/>
        <v>Richmond And Twickenham PCT (5M6)</v>
      </c>
      <c r="B1166" t="s">
        <v>277</v>
      </c>
      <c r="C1166" t="s">
        <v>276</v>
      </c>
    </row>
    <row r="1167" spans="1:3" ht="12.75">
      <c r="A1167" s="16" t="str">
        <f t="shared" si="6"/>
        <v>Rotherham PCT (5H8)</v>
      </c>
      <c r="B1167" t="s">
        <v>139</v>
      </c>
      <c r="C1167" t="s">
        <v>138</v>
      </c>
    </row>
    <row r="1168" spans="1:3" ht="12.75">
      <c r="A1168" s="16" t="str">
        <f t="shared" si="6"/>
        <v>Salford PCT (5F5)</v>
      </c>
      <c r="B1168" t="s">
        <v>99</v>
      </c>
      <c r="C1168" t="s">
        <v>98</v>
      </c>
    </row>
    <row r="1169" spans="1:3" ht="12.75">
      <c r="A1169" s="16" t="str">
        <f t="shared" si="6"/>
        <v>Sandwell PCT (5PF)</v>
      </c>
      <c r="B1169" t="s">
        <v>179</v>
      </c>
      <c r="C1169" t="s">
        <v>178</v>
      </c>
    </row>
    <row r="1170" spans="1:3" ht="12.75">
      <c r="A1170" s="16" t="str">
        <f t="shared" si="6"/>
        <v>Sefton PCT (5NJ)</v>
      </c>
      <c r="B1170" t="s">
        <v>101</v>
      </c>
      <c r="C1170" t="s">
        <v>100</v>
      </c>
    </row>
    <row r="1171" spans="1:3" ht="12.75">
      <c r="A1171" s="16" t="str">
        <f t="shared" si="6"/>
        <v>Sheffield PCT (5N4)</v>
      </c>
      <c r="B1171" t="s">
        <v>141</v>
      </c>
      <c r="C1171" t="s">
        <v>140</v>
      </c>
    </row>
    <row r="1172" spans="1:3" ht="12.75">
      <c r="A1172" s="16" t="str">
        <f t="shared" si="6"/>
        <v>Shropshire County PCT (5M2)</v>
      </c>
      <c r="B1172" t="s">
        <v>181</v>
      </c>
      <c r="C1172" t="s">
        <v>180</v>
      </c>
    </row>
    <row r="1173" spans="1:3" ht="12.75">
      <c r="A1173" s="16" t="str">
        <f t="shared" si="6"/>
        <v>Solihull Care Trust (TAM)</v>
      </c>
      <c r="B1173" t="s">
        <v>183</v>
      </c>
      <c r="C1173" t="s">
        <v>182</v>
      </c>
    </row>
    <row r="1174" spans="1:3" ht="12.75">
      <c r="A1174" s="16" t="str">
        <f t="shared" si="6"/>
        <v>Somerset PCT (5QL)</v>
      </c>
      <c r="B1174" t="s">
        <v>349</v>
      </c>
      <c r="C1174" t="s">
        <v>348</v>
      </c>
    </row>
    <row r="1175" spans="1:3" ht="12.75">
      <c r="A1175" s="16" t="str">
        <f t="shared" si="6"/>
        <v>South Birmingham PCT (5M1)</v>
      </c>
      <c r="B1175" t="s">
        <v>185</v>
      </c>
      <c r="C1175" t="s">
        <v>184</v>
      </c>
    </row>
    <row r="1176" spans="1:3" ht="12.75">
      <c r="A1176" s="16" t="str">
        <f t="shared" si="6"/>
        <v>South East Essex PCT (5P1)</v>
      </c>
      <c r="B1176" t="s">
        <v>219</v>
      </c>
      <c r="C1176" t="s">
        <v>218</v>
      </c>
    </row>
    <row r="1177" spans="1:3" ht="12.75">
      <c r="A1177" s="16" t="str">
        <f aca="true" t="shared" si="7" ref="A1177:A1207">B1177&amp;" ("&amp;C1177&amp;")"</f>
        <v>South Gloucestershire PCT (5A3)</v>
      </c>
      <c r="B1177" t="s">
        <v>351</v>
      </c>
      <c r="C1177" t="s">
        <v>350</v>
      </c>
    </row>
    <row r="1178" spans="1:3" ht="12.75">
      <c r="A1178" s="16" t="str">
        <f t="shared" si="7"/>
        <v>South Staffordshire PCT (5PK)</v>
      </c>
      <c r="B1178" t="s">
        <v>187</v>
      </c>
      <c r="C1178" t="s">
        <v>186</v>
      </c>
    </row>
    <row r="1179" spans="1:3" ht="12.75">
      <c r="A1179" s="16" t="str">
        <f t="shared" si="7"/>
        <v>South Tyneside PCT (5KG)</v>
      </c>
      <c r="B1179" t="s">
        <v>62</v>
      </c>
      <c r="C1179" t="s">
        <v>61</v>
      </c>
    </row>
    <row r="1180" spans="1:3" ht="12.75">
      <c r="A1180" s="16" t="str">
        <f t="shared" si="7"/>
        <v>South West Essex PCT (5PY)</v>
      </c>
      <c r="B1180" t="s">
        <v>221</v>
      </c>
      <c r="C1180" t="s">
        <v>220</v>
      </c>
    </row>
    <row r="1181" spans="1:3" ht="12.75">
      <c r="A1181" s="16" t="str">
        <f t="shared" si="7"/>
        <v>Southampton City PCT (5L1)</v>
      </c>
      <c r="B1181" t="s">
        <v>327</v>
      </c>
      <c r="C1181" t="s">
        <v>326</v>
      </c>
    </row>
    <row r="1182" spans="1:3" ht="12.75">
      <c r="A1182" s="16" t="str">
        <f t="shared" si="7"/>
        <v>Southwark PCT (5LE)</v>
      </c>
      <c r="B1182" t="s">
        <v>279</v>
      </c>
      <c r="C1182" t="s">
        <v>278</v>
      </c>
    </row>
    <row r="1183" spans="1:3" ht="12.75">
      <c r="A1183" s="16" t="str">
        <f t="shared" si="7"/>
        <v>Stockport PCT (5F7)</v>
      </c>
      <c r="B1183" t="s">
        <v>103</v>
      </c>
      <c r="C1183" t="s">
        <v>102</v>
      </c>
    </row>
    <row r="1184" spans="1:3" ht="12.75">
      <c r="A1184" s="16" t="str">
        <f t="shared" si="7"/>
        <v>Stoke On Trent PCT (5PJ)</v>
      </c>
      <c r="B1184" t="s">
        <v>189</v>
      </c>
      <c r="C1184" t="s">
        <v>188</v>
      </c>
    </row>
    <row r="1185" spans="1:3" ht="12.75">
      <c r="A1185" s="16" t="str">
        <f t="shared" si="7"/>
        <v>Suffolk PCT (5PT)</v>
      </c>
      <c r="B1185" t="s">
        <v>223</v>
      </c>
      <c r="C1185" t="s">
        <v>222</v>
      </c>
    </row>
    <row r="1186" spans="1:3" ht="12.75">
      <c r="A1186" s="16" t="str">
        <f t="shared" si="7"/>
        <v>Sunderland Teaching PCT (5KL)</v>
      </c>
      <c r="B1186" t="s">
        <v>64</v>
      </c>
      <c r="C1186" t="s">
        <v>63</v>
      </c>
    </row>
    <row r="1187" spans="1:3" ht="12.75">
      <c r="A1187" s="16" t="str">
        <f t="shared" si="7"/>
        <v>Surrey PCT (5P5)</v>
      </c>
      <c r="B1187" t="s">
        <v>303</v>
      </c>
      <c r="C1187" t="s">
        <v>302</v>
      </c>
    </row>
    <row r="1188" spans="1:3" ht="12.75">
      <c r="A1188" s="16" t="str">
        <f t="shared" si="7"/>
        <v>Sutton And Merton PCT (5M7)</v>
      </c>
      <c r="B1188" t="s">
        <v>281</v>
      </c>
      <c r="C1188" t="s">
        <v>280</v>
      </c>
    </row>
    <row r="1189" spans="1:3" ht="12.75">
      <c r="A1189" s="16" t="str">
        <f t="shared" si="7"/>
        <v>Swindon PCT (5K3)</v>
      </c>
      <c r="B1189" t="s">
        <v>353</v>
      </c>
      <c r="C1189" t="s">
        <v>352</v>
      </c>
    </row>
    <row r="1190" spans="1:3" ht="12.75">
      <c r="A1190" s="16" t="str">
        <f t="shared" si="7"/>
        <v>Tameside And Glossop PCT (5LH)</v>
      </c>
      <c r="B1190" t="s">
        <v>105</v>
      </c>
      <c r="C1190" t="s">
        <v>104</v>
      </c>
    </row>
    <row r="1191" spans="1:3" ht="12.75">
      <c r="A1191" s="16" t="str">
        <f t="shared" si="7"/>
        <v>Telford And Wrekin PCT (5MK)</v>
      </c>
      <c r="B1191" t="s">
        <v>191</v>
      </c>
      <c r="C1191" t="s">
        <v>190</v>
      </c>
    </row>
    <row r="1192" spans="1:3" ht="12.75">
      <c r="A1192" s="16" t="str">
        <f t="shared" si="7"/>
        <v>Torbay Care Trust (TAL)</v>
      </c>
      <c r="B1192" t="s">
        <v>355</v>
      </c>
      <c r="C1192" t="s">
        <v>354</v>
      </c>
    </row>
    <row r="1193" spans="1:3" ht="12.75">
      <c r="A1193" s="16" t="str">
        <f t="shared" si="7"/>
        <v>Tower Hamlets PCT (5C4)</v>
      </c>
      <c r="B1193" t="s">
        <v>283</v>
      </c>
      <c r="C1193" t="s">
        <v>282</v>
      </c>
    </row>
    <row r="1194" spans="1:3" ht="12.75">
      <c r="A1194" s="16" t="str">
        <f t="shared" si="7"/>
        <v>Trafford PCT (5NR)</v>
      </c>
      <c r="B1194" t="s">
        <v>107</v>
      </c>
      <c r="C1194" t="s">
        <v>106</v>
      </c>
    </row>
    <row r="1195" spans="1:3" ht="12.75">
      <c r="A1195" s="16" t="str">
        <f t="shared" si="7"/>
        <v>Wakefield District PCT (5N3)</v>
      </c>
      <c r="B1195" t="s">
        <v>143</v>
      </c>
      <c r="C1195" t="s">
        <v>142</v>
      </c>
    </row>
    <row r="1196" spans="1:3" ht="12.75">
      <c r="A1196" s="16" t="str">
        <f t="shared" si="7"/>
        <v>Walsall Teaching PCT (5M3)</v>
      </c>
      <c r="B1196" t="s">
        <v>193</v>
      </c>
      <c r="C1196" t="s">
        <v>192</v>
      </c>
    </row>
    <row r="1197" spans="1:3" ht="12.75">
      <c r="A1197" s="16" t="str">
        <f t="shared" si="7"/>
        <v>Waltham Forest PCT (5NC)</v>
      </c>
      <c r="B1197" t="s">
        <v>285</v>
      </c>
      <c r="C1197" t="s">
        <v>284</v>
      </c>
    </row>
    <row r="1198" spans="1:3" ht="12.75">
      <c r="A1198" s="16" t="str">
        <f t="shared" si="7"/>
        <v>Wandsworth PCT (5LG)</v>
      </c>
      <c r="B1198" t="s">
        <v>287</v>
      </c>
      <c r="C1198" t="s">
        <v>286</v>
      </c>
    </row>
    <row r="1199" spans="1:3" ht="12.75">
      <c r="A1199" s="16" t="str">
        <f t="shared" si="7"/>
        <v>Warrington PCT (5J2)</v>
      </c>
      <c r="B1199" t="s">
        <v>109</v>
      </c>
      <c r="C1199" t="s">
        <v>108</v>
      </c>
    </row>
    <row r="1200" spans="1:3" ht="12.75">
      <c r="A1200" s="16" t="str">
        <f t="shared" si="7"/>
        <v>Warwickshire PCT (5PM)</v>
      </c>
      <c r="B1200" t="s">
        <v>195</v>
      </c>
      <c r="C1200" t="s">
        <v>194</v>
      </c>
    </row>
    <row r="1201" spans="1:3" ht="12.75">
      <c r="A1201" s="16" t="str">
        <f t="shared" si="7"/>
        <v>West Essex PCT (5PV)</v>
      </c>
      <c r="B1201" t="s">
        <v>225</v>
      </c>
      <c r="C1201" t="s">
        <v>224</v>
      </c>
    </row>
    <row r="1202" spans="1:3" ht="12.75">
      <c r="A1202" s="16" t="str">
        <f t="shared" si="7"/>
        <v>West Kent PCT (5P9)</v>
      </c>
      <c r="B1202" t="s">
        <v>305</v>
      </c>
      <c r="C1202" t="s">
        <v>304</v>
      </c>
    </row>
    <row r="1203" spans="1:3" ht="12.75">
      <c r="A1203" s="16" t="str">
        <f t="shared" si="7"/>
        <v>West Sussex PCT (5P6)</v>
      </c>
      <c r="B1203" t="s">
        <v>307</v>
      </c>
      <c r="C1203" t="s">
        <v>306</v>
      </c>
    </row>
    <row r="1204" spans="1:3" ht="12.75">
      <c r="A1204" s="16" t="str">
        <f t="shared" si="7"/>
        <v>Western Cheshire PCT (5NN)</v>
      </c>
      <c r="B1204" t="s">
        <v>111</v>
      </c>
      <c r="C1204" t="s">
        <v>110</v>
      </c>
    </row>
    <row r="1205" spans="1:3" ht="12.75">
      <c r="A1205" s="16" t="str">
        <f t="shared" si="7"/>
        <v>Westminster PCT (5LC)</v>
      </c>
      <c r="B1205" t="s">
        <v>289</v>
      </c>
      <c r="C1205" t="s">
        <v>288</v>
      </c>
    </row>
    <row r="1206" spans="1:3" ht="12.75">
      <c r="A1206" s="16" t="str">
        <f t="shared" si="7"/>
        <v>Wiltshire PCT (5QK)</v>
      </c>
      <c r="B1206" t="s">
        <v>357</v>
      </c>
      <c r="C1206" t="s">
        <v>356</v>
      </c>
    </row>
    <row r="1207" spans="1:3" ht="12.75">
      <c r="A1207" s="16" t="str">
        <f t="shared" si="7"/>
        <v>Wirral PCT (5NK)</v>
      </c>
      <c r="B1207" t="s">
        <v>113</v>
      </c>
      <c r="C1207" t="s">
        <v>112</v>
      </c>
    </row>
    <row r="1208" spans="1:3" ht="12.75">
      <c r="A1208" s="16" t="str">
        <f>B1208&amp;" ("&amp;C1208&amp;")"</f>
        <v>Wolverhampton City PCT (5MV)</v>
      </c>
      <c r="B1208" t="s">
        <v>197</v>
      </c>
      <c r="C1208" t="s">
        <v>196</v>
      </c>
    </row>
    <row r="1209" spans="1:3" ht="12.75">
      <c r="A1209" s="16" t="str">
        <f>B1209&amp;" ("&amp;C1209&amp;")"</f>
        <v>Worcestershire PCT (5PL)</v>
      </c>
      <c r="B1209" t="s">
        <v>199</v>
      </c>
      <c r="C1209" t="s">
        <v>198</v>
      </c>
    </row>
  </sheetData>
  <mergeCells count="6">
    <mergeCell ref="C11:H11"/>
    <mergeCell ref="C12:H12"/>
    <mergeCell ref="C6:H6"/>
    <mergeCell ref="C8:H8"/>
    <mergeCell ref="C9:H9"/>
    <mergeCell ref="C10:H10"/>
  </mergeCells>
  <dataValidations count="1">
    <dataValidation type="list" allowBlank="1" showInputMessage="1" showErrorMessage="1" sqref="C6:H6 C8:H12">
      <formula1>$A$1036:$A$1209</formula1>
    </dataValidation>
  </dataValidations>
  <printOptions horizontalCentered="1"/>
  <pageMargins left="0.3937007874015748" right="0.3937007874015748" top="0.3937007874015748" bottom="0.5905511811023623" header="0.5118110236220472" footer="0.5118110236220472"/>
  <pageSetup fitToHeight="1" fitToWidth="1" horizontalDpi="600" verticalDpi="600" orientation="landscape" paperSize="9" scale="23" r:id="rId2"/>
  <headerFooter alignWithMargins="0">
    <oddFooter>&amp;L&amp;6&amp;F &amp;A&amp;R&amp;6Standards and Quality Analytical Team (SAT)</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H30"/>
  <sheetViews>
    <sheetView showGridLines="0" workbookViewId="0" topLeftCell="A1">
      <selection activeCell="A1" sqref="A1"/>
    </sheetView>
  </sheetViews>
  <sheetFormatPr defaultColWidth="9.140625" defaultRowHeight="12.75"/>
  <cols>
    <col min="1" max="1" width="13.28125" style="0" customWidth="1"/>
    <col min="2" max="8" width="13.7109375" style="0" customWidth="1"/>
  </cols>
  <sheetData>
    <row r="1" ht="18">
      <c r="A1" s="19" t="s">
        <v>579</v>
      </c>
    </row>
    <row r="3" ht="12.75">
      <c r="A3" s="18" t="s">
        <v>26</v>
      </c>
    </row>
    <row r="4" ht="12.75">
      <c r="A4" s="16" t="s">
        <v>610</v>
      </c>
    </row>
    <row r="6" spans="1:8" ht="12.75">
      <c r="A6" s="49" t="s">
        <v>584</v>
      </c>
      <c r="B6" s="42" t="s">
        <v>27</v>
      </c>
      <c r="C6" s="144" t="s">
        <v>28</v>
      </c>
      <c r="D6" s="145"/>
      <c r="E6" s="144" t="s">
        <v>29</v>
      </c>
      <c r="F6" s="145"/>
      <c r="G6" s="144" t="s">
        <v>23</v>
      </c>
      <c r="H6" s="145"/>
    </row>
    <row r="7" spans="1:8" ht="25.5">
      <c r="A7" s="43"/>
      <c r="B7" s="44" t="s">
        <v>16</v>
      </c>
      <c r="C7" s="45" t="s">
        <v>16</v>
      </c>
      <c r="D7" s="46" t="s">
        <v>30</v>
      </c>
      <c r="E7" s="45" t="s">
        <v>16</v>
      </c>
      <c r="F7" s="46" t="s">
        <v>30</v>
      </c>
      <c r="G7" s="45" t="s">
        <v>16</v>
      </c>
      <c r="H7" s="46" t="s">
        <v>30</v>
      </c>
    </row>
    <row r="8" spans="1:8" ht="12.75">
      <c r="A8" s="37" t="s">
        <v>588</v>
      </c>
      <c r="B8" s="24">
        <v>566355</v>
      </c>
      <c r="C8" s="21">
        <v>316751</v>
      </c>
      <c r="D8" s="20"/>
      <c r="E8" s="21">
        <v>171453</v>
      </c>
      <c r="F8" s="20"/>
      <c r="G8" s="21">
        <v>78151</v>
      </c>
      <c r="H8" s="20">
        <v>0.1379894235947418</v>
      </c>
    </row>
    <row r="9" spans="1:8" ht="12.75">
      <c r="A9" s="37" t="s">
        <v>530</v>
      </c>
      <c r="B9" s="24">
        <v>576935</v>
      </c>
      <c r="C9" s="21">
        <v>363549</v>
      </c>
      <c r="D9" s="20"/>
      <c r="E9" s="21">
        <v>181655</v>
      </c>
      <c r="F9" s="20"/>
      <c r="G9" s="21">
        <v>31731</v>
      </c>
      <c r="H9" s="20">
        <v>0.05499926334855746</v>
      </c>
    </row>
    <row r="10" spans="1:8" ht="12.75">
      <c r="A10" s="37" t="s">
        <v>530</v>
      </c>
      <c r="B10" s="24">
        <v>583011</v>
      </c>
      <c r="C10" s="21">
        <v>385909</v>
      </c>
      <c r="D10" s="20">
        <v>0.6619240460300063</v>
      </c>
      <c r="E10" s="21">
        <v>172801</v>
      </c>
      <c r="F10" s="20">
        <v>0.2963940646059851</v>
      </c>
      <c r="G10" s="21">
        <v>24301</v>
      </c>
      <c r="H10" s="20">
        <v>0.041681889364008566</v>
      </c>
    </row>
    <row r="11" spans="1:8" ht="12.75">
      <c r="A11" s="37" t="s">
        <v>532</v>
      </c>
      <c r="B11" s="24">
        <v>601262</v>
      </c>
      <c r="C11" s="21">
        <v>409317</v>
      </c>
      <c r="D11" s="20">
        <v>0.6807631282203099</v>
      </c>
      <c r="E11" s="21">
        <v>178288</v>
      </c>
      <c r="F11" s="20">
        <v>0.296522979998736</v>
      </c>
      <c r="G11" s="21">
        <v>13657</v>
      </c>
      <c r="H11" s="20">
        <v>0.02271389178095406</v>
      </c>
    </row>
    <row r="12" spans="1:8" ht="12.75">
      <c r="A12" s="37" t="s">
        <v>533</v>
      </c>
      <c r="B12" s="24">
        <v>634035</v>
      </c>
      <c r="C12" s="21">
        <v>443226.66666670004</v>
      </c>
      <c r="D12" s="20">
        <v>0.6990570972686051</v>
      </c>
      <c r="E12" s="21">
        <v>180118.66666669998</v>
      </c>
      <c r="F12" s="20">
        <v>0.28408316049855287</v>
      </c>
      <c r="G12" s="21">
        <v>10689.6666666</v>
      </c>
      <c r="H12" s="20">
        <v>0.016859742232842034</v>
      </c>
    </row>
    <row r="13" spans="1:8" ht="12.75">
      <c r="A13" s="37" t="s">
        <v>534</v>
      </c>
      <c r="B13" s="24">
        <v>640681</v>
      </c>
      <c r="C13" s="21">
        <v>459430</v>
      </c>
      <c r="D13" s="20">
        <v>0.7170963396760635</v>
      </c>
      <c r="E13" s="21">
        <v>171403</v>
      </c>
      <c r="F13" s="20">
        <v>0.2675325161820001</v>
      </c>
      <c r="G13" s="21">
        <v>9848</v>
      </c>
      <c r="H13" s="20">
        <v>0.015371144141936471</v>
      </c>
    </row>
    <row r="14" spans="1:8" ht="12.75">
      <c r="A14" s="37" t="s">
        <v>576</v>
      </c>
      <c r="B14" s="24">
        <v>648523</v>
      </c>
      <c r="C14" s="21">
        <v>471518</v>
      </c>
      <c r="D14" s="20">
        <v>0.7270644217707005</v>
      </c>
      <c r="E14" s="21">
        <v>167952</v>
      </c>
      <c r="F14" s="20">
        <v>0.2589761658414582</v>
      </c>
      <c r="G14" s="21">
        <v>9053</v>
      </c>
      <c r="H14" s="20">
        <v>0.013959412387841295</v>
      </c>
    </row>
    <row r="15" spans="1:8" ht="12.75">
      <c r="A15" s="37"/>
      <c r="B15" s="24"/>
      <c r="C15" s="21"/>
      <c r="D15" s="20"/>
      <c r="E15" s="21"/>
      <c r="F15" s="20"/>
      <c r="G15" s="21"/>
      <c r="H15" s="20"/>
    </row>
    <row r="16" spans="1:8" ht="12.75">
      <c r="A16" s="37" t="s">
        <v>7</v>
      </c>
      <c r="B16" s="24">
        <v>160230</v>
      </c>
      <c r="C16" s="21">
        <v>113830.01080019999</v>
      </c>
      <c r="D16" s="20">
        <v>0.7104163440067403</v>
      </c>
      <c r="E16" s="21">
        <v>44216.53166421</v>
      </c>
      <c r="F16" s="20">
        <v>0.27595663523815767</v>
      </c>
      <c r="G16" s="21">
        <v>2183.45753559</v>
      </c>
      <c r="H16" s="104">
        <v>0.013627020755102042</v>
      </c>
    </row>
    <row r="17" spans="1:8" ht="12.75">
      <c r="A17" s="37" t="s">
        <v>8</v>
      </c>
      <c r="B17" s="24">
        <v>164720</v>
      </c>
      <c r="C17" s="21">
        <v>117752</v>
      </c>
      <c r="D17" s="20">
        <v>0.7148615832928606</v>
      </c>
      <c r="E17" s="21">
        <v>44145</v>
      </c>
      <c r="F17" s="20">
        <v>0.26800024283632834</v>
      </c>
      <c r="G17" s="21">
        <v>2823</v>
      </c>
      <c r="H17" s="20">
        <v>0.017138173870811072</v>
      </c>
    </row>
    <row r="18" spans="1:8" ht="12.75">
      <c r="A18" s="37" t="s">
        <v>9</v>
      </c>
      <c r="B18" s="24">
        <v>159015</v>
      </c>
      <c r="C18" s="21">
        <v>113721</v>
      </c>
      <c r="D18" s="20">
        <v>0.7151589472691255</v>
      </c>
      <c r="E18" s="21">
        <v>42332</v>
      </c>
      <c r="F18" s="20">
        <v>0.26621387919378675</v>
      </c>
      <c r="G18" s="21">
        <v>2962</v>
      </c>
      <c r="H18" s="20">
        <v>0.018627173537087698</v>
      </c>
    </row>
    <row r="19" spans="1:8" ht="12.75">
      <c r="A19" s="37" t="s">
        <v>10</v>
      </c>
      <c r="B19" s="24">
        <v>154036</v>
      </c>
      <c r="C19" s="21">
        <v>110916</v>
      </c>
      <c r="D19" s="20">
        <v>0.720065439247968</v>
      </c>
      <c r="E19" s="21">
        <v>40598</v>
      </c>
      <c r="F19" s="20">
        <v>0.2635617647822587</v>
      </c>
      <c r="G19" s="21">
        <v>2522</v>
      </c>
      <c r="H19" s="20">
        <v>0.0163727959697733</v>
      </c>
    </row>
    <row r="20" spans="1:8" ht="12.75">
      <c r="A20" s="37" t="s">
        <v>11</v>
      </c>
      <c r="B20" s="24">
        <v>158818</v>
      </c>
      <c r="C20" s="21">
        <v>115417</v>
      </c>
      <c r="D20" s="20">
        <v>0.7267249304235036</v>
      </c>
      <c r="E20" s="21">
        <v>41107</v>
      </c>
      <c r="F20" s="20">
        <v>0.2588308630004156</v>
      </c>
      <c r="G20" s="21">
        <v>2294</v>
      </c>
      <c r="H20" s="20">
        <v>0.014444206576080797</v>
      </c>
    </row>
    <row r="21" spans="1:8" ht="12.75">
      <c r="A21" s="37" t="s">
        <v>12</v>
      </c>
      <c r="B21" s="24">
        <v>164654</v>
      </c>
      <c r="C21" s="21">
        <v>120323</v>
      </c>
      <c r="D21" s="20">
        <v>0.7307626902474279</v>
      </c>
      <c r="E21" s="21">
        <v>42111</v>
      </c>
      <c r="F21" s="20">
        <v>0.25575449123616795</v>
      </c>
      <c r="G21" s="21">
        <v>2220</v>
      </c>
      <c r="H21" s="20">
        <v>0.013482818516404095</v>
      </c>
    </row>
    <row r="22" spans="1:8" ht="12.75">
      <c r="A22" s="37" t="s">
        <v>13</v>
      </c>
      <c r="B22" s="24">
        <v>164809</v>
      </c>
      <c r="C22" s="21">
        <v>119642</v>
      </c>
      <c r="D22" s="20">
        <v>0.7259433647434302</v>
      </c>
      <c r="E22" s="21">
        <v>43227</v>
      </c>
      <c r="F22" s="20">
        <v>0.26228543344113486</v>
      </c>
      <c r="G22" s="21">
        <v>1940</v>
      </c>
      <c r="H22" s="20">
        <v>0.011771201815434836</v>
      </c>
    </row>
    <row r="23" spans="1:8" ht="12.75">
      <c r="A23" s="37" t="s">
        <v>573</v>
      </c>
      <c r="B23" s="24">
        <v>159047</v>
      </c>
      <c r="C23" s="21">
        <v>115637</v>
      </c>
      <c r="D23" s="20">
        <v>0.727061811917232</v>
      </c>
      <c r="E23" s="21">
        <v>41388</v>
      </c>
      <c r="F23" s="20">
        <v>0.2602249649474684</v>
      </c>
      <c r="G23" s="21">
        <v>2022</v>
      </c>
      <c r="H23" s="20">
        <v>0.012713223135299628</v>
      </c>
    </row>
    <row r="24" spans="1:8" ht="12.75">
      <c r="A24" s="38" t="s">
        <v>598</v>
      </c>
      <c r="B24" s="105">
        <v>160777</v>
      </c>
      <c r="C24" s="106">
        <v>117930</v>
      </c>
      <c r="D24" s="107">
        <v>0.7335004384955559</v>
      </c>
      <c r="E24" s="106">
        <v>40805</v>
      </c>
      <c r="F24" s="107">
        <v>0.2537987398695087</v>
      </c>
      <c r="G24" s="106">
        <v>2042</v>
      </c>
      <c r="H24" s="107">
        <v>0.012700821634935345</v>
      </c>
    </row>
    <row r="26" ht="12.75">
      <c r="A26" s="16" t="s">
        <v>25</v>
      </c>
    </row>
    <row r="27" ht="12.75">
      <c r="A27" s="16" t="s">
        <v>535</v>
      </c>
    </row>
    <row r="29" spans="2:4" ht="12.75">
      <c r="B29" s="113"/>
      <c r="C29" s="113"/>
      <c r="D29" s="113"/>
    </row>
    <row r="30" spans="2:4" ht="12.75">
      <c r="B30" s="113"/>
      <c r="C30" s="113"/>
      <c r="D30" s="113"/>
    </row>
  </sheetData>
  <mergeCells count="3">
    <mergeCell ref="C6:D6"/>
    <mergeCell ref="E6:F6"/>
    <mergeCell ref="G6:H6"/>
  </mergeCells>
  <conditionalFormatting sqref="H8:H24">
    <cfRule type="cellIs" priority="1" dxfId="0" operator="greaterThan" stopIfTrue="1">
      <formula>0.05</formula>
    </cfRule>
  </conditionalFormatting>
  <printOptions/>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workbookViewId="0" topLeftCell="A1">
      <selection activeCell="A1" sqref="A1"/>
    </sheetView>
  </sheetViews>
  <sheetFormatPr defaultColWidth="9.140625" defaultRowHeight="12.75"/>
  <cols>
    <col min="1" max="1" width="11.140625" style="0" customWidth="1"/>
    <col min="2" max="5" width="15.7109375" style="0" customWidth="1"/>
  </cols>
  <sheetData>
    <row r="1" ht="18">
      <c r="A1" s="19" t="s">
        <v>580</v>
      </c>
    </row>
    <row r="2" ht="12.75" customHeight="1"/>
    <row r="3" ht="12.75">
      <c r="A3" s="18" t="s">
        <v>26</v>
      </c>
    </row>
    <row r="4" ht="12.75">
      <c r="A4" s="16" t="s">
        <v>610</v>
      </c>
    </row>
    <row r="6" spans="1:13" ht="25.5">
      <c r="A6" s="48" t="s">
        <v>14</v>
      </c>
      <c r="B6" s="115" t="s">
        <v>15</v>
      </c>
      <c r="C6" s="146" t="s">
        <v>19</v>
      </c>
      <c r="D6" s="148"/>
      <c r="E6" s="147"/>
      <c r="F6" s="148" t="s">
        <v>20</v>
      </c>
      <c r="G6" s="147"/>
      <c r="H6" s="146" t="s">
        <v>21</v>
      </c>
      <c r="I6" s="147"/>
      <c r="J6" s="146" t="s">
        <v>22</v>
      </c>
      <c r="K6" s="147"/>
      <c r="L6" s="146" t="s">
        <v>23</v>
      </c>
      <c r="M6" s="147"/>
    </row>
    <row r="7" spans="1:14" ht="38.25">
      <c r="A7" s="43"/>
      <c r="B7" s="116" t="s">
        <v>16</v>
      </c>
      <c r="C7" s="45" t="s">
        <v>16</v>
      </c>
      <c r="D7" s="47" t="s">
        <v>17</v>
      </c>
      <c r="E7" s="46" t="s">
        <v>18</v>
      </c>
      <c r="F7" s="114" t="s">
        <v>16</v>
      </c>
      <c r="G7" s="46" t="s">
        <v>24</v>
      </c>
      <c r="H7" s="45" t="s">
        <v>16</v>
      </c>
      <c r="I7" s="46" t="s">
        <v>24</v>
      </c>
      <c r="J7" s="45" t="s">
        <v>16</v>
      </c>
      <c r="K7" s="46" t="s">
        <v>24</v>
      </c>
      <c r="L7" s="45" t="s">
        <v>16</v>
      </c>
      <c r="M7" s="46" t="s">
        <v>24</v>
      </c>
      <c r="N7" s="17"/>
    </row>
    <row r="8" spans="1:13" ht="12.75">
      <c r="A8" s="90" t="s">
        <v>7</v>
      </c>
      <c r="B8" s="91">
        <v>160258</v>
      </c>
      <c r="C8" s="92">
        <v>53345</v>
      </c>
      <c r="D8" s="117"/>
      <c r="E8" s="118">
        <v>0.4873692384998401</v>
      </c>
      <c r="F8" s="91">
        <v>37137</v>
      </c>
      <c r="G8" s="93"/>
      <c r="H8" s="91">
        <v>16208</v>
      </c>
      <c r="I8" s="93"/>
      <c r="J8" s="91">
        <v>56110</v>
      </c>
      <c r="K8" s="93"/>
      <c r="L8" s="91">
        <v>50803</v>
      </c>
      <c r="M8" s="95">
        <v>0.3170075752848532</v>
      </c>
    </row>
    <row r="9" spans="1:13" ht="12.75">
      <c r="A9" s="37" t="s">
        <v>8</v>
      </c>
      <c r="B9" s="24">
        <v>165743</v>
      </c>
      <c r="C9" s="21">
        <v>58521</v>
      </c>
      <c r="D9" s="22"/>
      <c r="E9" s="23">
        <v>0.49250151484548577</v>
      </c>
      <c r="F9" s="24">
        <v>41447</v>
      </c>
      <c r="G9" s="94"/>
      <c r="H9" s="24">
        <v>17074</v>
      </c>
      <c r="I9" s="94"/>
      <c r="J9" s="24">
        <v>60303</v>
      </c>
      <c r="K9" s="94"/>
      <c r="L9" s="24">
        <v>46919</v>
      </c>
      <c r="M9" s="96">
        <v>0.2830828451276977</v>
      </c>
    </row>
    <row r="10" spans="1:13" ht="12.75">
      <c r="A10" s="37" t="s">
        <v>9</v>
      </c>
      <c r="B10" s="24">
        <v>166962</v>
      </c>
      <c r="C10" s="21">
        <v>60962</v>
      </c>
      <c r="D10" s="22"/>
      <c r="E10" s="23">
        <v>0.48826629503259805</v>
      </c>
      <c r="F10" s="24">
        <v>42632</v>
      </c>
      <c r="G10" s="94"/>
      <c r="H10" s="24">
        <v>18330</v>
      </c>
      <c r="I10" s="94"/>
      <c r="J10" s="24">
        <v>63892</v>
      </c>
      <c r="K10" s="94"/>
      <c r="L10" s="24">
        <v>42108</v>
      </c>
      <c r="M10" s="96">
        <v>0.2522010996514177</v>
      </c>
    </row>
    <row r="11" spans="1:13" ht="12.75">
      <c r="A11" s="37" t="s">
        <v>10</v>
      </c>
      <c r="B11" s="24">
        <v>158733</v>
      </c>
      <c r="C11" s="21">
        <v>63793</v>
      </c>
      <c r="D11" s="22"/>
      <c r="E11" s="23">
        <v>0.49231730939904456</v>
      </c>
      <c r="F11" s="24">
        <v>43898</v>
      </c>
      <c r="G11" s="94"/>
      <c r="H11" s="24">
        <v>19895</v>
      </c>
      <c r="I11" s="94"/>
      <c r="J11" s="24">
        <v>65784</v>
      </c>
      <c r="K11" s="94"/>
      <c r="L11" s="24">
        <v>29156</v>
      </c>
      <c r="M11" s="96">
        <v>0.18367951213673275</v>
      </c>
    </row>
    <row r="12" spans="1:13" ht="12.75">
      <c r="A12" s="37" t="s">
        <v>11</v>
      </c>
      <c r="B12" s="24">
        <v>158914</v>
      </c>
      <c r="C12" s="21">
        <v>70998</v>
      </c>
      <c r="D12" s="22">
        <v>0.44676995104270234</v>
      </c>
      <c r="E12" s="110">
        <v>0.5019300106044539</v>
      </c>
      <c r="F12" s="24">
        <v>50266</v>
      </c>
      <c r="G12" s="94">
        <v>0.31630945039455305</v>
      </c>
      <c r="H12" s="24">
        <v>20732</v>
      </c>
      <c r="I12" s="94">
        <v>0.44333413041015896</v>
      </c>
      <c r="J12" s="24">
        <v>70452</v>
      </c>
      <c r="K12" s="94">
        <v>0.44333413041015896</v>
      </c>
      <c r="L12" s="24">
        <v>17464</v>
      </c>
      <c r="M12" s="96">
        <v>0.1098959185471387</v>
      </c>
    </row>
    <row r="13" spans="1:13" ht="12.75">
      <c r="A13" s="37" t="s">
        <v>12</v>
      </c>
      <c r="B13" s="24">
        <v>165689</v>
      </c>
      <c r="C13" s="21">
        <v>74506</v>
      </c>
      <c r="D13" s="22">
        <v>0.4496737864312055</v>
      </c>
      <c r="E13" s="110">
        <v>0.4961014229306912</v>
      </c>
      <c r="F13" s="24">
        <v>52387</v>
      </c>
      <c r="G13" s="94">
        <v>0.3161766924780764</v>
      </c>
      <c r="H13" s="24">
        <v>22119</v>
      </c>
      <c r="I13" s="94">
        <v>0.13349709395312906</v>
      </c>
      <c r="J13" s="24">
        <v>75677</v>
      </c>
      <c r="K13" s="94">
        <v>0.4567412441381142</v>
      </c>
      <c r="L13" s="24">
        <v>15506</v>
      </c>
      <c r="M13" s="96">
        <v>0.09358496943068037</v>
      </c>
    </row>
    <row r="14" spans="1:13" ht="12.75">
      <c r="A14" s="37" t="s">
        <v>13</v>
      </c>
      <c r="B14" s="24">
        <v>167064</v>
      </c>
      <c r="C14" s="21">
        <v>74866</v>
      </c>
      <c r="D14" s="22">
        <v>0.44812766364985873</v>
      </c>
      <c r="E14" s="110">
        <v>0.48931386517823294</v>
      </c>
      <c r="F14" s="24">
        <v>52043</v>
      </c>
      <c r="G14" s="94">
        <v>0.31151534741177034</v>
      </c>
      <c r="H14" s="24">
        <v>22823</v>
      </c>
      <c r="I14" s="94">
        <v>0.1366123162380884</v>
      </c>
      <c r="J14" s="24">
        <v>78136</v>
      </c>
      <c r="K14" s="94">
        <v>0.4677010008140593</v>
      </c>
      <c r="L14" s="24">
        <v>14052</v>
      </c>
      <c r="M14" s="96">
        <v>0.08411147823588565</v>
      </c>
    </row>
    <row r="15" spans="1:13" ht="12.75">
      <c r="A15" s="37" t="s">
        <v>573</v>
      </c>
      <c r="B15" s="24">
        <v>163473</v>
      </c>
      <c r="C15" s="21">
        <v>73831</v>
      </c>
      <c r="D15" s="22">
        <v>0.4516403320426003</v>
      </c>
      <c r="E15" s="20">
        <v>0.48242627792552323</v>
      </c>
      <c r="F15" s="24">
        <v>50617</v>
      </c>
      <c r="G15" s="94">
        <v>0.30963523028267664</v>
      </c>
      <c r="H15" s="24">
        <v>23214</v>
      </c>
      <c r="I15" s="96">
        <v>0.14200510175992365</v>
      </c>
      <c r="J15" s="24">
        <v>79210</v>
      </c>
      <c r="K15" s="94">
        <v>0.48454484838474854</v>
      </c>
      <c r="L15" s="24">
        <v>10432</v>
      </c>
      <c r="M15" s="96">
        <v>0.06381481957265114</v>
      </c>
    </row>
    <row r="16" spans="1:13" ht="12.75">
      <c r="A16" s="38" t="s">
        <v>598</v>
      </c>
      <c r="B16" s="105">
        <v>161106</v>
      </c>
      <c r="C16" s="106">
        <f>F16+H16</f>
        <v>71557</v>
      </c>
      <c r="D16" s="111">
        <f>G16+I16</f>
        <v>0.44416098717614494</v>
      </c>
      <c r="E16" s="107">
        <v>0.4815799391606321</v>
      </c>
      <c r="F16" s="105">
        <v>49849</v>
      </c>
      <c r="G16" s="102">
        <v>0.30941740220724245</v>
      </c>
      <c r="H16" s="105">
        <v>21708</v>
      </c>
      <c r="I16" s="103">
        <v>0.13474358496890246</v>
      </c>
      <c r="J16" s="105">
        <v>77031</v>
      </c>
      <c r="K16" s="102">
        <v>0.47813861681129194</v>
      </c>
      <c r="L16" s="105">
        <v>12518</v>
      </c>
      <c r="M16" s="103">
        <v>0.07770039601256316</v>
      </c>
    </row>
    <row r="18" ht="12.75">
      <c r="A18" s="16" t="s">
        <v>25</v>
      </c>
    </row>
    <row r="19" ht="12.75">
      <c r="A19" s="16" t="s">
        <v>535</v>
      </c>
    </row>
  </sheetData>
  <mergeCells count="5">
    <mergeCell ref="L6:M6"/>
    <mergeCell ref="C6:E6"/>
    <mergeCell ref="F6:G6"/>
    <mergeCell ref="H6:I6"/>
    <mergeCell ref="J6:K6"/>
  </mergeCells>
  <conditionalFormatting sqref="M8:M10">
    <cfRule type="cellIs" priority="1" dxfId="0" operator="greaterThanOrEqual" stopIfTrue="1">
      <formula>0.1505</formula>
    </cfRule>
    <cfRule type="cellIs" priority="2" dxfId="0" operator="lessThan" stopIfTrue="1">
      <formula>0</formula>
    </cfRule>
  </conditionalFormatting>
  <conditionalFormatting sqref="M11:M14">
    <cfRule type="cellIs" priority="3" dxfId="0" operator="greaterThanOrEqual" stopIfTrue="1">
      <formula>0.15</formula>
    </cfRule>
    <cfRule type="cellIs" priority="4" dxfId="0" operator="lessThan" stopIfTrue="1">
      <formula>0</formula>
    </cfRule>
  </conditionalFormatting>
  <conditionalFormatting sqref="M15:M16">
    <cfRule type="cellIs" priority="5" dxfId="0" operator="greaterThanOrEqual" stopIfTrue="1">
      <formula>0.1</formula>
    </cfRule>
    <cfRule type="cellIs" priority="6" dxfId="0" operator="lessThan" stopIfTrue="1">
      <formula>0</formula>
    </cfRule>
  </conditionalFormatting>
  <printOptions/>
  <pageMargins left="0.3937007874015748" right="0.3937007874015748" top="0.3937007874015748" bottom="0.3937007874015748" header="0.5118110236220472" footer="0.5118110236220472"/>
  <pageSetup fitToHeight="1" fitToWidth="1"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A1:Y178"/>
  <sheetViews>
    <sheetView showGridLines="0" workbookViewId="0" topLeftCell="A1">
      <pane xSplit="2" ySplit="8" topLeftCell="C9" activePane="bottomRight" state="frozen"/>
      <selection pane="topLeft" activeCell="A1" sqref="A1"/>
      <selection pane="topRight" activeCell="A1" sqref="A1"/>
      <selection pane="bottomLeft" activeCell="A1" sqref="A1"/>
      <selection pane="bottomRight" activeCell="C9" sqref="C9"/>
    </sheetView>
  </sheetViews>
  <sheetFormatPr defaultColWidth="9.140625" defaultRowHeight="12.75"/>
  <cols>
    <col min="1" max="1" width="5.28125" style="40" bestFit="1" customWidth="1"/>
    <col min="2" max="2" width="34.8515625" style="40" bestFit="1" customWidth="1"/>
    <col min="3" max="3" width="6.00390625" style="40" bestFit="1" customWidth="1"/>
    <col min="4" max="4" width="23.421875" style="40" bestFit="1" customWidth="1"/>
    <col min="5" max="8" width="11.7109375" style="40" customWidth="1"/>
    <col min="9" max="14" width="9.140625" style="40" customWidth="1"/>
    <col min="15" max="15" width="9.28125" style="40" bestFit="1" customWidth="1"/>
    <col min="16" max="24" width="9.140625" style="40" customWidth="1"/>
    <col min="25" max="28" width="10.7109375" style="123" customWidth="1"/>
    <col min="29" max="16384" width="9.140625" style="40" customWidth="1"/>
  </cols>
  <sheetData>
    <row r="1" ht="18">
      <c r="A1" s="61" t="s">
        <v>577</v>
      </c>
    </row>
    <row r="3" ht="12.75">
      <c r="A3" s="62" t="s">
        <v>26</v>
      </c>
    </row>
    <row r="4" ht="12.75">
      <c r="A4" s="40" t="s">
        <v>610</v>
      </c>
    </row>
    <row r="6" spans="1:24" ht="12.75">
      <c r="A6" s="54"/>
      <c r="B6" s="54"/>
      <c r="C6" s="54"/>
      <c r="D6" s="54"/>
      <c r="E6" s="151" t="s">
        <v>559</v>
      </c>
      <c r="F6" s="151"/>
      <c r="G6" s="151"/>
      <c r="H6" s="151"/>
      <c r="I6" s="151" t="s">
        <v>591</v>
      </c>
      <c r="J6" s="151"/>
      <c r="K6" s="151"/>
      <c r="L6" s="151"/>
      <c r="M6" s="151"/>
      <c r="N6" s="151"/>
      <c r="O6" s="151"/>
      <c r="P6" s="151"/>
      <c r="Q6" s="151" t="s">
        <v>592</v>
      </c>
      <c r="R6" s="151"/>
      <c r="S6" s="151"/>
      <c r="T6" s="151"/>
      <c r="U6" s="151"/>
      <c r="V6" s="151"/>
      <c r="W6" s="151"/>
      <c r="X6" s="151"/>
    </row>
    <row r="7" spans="1:24" ht="12.75">
      <c r="A7" s="54"/>
      <c r="B7" s="54"/>
      <c r="C7" s="54"/>
      <c r="D7" s="54"/>
      <c r="E7" s="134" t="s">
        <v>598</v>
      </c>
      <c r="F7" s="134" t="s">
        <v>599</v>
      </c>
      <c r="G7" s="134" t="s">
        <v>600</v>
      </c>
      <c r="H7" s="134" t="s">
        <v>601</v>
      </c>
      <c r="I7" s="150" t="s">
        <v>598</v>
      </c>
      <c r="J7" s="150"/>
      <c r="K7" s="150" t="s">
        <v>599</v>
      </c>
      <c r="L7" s="150"/>
      <c r="M7" s="150" t="s">
        <v>600</v>
      </c>
      <c r="N7" s="150"/>
      <c r="O7" s="150" t="s">
        <v>601</v>
      </c>
      <c r="P7" s="150"/>
      <c r="Q7" s="150" t="s">
        <v>598</v>
      </c>
      <c r="R7" s="150"/>
      <c r="S7" s="150" t="s">
        <v>599</v>
      </c>
      <c r="T7" s="150"/>
      <c r="U7" s="150" t="s">
        <v>600</v>
      </c>
      <c r="V7" s="150"/>
      <c r="W7" s="150" t="s">
        <v>601</v>
      </c>
      <c r="X7" s="150"/>
    </row>
    <row r="8" spans="1:24" ht="13.5" thickBot="1">
      <c r="A8" s="55" t="s">
        <v>32</v>
      </c>
      <c r="B8" s="55" t="s">
        <v>34</v>
      </c>
      <c r="C8" s="55"/>
      <c r="D8" s="55"/>
      <c r="E8" s="58" t="s">
        <v>16</v>
      </c>
      <c r="F8" s="58" t="s">
        <v>16</v>
      </c>
      <c r="G8" s="58" t="s">
        <v>16</v>
      </c>
      <c r="H8" s="58" t="s">
        <v>16</v>
      </c>
      <c r="I8" s="58" t="s">
        <v>16</v>
      </c>
      <c r="J8" s="58" t="s">
        <v>35</v>
      </c>
      <c r="K8" s="58" t="s">
        <v>16</v>
      </c>
      <c r="L8" s="58" t="s">
        <v>35</v>
      </c>
      <c r="M8" s="58" t="s">
        <v>16</v>
      </c>
      <c r="N8" s="58" t="s">
        <v>35</v>
      </c>
      <c r="O8" s="58" t="s">
        <v>16</v>
      </c>
      <c r="P8" s="58" t="s">
        <v>35</v>
      </c>
      <c r="Q8" s="58" t="s">
        <v>16</v>
      </c>
      <c r="R8" s="58" t="s">
        <v>35</v>
      </c>
      <c r="S8" s="58" t="s">
        <v>16</v>
      </c>
      <c r="T8" s="58" t="s">
        <v>35</v>
      </c>
      <c r="U8" s="58" t="s">
        <v>16</v>
      </c>
      <c r="V8" s="58" t="s">
        <v>35</v>
      </c>
      <c r="W8" s="58" t="s">
        <v>16</v>
      </c>
      <c r="X8" s="58" t="s">
        <v>35</v>
      </c>
    </row>
    <row r="9" spans="1:24" ht="12.75">
      <c r="A9" s="40" t="s">
        <v>360</v>
      </c>
      <c r="B9" s="40" t="s">
        <v>358</v>
      </c>
      <c r="E9" s="64">
        <v>160777</v>
      </c>
      <c r="F9" s="64"/>
      <c r="G9" s="64"/>
      <c r="H9" s="64"/>
      <c r="I9" s="64">
        <v>117930</v>
      </c>
      <c r="J9" s="65">
        <v>0.7335004384955559</v>
      </c>
      <c r="K9" s="64"/>
      <c r="L9" s="65"/>
      <c r="M9" s="64"/>
      <c r="N9" s="65"/>
      <c r="O9" s="64"/>
      <c r="P9" s="65"/>
      <c r="Q9" s="64">
        <v>2042</v>
      </c>
      <c r="R9" s="66">
        <v>0.012700821634935345</v>
      </c>
      <c r="T9" s="66"/>
      <c r="U9" s="64"/>
      <c r="V9" s="66"/>
      <c r="W9" s="64"/>
      <c r="X9" s="66"/>
    </row>
    <row r="10" spans="15:24" ht="12.75">
      <c r="O10" s="64"/>
      <c r="X10" s="66"/>
    </row>
    <row r="11" spans="1:24" ht="12.75">
      <c r="A11" s="40" t="s">
        <v>41</v>
      </c>
      <c r="B11" s="40" t="s">
        <v>39</v>
      </c>
      <c r="E11" s="64">
        <v>7362</v>
      </c>
      <c r="F11" s="64"/>
      <c r="G11" s="64"/>
      <c r="H11" s="64"/>
      <c r="I11" s="64">
        <v>4246</v>
      </c>
      <c r="J11" s="65">
        <v>0.5767454496060853</v>
      </c>
      <c r="K11" s="64"/>
      <c r="L11" s="65"/>
      <c r="M11" s="64"/>
      <c r="N11" s="65"/>
      <c r="O11" s="64"/>
      <c r="P11" s="65"/>
      <c r="Q11" s="40">
        <v>21</v>
      </c>
      <c r="R11" s="66">
        <v>0.0028524857375713123</v>
      </c>
      <c r="T11" s="66"/>
      <c r="U11" s="64"/>
      <c r="V11" s="66"/>
      <c r="X11" s="66"/>
    </row>
    <row r="12" spans="1:24" ht="12.75">
      <c r="A12" s="40" t="s">
        <v>67</v>
      </c>
      <c r="B12" s="40" t="s">
        <v>65</v>
      </c>
      <c r="E12" s="64">
        <v>20860</v>
      </c>
      <c r="F12" s="64"/>
      <c r="G12" s="64"/>
      <c r="H12" s="64"/>
      <c r="I12" s="64">
        <v>13182</v>
      </c>
      <c r="J12" s="65">
        <v>0.6319271332694152</v>
      </c>
      <c r="K12" s="64"/>
      <c r="L12" s="65"/>
      <c r="M12" s="64"/>
      <c r="N12" s="65"/>
      <c r="O12" s="64"/>
      <c r="P12" s="65"/>
      <c r="Q12" s="40">
        <v>130</v>
      </c>
      <c r="R12" s="66">
        <v>0.006232023010546501</v>
      </c>
      <c r="T12" s="66"/>
      <c r="U12" s="64"/>
      <c r="V12" s="66"/>
      <c r="X12" s="66"/>
    </row>
    <row r="13" spans="1:24" ht="12.75">
      <c r="A13" s="40" t="s">
        <v>116</v>
      </c>
      <c r="B13" s="40" t="s">
        <v>359</v>
      </c>
      <c r="E13" s="64">
        <v>15951</v>
      </c>
      <c r="F13" s="64"/>
      <c r="G13" s="64"/>
      <c r="H13" s="64"/>
      <c r="I13" s="64">
        <v>11000</v>
      </c>
      <c r="J13" s="65">
        <v>0.6896119365557019</v>
      </c>
      <c r="K13" s="64"/>
      <c r="L13" s="65"/>
      <c r="M13" s="64"/>
      <c r="N13" s="65"/>
      <c r="O13" s="64"/>
      <c r="P13" s="65"/>
      <c r="Q13" s="40">
        <v>211</v>
      </c>
      <c r="R13" s="66">
        <v>0.013228010783023008</v>
      </c>
      <c r="T13" s="66"/>
      <c r="U13" s="64"/>
      <c r="V13" s="66"/>
      <c r="X13" s="66"/>
    </row>
    <row r="14" spans="1:24" ht="12.75">
      <c r="A14" s="40" t="s">
        <v>146</v>
      </c>
      <c r="B14" s="40" t="s">
        <v>144</v>
      </c>
      <c r="E14" s="64">
        <v>13003</v>
      </c>
      <c r="F14" s="64"/>
      <c r="G14" s="64"/>
      <c r="H14" s="64"/>
      <c r="I14" s="64">
        <v>9352</v>
      </c>
      <c r="J14" s="65">
        <v>0.7192186418518803</v>
      </c>
      <c r="K14" s="64"/>
      <c r="L14" s="65"/>
      <c r="M14" s="64"/>
      <c r="N14" s="65"/>
      <c r="O14" s="64"/>
      <c r="P14" s="65"/>
      <c r="Q14" s="40">
        <v>180</v>
      </c>
      <c r="R14" s="66">
        <v>0.013842959317080674</v>
      </c>
      <c r="T14" s="66"/>
      <c r="U14" s="64"/>
      <c r="V14" s="66"/>
      <c r="X14" s="66"/>
    </row>
    <row r="15" spans="1:24" ht="12.75">
      <c r="A15" s="40" t="s">
        <v>166</v>
      </c>
      <c r="B15" s="40" t="s">
        <v>164</v>
      </c>
      <c r="E15" s="64">
        <v>16686</v>
      </c>
      <c r="F15" s="64"/>
      <c r="G15" s="64"/>
      <c r="H15" s="64"/>
      <c r="I15" s="64">
        <v>11184</v>
      </c>
      <c r="J15" s="65">
        <v>0.670262495505214</v>
      </c>
      <c r="K15" s="64"/>
      <c r="L15" s="65"/>
      <c r="M15" s="64"/>
      <c r="N15" s="65"/>
      <c r="O15" s="64"/>
      <c r="P15" s="65"/>
      <c r="Q15" s="40">
        <v>175</v>
      </c>
      <c r="R15" s="66">
        <v>0.010487834112429581</v>
      </c>
      <c r="T15" s="66"/>
      <c r="U15" s="64"/>
      <c r="V15" s="66"/>
      <c r="X15" s="66"/>
    </row>
    <row r="16" spans="1:24" ht="12.75">
      <c r="A16" s="40" t="s">
        <v>202</v>
      </c>
      <c r="B16" s="40" t="s">
        <v>200</v>
      </c>
      <c r="E16" s="64">
        <v>17175</v>
      </c>
      <c r="F16" s="64"/>
      <c r="G16" s="64"/>
      <c r="H16" s="64"/>
      <c r="I16" s="64">
        <v>12647</v>
      </c>
      <c r="J16" s="65">
        <v>0.7363609898107715</v>
      </c>
      <c r="K16" s="64"/>
      <c r="L16" s="65"/>
      <c r="M16" s="64"/>
      <c r="N16" s="65"/>
      <c r="O16" s="64"/>
      <c r="P16" s="65"/>
      <c r="Q16" s="40">
        <v>140</v>
      </c>
      <c r="R16" s="66">
        <v>0.008151382823871907</v>
      </c>
      <c r="T16" s="66"/>
      <c r="U16" s="64"/>
      <c r="V16" s="66"/>
      <c r="X16" s="66"/>
    </row>
    <row r="17" spans="1:24" ht="12.75">
      <c r="A17" s="40" t="s">
        <v>228</v>
      </c>
      <c r="B17" s="40" t="s">
        <v>226</v>
      </c>
      <c r="E17" s="64">
        <v>30028</v>
      </c>
      <c r="F17" s="64"/>
      <c r="G17" s="64"/>
      <c r="H17" s="64"/>
      <c r="I17" s="64">
        <v>25640</v>
      </c>
      <c r="J17" s="65">
        <v>0.8538697215931798</v>
      </c>
      <c r="K17" s="64"/>
      <c r="L17" s="65"/>
      <c r="M17" s="64"/>
      <c r="N17" s="65"/>
      <c r="O17" s="64"/>
      <c r="P17" s="65"/>
      <c r="Q17" s="40">
        <v>562</v>
      </c>
      <c r="R17" s="66">
        <v>0.01871586519248701</v>
      </c>
      <c r="T17" s="66"/>
      <c r="U17" s="64"/>
      <c r="V17" s="66"/>
      <c r="X17" s="66"/>
    </row>
    <row r="18" spans="1:24" ht="12.75">
      <c r="A18" s="40" t="s">
        <v>292</v>
      </c>
      <c r="B18" s="40" t="s">
        <v>290</v>
      </c>
      <c r="E18" s="64">
        <v>12321</v>
      </c>
      <c r="F18" s="64"/>
      <c r="G18" s="64"/>
      <c r="H18" s="64"/>
      <c r="I18" s="64">
        <v>9458</v>
      </c>
      <c r="J18" s="65">
        <v>0.767632497362227</v>
      </c>
      <c r="K18" s="64"/>
      <c r="L18" s="65"/>
      <c r="M18" s="64"/>
      <c r="N18" s="65"/>
      <c r="O18" s="64"/>
      <c r="P18" s="65"/>
      <c r="Q18" s="40">
        <v>218</v>
      </c>
      <c r="R18" s="66">
        <v>0.017693369044720395</v>
      </c>
      <c r="T18" s="66"/>
      <c r="U18" s="64"/>
      <c r="V18" s="66"/>
      <c r="X18" s="66"/>
    </row>
    <row r="19" spans="1:24" ht="12.75">
      <c r="A19" s="40" t="s">
        <v>310</v>
      </c>
      <c r="B19" s="40" t="s">
        <v>308</v>
      </c>
      <c r="E19" s="64">
        <v>13000</v>
      </c>
      <c r="F19" s="64"/>
      <c r="G19" s="64"/>
      <c r="H19" s="64"/>
      <c r="I19" s="64">
        <v>10164</v>
      </c>
      <c r="J19" s="65">
        <v>0.7818461538461539</v>
      </c>
      <c r="K19" s="64"/>
      <c r="L19" s="65"/>
      <c r="M19" s="64"/>
      <c r="N19" s="65"/>
      <c r="O19" s="64"/>
      <c r="P19" s="65"/>
      <c r="Q19" s="40">
        <v>158</v>
      </c>
      <c r="R19" s="66">
        <v>0.012153846153846154</v>
      </c>
      <c r="T19" s="66"/>
      <c r="U19" s="64"/>
      <c r="V19" s="66"/>
      <c r="X19" s="66"/>
    </row>
    <row r="20" spans="1:24" ht="12.75">
      <c r="A20" s="40" t="s">
        <v>330</v>
      </c>
      <c r="B20" s="40" t="s">
        <v>328</v>
      </c>
      <c r="E20" s="64">
        <v>14391</v>
      </c>
      <c r="F20" s="64"/>
      <c r="G20" s="64"/>
      <c r="H20" s="64"/>
      <c r="I20" s="64">
        <v>11057</v>
      </c>
      <c r="J20" s="65">
        <v>0.7683274268640122</v>
      </c>
      <c r="K20" s="64"/>
      <c r="L20" s="65"/>
      <c r="M20" s="64"/>
      <c r="N20" s="65"/>
      <c r="O20" s="64"/>
      <c r="P20" s="65"/>
      <c r="Q20" s="40">
        <v>247</v>
      </c>
      <c r="R20" s="66">
        <v>0.017163504968383016</v>
      </c>
      <c r="T20" s="66"/>
      <c r="U20" s="64"/>
      <c r="V20" s="66"/>
      <c r="X20" s="66"/>
    </row>
    <row r="21" spans="5:22" ht="12.75">
      <c r="E21" s="63"/>
      <c r="F21" s="63"/>
      <c r="G21" s="63"/>
      <c r="H21" s="63"/>
      <c r="I21" s="149"/>
      <c r="J21" s="149"/>
      <c r="K21" s="149"/>
      <c r="L21" s="149"/>
      <c r="M21" s="149"/>
      <c r="N21" s="149"/>
      <c r="O21" s="63"/>
      <c r="P21" s="63"/>
      <c r="Q21" s="149"/>
      <c r="R21" s="149"/>
      <c r="S21" s="149"/>
      <c r="T21" s="149"/>
      <c r="U21" s="149"/>
      <c r="V21" s="149"/>
    </row>
    <row r="22" spans="1:24" ht="12.75">
      <c r="A22" s="40" t="s">
        <v>32</v>
      </c>
      <c r="B22" s="40" t="s">
        <v>34</v>
      </c>
      <c r="C22" s="40" t="s">
        <v>33</v>
      </c>
      <c r="D22" s="40" t="s">
        <v>31</v>
      </c>
      <c r="E22" s="135"/>
      <c r="F22" s="135"/>
      <c r="G22" s="135"/>
      <c r="H22" s="135"/>
      <c r="I22" s="149"/>
      <c r="J22" s="149"/>
      <c r="K22" s="149"/>
      <c r="L22" s="149"/>
      <c r="M22" s="149"/>
      <c r="N22" s="149"/>
      <c r="O22" s="149"/>
      <c r="P22" s="149"/>
      <c r="Q22" s="149"/>
      <c r="R22" s="149"/>
      <c r="S22" s="149"/>
      <c r="T22" s="149"/>
      <c r="U22" s="149"/>
      <c r="V22" s="149"/>
      <c r="W22" s="149"/>
      <c r="X22" s="149"/>
    </row>
    <row r="23" spans="1:24" ht="12.75">
      <c r="A23" s="40" t="s">
        <v>40</v>
      </c>
      <c r="B23" s="40" t="s">
        <v>42</v>
      </c>
      <c r="C23" s="40" t="s">
        <v>41</v>
      </c>
      <c r="D23" s="40" t="s">
        <v>39</v>
      </c>
      <c r="E23" s="64">
        <v>1409</v>
      </c>
      <c r="F23" s="64"/>
      <c r="G23" s="64"/>
      <c r="H23" s="64"/>
      <c r="I23" s="40">
        <v>796</v>
      </c>
      <c r="J23" s="65">
        <v>0.5649396735273243</v>
      </c>
      <c r="L23" s="65"/>
      <c r="N23" s="65"/>
      <c r="O23" s="64"/>
      <c r="P23" s="65"/>
      <c r="Q23" s="67">
        <v>3</v>
      </c>
      <c r="R23" s="66">
        <v>0.0021291696238466998</v>
      </c>
      <c r="T23" s="66"/>
      <c r="V23" s="66"/>
      <c r="X23" s="66"/>
    </row>
    <row r="24" spans="1:24" ht="12.75">
      <c r="A24" s="40" t="s">
        <v>43</v>
      </c>
      <c r="B24" s="40" t="s">
        <v>44</v>
      </c>
      <c r="C24" s="40" t="s">
        <v>41</v>
      </c>
      <c r="D24" s="40" t="s">
        <v>39</v>
      </c>
      <c r="E24" s="64">
        <v>343</v>
      </c>
      <c r="F24" s="64"/>
      <c r="G24" s="64"/>
      <c r="H24" s="64"/>
      <c r="I24" s="40">
        <v>206</v>
      </c>
      <c r="J24" s="65">
        <v>0.6005830903790087</v>
      </c>
      <c r="L24" s="65"/>
      <c r="N24" s="65"/>
      <c r="O24" s="64"/>
      <c r="P24" s="65"/>
      <c r="Q24" s="67">
        <v>0</v>
      </c>
      <c r="R24" s="66">
        <v>0</v>
      </c>
      <c r="T24" s="66"/>
      <c r="V24" s="66"/>
      <c r="X24" s="66"/>
    </row>
    <row r="25" spans="1:24" ht="12.75">
      <c r="A25" s="40" t="s">
        <v>45</v>
      </c>
      <c r="B25" s="40" t="s">
        <v>46</v>
      </c>
      <c r="C25" s="40" t="s">
        <v>41</v>
      </c>
      <c r="D25" s="40" t="s">
        <v>39</v>
      </c>
      <c r="E25" s="64">
        <v>634</v>
      </c>
      <c r="F25" s="64"/>
      <c r="G25" s="64"/>
      <c r="H25" s="64"/>
      <c r="I25" s="40">
        <v>475</v>
      </c>
      <c r="J25" s="65">
        <v>0.749211356466877</v>
      </c>
      <c r="L25" s="65"/>
      <c r="N25" s="65"/>
      <c r="O25" s="64"/>
      <c r="P25" s="65"/>
      <c r="Q25" s="67">
        <v>0</v>
      </c>
      <c r="R25" s="66">
        <v>0</v>
      </c>
      <c r="T25" s="66"/>
      <c r="V25" s="66"/>
      <c r="X25" s="66"/>
    </row>
    <row r="26" spans="1:24" ht="12.75">
      <c r="A26" s="40" t="s">
        <v>47</v>
      </c>
      <c r="B26" s="40" t="s">
        <v>48</v>
      </c>
      <c r="C26" s="40" t="s">
        <v>41</v>
      </c>
      <c r="D26" s="40" t="s">
        <v>39</v>
      </c>
      <c r="E26" s="64">
        <v>245</v>
      </c>
      <c r="F26" s="64"/>
      <c r="G26" s="64"/>
      <c r="H26" s="64"/>
      <c r="I26" s="40">
        <v>94</v>
      </c>
      <c r="J26" s="65">
        <v>0.3836734693877551</v>
      </c>
      <c r="L26" s="65"/>
      <c r="N26" s="65"/>
      <c r="O26" s="64"/>
      <c r="P26" s="65"/>
      <c r="Q26" s="67">
        <v>4</v>
      </c>
      <c r="R26" s="66">
        <v>0.0163265306122449</v>
      </c>
      <c r="T26" s="66"/>
      <c r="V26" s="66"/>
      <c r="X26" s="66"/>
    </row>
    <row r="27" spans="1:24" ht="12.75">
      <c r="A27" s="40" t="s">
        <v>49</v>
      </c>
      <c r="B27" s="40" t="s">
        <v>50</v>
      </c>
      <c r="C27" s="40" t="s">
        <v>41</v>
      </c>
      <c r="D27" s="40" t="s">
        <v>39</v>
      </c>
      <c r="E27" s="64">
        <v>497</v>
      </c>
      <c r="F27" s="64"/>
      <c r="G27" s="64"/>
      <c r="H27" s="64"/>
      <c r="I27" s="40">
        <v>246</v>
      </c>
      <c r="J27" s="65">
        <v>0.4949698189134809</v>
      </c>
      <c r="L27" s="65"/>
      <c r="N27" s="65"/>
      <c r="O27" s="64"/>
      <c r="P27" s="65"/>
      <c r="Q27" s="67">
        <v>0</v>
      </c>
      <c r="R27" s="66">
        <v>0</v>
      </c>
      <c r="T27" s="66"/>
      <c r="V27" s="66"/>
      <c r="X27" s="66"/>
    </row>
    <row r="28" spans="1:24" ht="12.75">
      <c r="A28" s="40" t="s">
        <v>51</v>
      </c>
      <c r="B28" s="40" t="s">
        <v>52</v>
      </c>
      <c r="C28" s="40" t="s">
        <v>41</v>
      </c>
      <c r="D28" s="40" t="s">
        <v>39</v>
      </c>
      <c r="E28" s="64">
        <v>828</v>
      </c>
      <c r="F28" s="64"/>
      <c r="G28" s="64"/>
      <c r="H28" s="64"/>
      <c r="I28" s="40">
        <v>518</v>
      </c>
      <c r="J28" s="65">
        <v>0.6256038647342995</v>
      </c>
      <c r="L28" s="65"/>
      <c r="N28" s="65"/>
      <c r="O28" s="64"/>
      <c r="P28" s="65"/>
      <c r="Q28" s="67">
        <v>1</v>
      </c>
      <c r="R28" s="66">
        <v>0.0012077294685990338</v>
      </c>
      <c r="T28" s="66"/>
      <c r="V28" s="66"/>
      <c r="X28" s="66"/>
    </row>
    <row r="29" spans="1:24" ht="12.75">
      <c r="A29" s="40" t="s">
        <v>53</v>
      </c>
      <c r="B29" s="40" t="s">
        <v>54</v>
      </c>
      <c r="C29" s="40" t="s">
        <v>41</v>
      </c>
      <c r="D29" s="40" t="s">
        <v>39</v>
      </c>
      <c r="E29" s="64">
        <v>549</v>
      </c>
      <c r="F29" s="64"/>
      <c r="G29" s="64"/>
      <c r="H29" s="64"/>
      <c r="I29" s="40">
        <v>308</v>
      </c>
      <c r="J29" s="65">
        <v>0.5610200364298725</v>
      </c>
      <c r="L29" s="65"/>
      <c r="N29" s="65"/>
      <c r="O29" s="64"/>
      <c r="P29" s="65"/>
      <c r="Q29" s="67">
        <v>7</v>
      </c>
      <c r="R29" s="66">
        <v>0.012750455373406194</v>
      </c>
      <c r="T29" s="66"/>
      <c r="V29" s="66"/>
      <c r="X29" s="66"/>
    </row>
    <row r="30" spans="1:24" ht="12.75">
      <c r="A30" s="40" t="s">
        <v>55</v>
      </c>
      <c r="B30" s="40" t="s">
        <v>56</v>
      </c>
      <c r="C30" s="40" t="s">
        <v>41</v>
      </c>
      <c r="D30" s="40" t="s">
        <v>39</v>
      </c>
      <c r="E30" s="64">
        <v>579</v>
      </c>
      <c r="F30" s="64"/>
      <c r="G30" s="64"/>
      <c r="H30" s="64"/>
      <c r="I30" s="40">
        <v>334</v>
      </c>
      <c r="J30" s="65">
        <v>0.5768566493955095</v>
      </c>
      <c r="L30" s="65"/>
      <c r="N30" s="65"/>
      <c r="O30" s="64"/>
      <c r="P30" s="65"/>
      <c r="Q30" s="67">
        <v>3</v>
      </c>
      <c r="R30" s="66">
        <v>0.0051813471502590676</v>
      </c>
      <c r="T30" s="66"/>
      <c r="V30" s="66"/>
      <c r="X30" s="66"/>
    </row>
    <row r="31" spans="1:24" ht="12.75">
      <c r="A31" s="40" t="s">
        <v>57</v>
      </c>
      <c r="B31" s="40" t="s">
        <v>58</v>
      </c>
      <c r="C31" s="40" t="s">
        <v>41</v>
      </c>
      <c r="D31" s="40" t="s">
        <v>39</v>
      </c>
      <c r="E31" s="64">
        <v>759</v>
      </c>
      <c r="F31" s="64"/>
      <c r="G31" s="64"/>
      <c r="H31" s="64"/>
      <c r="I31" s="40">
        <v>457</v>
      </c>
      <c r="J31" s="65">
        <v>0.6021080368906456</v>
      </c>
      <c r="L31" s="65"/>
      <c r="N31" s="65"/>
      <c r="O31" s="64"/>
      <c r="P31" s="65"/>
      <c r="Q31" s="67">
        <v>3</v>
      </c>
      <c r="R31" s="66">
        <v>0.003952569169960474</v>
      </c>
      <c r="T31" s="66"/>
      <c r="V31" s="66"/>
      <c r="X31" s="66"/>
    </row>
    <row r="32" spans="1:24" ht="12.75">
      <c r="A32" s="40" t="s">
        <v>59</v>
      </c>
      <c r="B32" s="40" t="s">
        <v>60</v>
      </c>
      <c r="C32" s="40" t="s">
        <v>41</v>
      </c>
      <c r="D32" s="40" t="s">
        <v>39</v>
      </c>
      <c r="E32" s="64">
        <v>352</v>
      </c>
      <c r="F32" s="64"/>
      <c r="G32" s="64"/>
      <c r="H32" s="64"/>
      <c r="I32" s="40">
        <v>181</v>
      </c>
      <c r="J32" s="65">
        <v>0.5142045454545454</v>
      </c>
      <c r="L32" s="65"/>
      <c r="N32" s="65"/>
      <c r="O32" s="64"/>
      <c r="P32" s="65"/>
      <c r="Q32" s="67">
        <v>0</v>
      </c>
      <c r="R32" s="66">
        <v>0</v>
      </c>
      <c r="T32" s="66"/>
      <c r="V32" s="66"/>
      <c r="X32" s="66"/>
    </row>
    <row r="33" spans="1:24" ht="12.75">
      <c r="A33" s="40" t="s">
        <v>61</v>
      </c>
      <c r="B33" s="40" t="s">
        <v>62</v>
      </c>
      <c r="C33" s="40" t="s">
        <v>41</v>
      </c>
      <c r="D33" s="40" t="s">
        <v>39</v>
      </c>
      <c r="E33" s="64">
        <v>429</v>
      </c>
      <c r="F33" s="64"/>
      <c r="G33" s="64"/>
      <c r="H33" s="64"/>
      <c r="I33" s="40">
        <v>237</v>
      </c>
      <c r="J33" s="65">
        <v>0.5524475524475524</v>
      </c>
      <c r="L33" s="65"/>
      <c r="N33" s="65"/>
      <c r="O33" s="64"/>
      <c r="P33" s="65"/>
      <c r="Q33" s="67">
        <v>0</v>
      </c>
      <c r="R33" s="66">
        <v>0</v>
      </c>
      <c r="T33" s="66"/>
      <c r="V33" s="66"/>
      <c r="X33" s="66"/>
    </row>
    <row r="34" spans="1:24" ht="12.75">
      <c r="A34" s="40" t="s">
        <v>63</v>
      </c>
      <c r="B34" s="40" t="s">
        <v>64</v>
      </c>
      <c r="C34" s="40" t="s">
        <v>41</v>
      </c>
      <c r="D34" s="40" t="s">
        <v>39</v>
      </c>
      <c r="E34" s="64">
        <v>738</v>
      </c>
      <c r="F34" s="64"/>
      <c r="G34" s="64"/>
      <c r="H34" s="64"/>
      <c r="I34" s="40">
        <v>394</v>
      </c>
      <c r="J34" s="65">
        <v>0.5338753387533876</v>
      </c>
      <c r="L34" s="65"/>
      <c r="N34" s="65"/>
      <c r="O34" s="64"/>
      <c r="P34" s="65"/>
      <c r="Q34" s="67">
        <v>0</v>
      </c>
      <c r="R34" s="66">
        <v>0</v>
      </c>
      <c r="T34" s="66"/>
      <c r="V34" s="66"/>
      <c r="X34" s="66"/>
    </row>
    <row r="35" spans="1:24" ht="12.75">
      <c r="A35" s="40" t="s">
        <v>66</v>
      </c>
      <c r="B35" s="40" t="s">
        <v>68</v>
      </c>
      <c r="C35" s="40" t="s">
        <v>67</v>
      </c>
      <c r="D35" s="40" t="s">
        <v>65</v>
      </c>
      <c r="E35" s="64">
        <v>872</v>
      </c>
      <c r="F35" s="64"/>
      <c r="G35" s="64"/>
      <c r="H35" s="64"/>
      <c r="I35" s="40">
        <v>482</v>
      </c>
      <c r="J35" s="65">
        <v>0.5527522935779816</v>
      </c>
      <c r="L35" s="65"/>
      <c r="N35" s="65"/>
      <c r="O35" s="64"/>
      <c r="P35" s="65"/>
      <c r="Q35" s="67">
        <v>1</v>
      </c>
      <c r="R35" s="66">
        <v>0.0011467889908256881</v>
      </c>
      <c r="T35" s="66"/>
      <c r="V35" s="66"/>
      <c r="X35" s="66"/>
    </row>
    <row r="36" spans="1:24" ht="12.75">
      <c r="A36" s="40" t="s">
        <v>641</v>
      </c>
      <c r="B36" s="40" t="s">
        <v>69</v>
      </c>
      <c r="C36" s="40" t="s">
        <v>67</v>
      </c>
      <c r="D36" s="40" t="s">
        <v>65</v>
      </c>
      <c r="E36" s="64">
        <v>500</v>
      </c>
      <c r="F36" s="64"/>
      <c r="G36" s="64"/>
      <c r="H36" s="64"/>
      <c r="I36" s="40">
        <v>375</v>
      </c>
      <c r="J36" s="65">
        <v>0.75</v>
      </c>
      <c r="L36" s="65"/>
      <c r="N36" s="65"/>
      <c r="O36" s="64"/>
      <c r="P36" s="65"/>
      <c r="Q36" s="67">
        <v>0</v>
      </c>
      <c r="R36" s="66">
        <v>0</v>
      </c>
      <c r="T36" s="66"/>
      <c r="V36" s="66"/>
      <c r="X36" s="66"/>
    </row>
    <row r="37" spans="1:24" ht="12.75">
      <c r="A37" s="40" t="s">
        <v>70</v>
      </c>
      <c r="B37" s="40" t="s">
        <v>71</v>
      </c>
      <c r="C37" s="40" t="s">
        <v>67</v>
      </c>
      <c r="D37" s="40" t="s">
        <v>65</v>
      </c>
      <c r="E37" s="64">
        <v>415</v>
      </c>
      <c r="F37" s="64"/>
      <c r="G37" s="64"/>
      <c r="H37" s="64"/>
      <c r="I37" s="40">
        <v>240</v>
      </c>
      <c r="J37" s="65">
        <v>0.5783132530120482</v>
      </c>
      <c r="L37" s="65"/>
      <c r="N37" s="65"/>
      <c r="O37" s="64"/>
      <c r="P37" s="65"/>
      <c r="Q37" s="67">
        <v>8</v>
      </c>
      <c r="R37" s="66">
        <v>0.01927710843373494</v>
      </c>
      <c r="T37" s="66"/>
      <c r="V37" s="66"/>
      <c r="X37" s="66"/>
    </row>
    <row r="38" spans="1:24" ht="12.75">
      <c r="A38" s="40" t="s">
        <v>72</v>
      </c>
      <c r="B38" s="40" t="s">
        <v>73</v>
      </c>
      <c r="C38" s="40" t="s">
        <v>67</v>
      </c>
      <c r="D38" s="40" t="s">
        <v>65</v>
      </c>
      <c r="E38" s="64">
        <v>938</v>
      </c>
      <c r="F38" s="64"/>
      <c r="G38" s="64"/>
      <c r="H38" s="64"/>
      <c r="I38" s="40">
        <v>642</v>
      </c>
      <c r="J38" s="65">
        <v>0.6844349680170576</v>
      </c>
      <c r="L38" s="65"/>
      <c r="N38" s="65"/>
      <c r="O38" s="64"/>
      <c r="P38" s="65"/>
      <c r="Q38" s="67">
        <v>0</v>
      </c>
      <c r="R38" s="66">
        <v>0</v>
      </c>
      <c r="T38" s="66"/>
      <c r="V38" s="66"/>
      <c r="X38" s="66"/>
    </row>
    <row r="39" spans="1:24" ht="12.75">
      <c r="A39" s="40" t="s">
        <v>74</v>
      </c>
      <c r="B39" s="40" t="s">
        <v>75</v>
      </c>
      <c r="C39" s="40" t="s">
        <v>67</v>
      </c>
      <c r="D39" s="40" t="s">
        <v>65</v>
      </c>
      <c r="E39" s="64">
        <v>574</v>
      </c>
      <c r="F39" s="64"/>
      <c r="G39" s="64"/>
      <c r="H39" s="64"/>
      <c r="I39" s="40">
        <v>395</v>
      </c>
      <c r="J39" s="65">
        <v>0.6881533101045296</v>
      </c>
      <c r="L39" s="65"/>
      <c r="N39" s="65"/>
      <c r="O39" s="64"/>
      <c r="P39" s="65"/>
      <c r="Q39" s="67">
        <v>0</v>
      </c>
      <c r="R39" s="66">
        <v>0</v>
      </c>
      <c r="T39" s="66"/>
      <c r="V39" s="66"/>
      <c r="X39" s="66"/>
    </row>
    <row r="40" spans="1:24" ht="12.75">
      <c r="A40" s="40" t="s">
        <v>76</v>
      </c>
      <c r="B40" s="40" t="s">
        <v>77</v>
      </c>
      <c r="C40" s="40" t="s">
        <v>67</v>
      </c>
      <c r="D40" s="40" t="s">
        <v>65</v>
      </c>
      <c r="E40" s="64">
        <v>1303</v>
      </c>
      <c r="F40" s="64"/>
      <c r="G40" s="64"/>
      <c r="H40" s="64"/>
      <c r="I40" s="40">
        <v>877</v>
      </c>
      <c r="J40" s="65">
        <v>0.6730621642363775</v>
      </c>
      <c r="L40" s="65"/>
      <c r="N40" s="65"/>
      <c r="O40" s="64"/>
      <c r="P40" s="65"/>
      <c r="Q40" s="67">
        <v>0</v>
      </c>
      <c r="R40" s="66">
        <v>0</v>
      </c>
      <c r="T40" s="66"/>
      <c r="V40" s="66"/>
      <c r="X40" s="66"/>
    </row>
    <row r="41" spans="1:24" ht="12.75">
      <c r="A41" s="40" t="s">
        <v>78</v>
      </c>
      <c r="B41" s="40" t="s">
        <v>79</v>
      </c>
      <c r="C41" s="40" t="s">
        <v>67</v>
      </c>
      <c r="D41" s="40" t="s">
        <v>65</v>
      </c>
      <c r="E41" s="64">
        <v>1234</v>
      </c>
      <c r="F41" s="64"/>
      <c r="G41" s="64"/>
      <c r="H41" s="64"/>
      <c r="I41" s="40">
        <v>834</v>
      </c>
      <c r="J41" s="65">
        <v>0.6758508914100486</v>
      </c>
      <c r="L41" s="65"/>
      <c r="N41" s="65"/>
      <c r="O41" s="64"/>
      <c r="P41" s="65"/>
      <c r="Q41" s="67">
        <v>0</v>
      </c>
      <c r="R41" s="66">
        <v>0</v>
      </c>
      <c r="T41" s="66"/>
      <c r="V41" s="66"/>
      <c r="X41" s="66"/>
    </row>
    <row r="42" spans="1:24" ht="12.75">
      <c r="A42" s="40" t="s">
        <v>80</v>
      </c>
      <c r="B42" s="40" t="s">
        <v>81</v>
      </c>
      <c r="C42" s="40" t="s">
        <v>67</v>
      </c>
      <c r="D42" s="40" t="s">
        <v>65</v>
      </c>
      <c r="E42" s="64">
        <v>1216</v>
      </c>
      <c r="F42" s="64"/>
      <c r="G42" s="64"/>
      <c r="H42" s="64"/>
      <c r="I42" s="40">
        <v>813</v>
      </c>
      <c r="J42" s="65">
        <v>0.6685855263157895</v>
      </c>
      <c r="L42" s="65"/>
      <c r="N42" s="65"/>
      <c r="O42" s="64"/>
      <c r="P42" s="65"/>
      <c r="Q42" s="67">
        <v>14</v>
      </c>
      <c r="R42" s="66">
        <v>0.011513157894736841</v>
      </c>
      <c r="T42" s="66"/>
      <c r="V42" s="66"/>
      <c r="X42" s="66"/>
    </row>
    <row r="43" spans="1:24" ht="12.75">
      <c r="A43" s="40" t="s">
        <v>82</v>
      </c>
      <c r="B43" s="40" t="s">
        <v>83</v>
      </c>
      <c r="C43" s="40" t="s">
        <v>67</v>
      </c>
      <c r="D43" s="40" t="s">
        <v>65</v>
      </c>
      <c r="E43" s="64">
        <v>1143</v>
      </c>
      <c r="F43" s="64"/>
      <c r="G43" s="64"/>
      <c r="H43" s="64"/>
      <c r="I43" s="40">
        <v>764</v>
      </c>
      <c r="J43" s="65">
        <v>0.668416447944007</v>
      </c>
      <c r="L43" s="65"/>
      <c r="N43" s="65"/>
      <c r="O43" s="64"/>
      <c r="P43" s="65"/>
      <c r="Q43" s="67">
        <v>0</v>
      </c>
      <c r="R43" s="66">
        <v>0</v>
      </c>
      <c r="T43" s="66"/>
      <c r="V43" s="66"/>
      <c r="X43" s="66"/>
    </row>
    <row r="44" spans="1:24" ht="12.75">
      <c r="A44" s="40" t="s">
        <v>84</v>
      </c>
      <c r="B44" s="40" t="s">
        <v>85</v>
      </c>
      <c r="C44" s="40" t="s">
        <v>67</v>
      </c>
      <c r="D44" s="40" t="s">
        <v>65</v>
      </c>
      <c r="E44" s="64">
        <v>864</v>
      </c>
      <c r="F44" s="64"/>
      <c r="G44" s="64"/>
      <c r="H44" s="64"/>
      <c r="I44" s="40">
        <v>391</v>
      </c>
      <c r="J44" s="65">
        <v>0.4525462962962963</v>
      </c>
      <c r="L44" s="65"/>
      <c r="N44" s="65"/>
      <c r="O44" s="64"/>
      <c r="P44" s="65"/>
      <c r="Q44" s="67">
        <v>1</v>
      </c>
      <c r="R44" s="66">
        <v>0.0011574074074074073</v>
      </c>
      <c r="T44" s="66"/>
      <c r="V44" s="66"/>
      <c r="X44" s="66"/>
    </row>
    <row r="45" spans="1:24" ht="12.75">
      <c r="A45" s="40" t="s">
        <v>86</v>
      </c>
      <c r="B45" s="40" t="s">
        <v>87</v>
      </c>
      <c r="C45" s="40" t="s">
        <v>67</v>
      </c>
      <c r="D45" s="40" t="s">
        <v>65</v>
      </c>
      <c r="E45" s="64">
        <v>715</v>
      </c>
      <c r="F45" s="64"/>
      <c r="G45" s="64"/>
      <c r="H45" s="64"/>
      <c r="I45" s="40">
        <v>428</v>
      </c>
      <c r="J45" s="65">
        <v>0.5986013986013986</v>
      </c>
      <c r="L45" s="65"/>
      <c r="N45" s="65"/>
      <c r="O45" s="64"/>
      <c r="P45" s="65"/>
      <c r="Q45" s="67">
        <v>6</v>
      </c>
      <c r="R45" s="66">
        <v>0.008391608391608392</v>
      </c>
      <c r="T45" s="66"/>
      <c r="V45" s="66"/>
      <c r="X45" s="66"/>
    </row>
    <row r="46" spans="1:24" ht="12.75">
      <c r="A46" s="40" t="s">
        <v>88</v>
      </c>
      <c r="B46" s="40" t="s">
        <v>89</v>
      </c>
      <c r="C46" s="40" t="s">
        <v>67</v>
      </c>
      <c r="D46" s="40" t="s">
        <v>65</v>
      </c>
      <c r="E46" s="64">
        <v>425</v>
      </c>
      <c r="F46" s="64"/>
      <c r="G46" s="64"/>
      <c r="H46" s="64"/>
      <c r="I46" s="40">
        <v>175</v>
      </c>
      <c r="J46" s="65">
        <v>0.4117647058823529</v>
      </c>
      <c r="L46" s="65"/>
      <c r="N46" s="65"/>
      <c r="O46" s="64"/>
      <c r="P46" s="65"/>
      <c r="Q46" s="67">
        <v>0</v>
      </c>
      <c r="R46" s="66">
        <v>0</v>
      </c>
      <c r="T46" s="66"/>
      <c r="V46" s="66"/>
      <c r="X46" s="66"/>
    </row>
    <row r="47" spans="1:24" ht="12.75">
      <c r="A47" s="40" t="s">
        <v>90</v>
      </c>
      <c r="B47" s="40" t="s">
        <v>91</v>
      </c>
      <c r="C47" s="40" t="s">
        <v>67</v>
      </c>
      <c r="D47" s="40" t="s">
        <v>65</v>
      </c>
      <c r="E47" s="64">
        <v>1443</v>
      </c>
      <c r="F47" s="64"/>
      <c r="G47" s="64"/>
      <c r="H47" s="64"/>
      <c r="I47" s="40">
        <v>621</v>
      </c>
      <c r="J47" s="65">
        <v>0.4303534303534304</v>
      </c>
      <c r="L47" s="65"/>
      <c r="N47" s="65"/>
      <c r="O47" s="64"/>
      <c r="P47" s="65"/>
      <c r="Q47" s="67">
        <v>0</v>
      </c>
      <c r="R47" s="66">
        <v>0</v>
      </c>
      <c r="T47" s="66"/>
      <c r="V47" s="66"/>
      <c r="X47" s="66"/>
    </row>
    <row r="48" spans="1:24" ht="12.75">
      <c r="A48" s="40" t="s">
        <v>92</v>
      </c>
      <c r="B48" s="40" t="s">
        <v>93</v>
      </c>
      <c r="C48" s="40" t="s">
        <v>67</v>
      </c>
      <c r="D48" s="40" t="s">
        <v>65</v>
      </c>
      <c r="E48" s="64">
        <v>1943</v>
      </c>
      <c r="F48" s="64"/>
      <c r="G48" s="64"/>
      <c r="H48" s="64"/>
      <c r="I48" s="40">
        <v>1347</v>
      </c>
      <c r="J48" s="65">
        <v>0.6932578486875965</v>
      </c>
      <c r="L48" s="65"/>
      <c r="N48" s="65"/>
      <c r="O48" s="64"/>
      <c r="P48" s="65"/>
      <c r="Q48" s="67">
        <v>15</v>
      </c>
      <c r="R48" s="66">
        <v>0.007720020586721565</v>
      </c>
      <c r="T48" s="66"/>
      <c r="V48" s="66"/>
      <c r="X48" s="66"/>
    </row>
    <row r="49" spans="1:24" ht="12.75">
      <c r="A49" s="40" t="s">
        <v>94</v>
      </c>
      <c r="B49" s="40" t="s">
        <v>95</v>
      </c>
      <c r="C49" s="40" t="s">
        <v>67</v>
      </c>
      <c r="D49" s="40" t="s">
        <v>65</v>
      </c>
      <c r="E49" s="64">
        <v>708</v>
      </c>
      <c r="F49" s="64"/>
      <c r="G49" s="64"/>
      <c r="H49" s="64"/>
      <c r="I49" s="40">
        <v>495</v>
      </c>
      <c r="J49" s="65">
        <v>0.6991525423728814</v>
      </c>
      <c r="L49" s="65"/>
      <c r="N49" s="65"/>
      <c r="O49" s="64"/>
      <c r="P49" s="65"/>
      <c r="Q49" s="67">
        <v>13</v>
      </c>
      <c r="R49" s="66">
        <v>0.018361581920903956</v>
      </c>
      <c r="T49" s="66"/>
      <c r="V49" s="66"/>
      <c r="X49" s="66"/>
    </row>
    <row r="50" spans="1:24" ht="12.75">
      <c r="A50" s="40" t="s">
        <v>96</v>
      </c>
      <c r="B50" s="40" t="s">
        <v>97</v>
      </c>
      <c r="C50" s="40" t="s">
        <v>67</v>
      </c>
      <c r="D50" s="40" t="s">
        <v>65</v>
      </c>
      <c r="E50" s="64">
        <v>762</v>
      </c>
      <c r="F50" s="64"/>
      <c r="G50" s="64"/>
      <c r="H50" s="64"/>
      <c r="I50" s="40">
        <v>531</v>
      </c>
      <c r="J50" s="65">
        <v>0.6968503937007874</v>
      </c>
      <c r="L50" s="65"/>
      <c r="N50" s="65"/>
      <c r="O50" s="64"/>
      <c r="P50" s="65"/>
      <c r="Q50" s="67">
        <v>6</v>
      </c>
      <c r="R50" s="66">
        <v>0.007874015748031496</v>
      </c>
      <c r="T50" s="66"/>
      <c r="V50" s="66"/>
      <c r="X50" s="66"/>
    </row>
    <row r="51" spans="1:24" ht="12.75">
      <c r="A51" s="40" t="s">
        <v>98</v>
      </c>
      <c r="B51" s="40" t="s">
        <v>99</v>
      </c>
      <c r="C51" s="40" t="s">
        <v>67</v>
      </c>
      <c r="D51" s="40" t="s">
        <v>65</v>
      </c>
      <c r="E51" s="64">
        <v>805</v>
      </c>
      <c r="F51" s="64"/>
      <c r="G51" s="64"/>
      <c r="H51" s="64"/>
      <c r="I51" s="40">
        <v>546</v>
      </c>
      <c r="J51" s="65">
        <v>0.6782608695652174</v>
      </c>
      <c r="L51" s="65"/>
      <c r="N51" s="65"/>
      <c r="O51" s="64"/>
      <c r="P51" s="65"/>
      <c r="Q51" s="67">
        <v>1</v>
      </c>
      <c r="R51" s="66">
        <v>0.0012422360248447205</v>
      </c>
      <c r="T51" s="66"/>
      <c r="V51" s="66"/>
      <c r="X51" s="66"/>
    </row>
    <row r="52" spans="1:24" ht="12.75">
      <c r="A52" s="40" t="s">
        <v>100</v>
      </c>
      <c r="B52" s="40" t="s">
        <v>101</v>
      </c>
      <c r="C52" s="40" t="s">
        <v>67</v>
      </c>
      <c r="D52" s="40" t="s">
        <v>65</v>
      </c>
      <c r="E52" s="64">
        <v>686</v>
      </c>
      <c r="F52" s="64"/>
      <c r="G52" s="64"/>
      <c r="H52" s="64"/>
      <c r="I52" s="40">
        <v>354</v>
      </c>
      <c r="J52" s="65">
        <v>0.5160349854227405</v>
      </c>
      <c r="L52" s="65"/>
      <c r="N52" s="65"/>
      <c r="O52" s="64"/>
      <c r="P52" s="65"/>
      <c r="Q52" s="67">
        <v>6</v>
      </c>
      <c r="R52" s="66">
        <v>0.008746355685131196</v>
      </c>
      <c r="T52" s="66"/>
      <c r="V52" s="66"/>
      <c r="X52" s="66"/>
    </row>
    <row r="53" spans="1:24" ht="12.75">
      <c r="A53" s="40" t="s">
        <v>102</v>
      </c>
      <c r="B53" s="40" t="s">
        <v>103</v>
      </c>
      <c r="C53" s="40" t="s">
        <v>67</v>
      </c>
      <c r="D53" s="40" t="s">
        <v>65</v>
      </c>
      <c r="E53" s="64">
        <v>845</v>
      </c>
      <c r="F53" s="64"/>
      <c r="G53" s="64"/>
      <c r="H53" s="64"/>
      <c r="I53" s="40">
        <v>634</v>
      </c>
      <c r="J53" s="65">
        <v>0.7502958579881657</v>
      </c>
      <c r="L53" s="65"/>
      <c r="N53" s="65"/>
      <c r="O53" s="64"/>
      <c r="P53" s="65"/>
      <c r="Q53" s="67">
        <v>15</v>
      </c>
      <c r="R53" s="66">
        <v>0.01775147928994083</v>
      </c>
      <c r="T53" s="66"/>
      <c r="V53" s="66"/>
      <c r="X53" s="66"/>
    </row>
    <row r="54" spans="1:24" ht="12.75">
      <c r="A54" s="40" t="s">
        <v>104</v>
      </c>
      <c r="B54" s="40" t="s">
        <v>105</v>
      </c>
      <c r="C54" s="40" t="s">
        <v>67</v>
      </c>
      <c r="D54" s="40" t="s">
        <v>65</v>
      </c>
      <c r="E54" s="64">
        <v>739</v>
      </c>
      <c r="F54" s="64"/>
      <c r="G54" s="64"/>
      <c r="H54" s="64"/>
      <c r="I54" s="40">
        <v>443</v>
      </c>
      <c r="J54" s="65">
        <v>0.5994587280108254</v>
      </c>
      <c r="L54" s="65"/>
      <c r="N54" s="65"/>
      <c r="O54" s="64"/>
      <c r="P54" s="65"/>
      <c r="Q54" s="67">
        <v>0</v>
      </c>
      <c r="R54" s="66">
        <v>0</v>
      </c>
      <c r="T54" s="66"/>
      <c r="V54" s="66"/>
      <c r="X54" s="66"/>
    </row>
    <row r="55" spans="1:24" ht="12.75">
      <c r="A55" s="40" t="s">
        <v>106</v>
      </c>
      <c r="B55" s="40" t="s">
        <v>107</v>
      </c>
      <c r="C55" s="40" t="s">
        <v>67</v>
      </c>
      <c r="D55" s="40" t="s">
        <v>65</v>
      </c>
      <c r="E55" s="64">
        <v>654</v>
      </c>
      <c r="F55" s="64"/>
      <c r="G55" s="64"/>
      <c r="H55" s="64"/>
      <c r="I55" s="40">
        <v>508</v>
      </c>
      <c r="J55" s="65">
        <v>0.7767584097859327</v>
      </c>
      <c r="L55" s="65"/>
      <c r="N55" s="65"/>
      <c r="O55" s="64"/>
      <c r="P55" s="65"/>
      <c r="Q55" s="67">
        <v>7</v>
      </c>
      <c r="R55" s="66">
        <v>0.010703363914373088</v>
      </c>
      <c r="T55" s="66"/>
      <c r="V55" s="66"/>
      <c r="X55" s="66"/>
    </row>
    <row r="56" spans="1:24" ht="12.75">
      <c r="A56" s="40" t="s">
        <v>108</v>
      </c>
      <c r="B56" s="40" t="s">
        <v>109</v>
      </c>
      <c r="C56" s="40" t="s">
        <v>67</v>
      </c>
      <c r="D56" s="40" t="s">
        <v>65</v>
      </c>
      <c r="E56" s="64">
        <v>597</v>
      </c>
      <c r="F56" s="64"/>
      <c r="G56" s="64"/>
      <c r="H56" s="64"/>
      <c r="I56" s="40">
        <v>369</v>
      </c>
      <c r="J56" s="65">
        <v>0.6180904522613065</v>
      </c>
      <c r="L56" s="65"/>
      <c r="N56" s="65"/>
      <c r="O56" s="64"/>
      <c r="P56" s="65"/>
      <c r="Q56" s="67">
        <v>12</v>
      </c>
      <c r="R56" s="66">
        <v>0.020100502512562814</v>
      </c>
      <c r="T56" s="66"/>
      <c r="V56" s="66"/>
      <c r="X56" s="66"/>
    </row>
    <row r="57" spans="1:24" ht="12.75">
      <c r="A57" s="40" t="s">
        <v>110</v>
      </c>
      <c r="B57" s="40" t="s">
        <v>111</v>
      </c>
      <c r="C57" s="40" t="s">
        <v>67</v>
      </c>
      <c r="D57" s="40" t="s">
        <v>65</v>
      </c>
      <c r="E57" s="64">
        <v>630</v>
      </c>
      <c r="F57" s="64"/>
      <c r="G57" s="64"/>
      <c r="H57" s="64"/>
      <c r="I57" s="40">
        <v>443</v>
      </c>
      <c r="J57" s="65">
        <v>0.7031746031746032</v>
      </c>
      <c r="L57" s="65"/>
      <c r="N57" s="65"/>
      <c r="O57" s="64"/>
      <c r="P57" s="65"/>
      <c r="Q57" s="67">
        <v>3</v>
      </c>
      <c r="R57" s="66">
        <v>0.004761904761904762</v>
      </c>
      <c r="T57" s="66"/>
      <c r="V57" s="66"/>
      <c r="X57" s="66"/>
    </row>
    <row r="58" spans="1:24" ht="12.75">
      <c r="A58" s="40" t="s">
        <v>112</v>
      </c>
      <c r="B58" s="40" t="s">
        <v>113</v>
      </c>
      <c r="C58" s="40" t="s">
        <v>67</v>
      </c>
      <c r="D58" s="40" t="s">
        <v>65</v>
      </c>
      <c r="E58" s="64">
        <v>849</v>
      </c>
      <c r="F58" s="64"/>
      <c r="G58" s="64"/>
      <c r="H58" s="64"/>
      <c r="I58" s="40">
        <v>475</v>
      </c>
      <c r="J58" s="65">
        <v>0.5594817432273262</v>
      </c>
      <c r="L58" s="65"/>
      <c r="N58" s="65"/>
      <c r="O58" s="64"/>
      <c r="P58" s="65"/>
      <c r="Q58" s="67">
        <v>22</v>
      </c>
      <c r="R58" s="66">
        <v>0.02591283863368669</v>
      </c>
      <c r="T58" s="66"/>
      <c r="V58" s="66"/>
      <c r="X58" s="66"/>
    </row>
    <row r="59" spans="1:24" ht="12.75">
      <c r="A59" s="40" t="s">
        <v>115</v>
      </c>
      <c r="B59" s="40" t="s">
        <v>117</v>
      </c>
      <c r="C59" s="40" t="s">
        <v>116</v>
      </c>
      <c r="D59" s="40" t="s">
        <v>114</v>
      </c>
      <c r="E59" s="64">
        <v>690</v>
      </c>
      <c r="F59" s="64"/>
      <c r="G59" s="64"/>
      <c r="H59" s="64"/>
      <c r="I59" s="40">
        <v>425</v>
      </c>
      <c r="J59" s="65">
        <v>0.6159420289855072</v>
      </c>
      <c r="L59" s="65"/>
      <c r="N59" s="65"/>
      <c r="O59" s="64"/>
      <c r="P59" s="65"/>
      <c r="Q59" s="67">
        <v>14</v>
      </c>
      <c r="R59" s="66">
        <v>0.020289855072463767</v>
      </c>
      <c r="T59" s="66"/>
      <c r="V59" s="66"/>
      <c r="X59" s="66"/>
    </row>
    <row r="60" spans="1:24" ht="12.75">
      <c r="A60" s="40" t="s">
        <v>118</v>
      </c>
      <c r="B60" s="40" t="s">
        <v>119</v>
      </c>
      <c r="C60" s="40" t="s">
        <v>116</v>
      </c>
      <c r="D60" s="40" t="s">
        <v>114</v>
      </c>
      <c r="E60" s="64">
        <v>2110</v>
      </c>
      <c r="F60" s="64"/>
      <c r="G60" s="64"/>
      <c r="H60" s="64"/>
      <c r="I60" s="40">
        <v>1471</v>
      </c>
      <c r="J60" s="65">
        <v>0.6971563981042654</v>
      </c>
      <c r="L60" s="65"/>
      <c r="N60" s="65"/>
      <c r="O60" s="64"/>
      <c r="P60" s="65"/>
      <c r="Q60" s="67">
        <v>64</v>
      </c>
      <c r="R60" s="66">
        <v>0.03033175355450237</v>
      </c>
      <c r="T60" s="66"/>
      <c r="V60" s="66"/>
      <c r="X60" s="66"/>
    </row>
    <row r="61" spans="1:24" ht="12.75">
      <c r="A61" s="40" t="s">
        <v>120</v>
      </c>
      <c r="B61" s="40" t="s">
        <v>121</v>
      </c>
      <c r="C61" s="40" t="s">
        <v>116</v>
      </c>
      <c r="D61" s="40" t="s">
        <v>114</v>
      </c>
      <c r="E61" s="64">
        <v>690</v>
      </c>
      <c r="F61" s="64"/>
      <c r="G61" s="64"/>
      <c r="H61" s="64"/>
      <c r="I61" s="40">
        <v>560</v>
      </c>
      <c r="J61" s="65">
        <v>0.8115942028985508</v>
      </c>
      <c r="L61" s="65"/>
      <c r="N61" s="65"/>
      <c r="O61" s="64"/>
      <c r="P61" s="65"/>
      <c r="Q61" s="67">
        <v>5</v>
      </c>
      <c r="R61" s="66">
        <v>0.007246376811594203</v>
      </c>
      <c r="T61" s="66"/>
      <c r="V61" s="66"/>
      <c r="X61" s="66"/>
    </row>
    <row r="62" spans="1:24" ht="12.75">
      <c r="A62" s="40" t="s">
        <v>122</v>
      </c>
      <c r="B62" s="40" t="s">
        <v>123</v>
      </c>
      <c r="C62" s="40" t="s">
        <v>116</v>
      </c>
      <c r="D62" s="40" t="s">
        <v>114</v>
      </c>
      <c r="E62" s="64">
        <v>914</v>
      </c>
      <c r="F62" s="64"/>
      <c r="G62" s="64"/>
      <c r="H62" s="64"/>
      <c r="I62" s="40">
        <v>615</v>
      </c>
      <c r="J62" s="65">
        <v>0.6728665207877462</v>
      </c>
      <c r="L62" s="65"/>
      <c r="N62" s="65"/>
      <c r="O62" s="64"/>
      <c r="P62" s="65"/>
      <c r="Q62" s="67">
        <v>0</v>
      </c>
      <c r="R62" s="66">
        <v>0</v>
      </c>
      <c r="T62" s="66"/>
      <c r="V62" s="66"/>
      <c r="X62" s="66"/>
    </row>
    <row r="63" spans="1:24" ht="12.75">
      <c r="A63" s="40" t="s">
        <v>124</v>
      </c>
      <c r="B63" s="40" t="s">
        <v>125</v>
      </c>
      <c r="C63" s="40" t="s">
        <v>116</v>
      </c>
      <c r="D63" s="40" t="s">
        <v>114</v>
      </c>
      <c r="E63" s="64">
        <v>654</v>
      </c>
      <c r="F63" s="64"/>
      <c r="G63" s="64"/>
      <c r="H63" s="64"/>
      <c r="I63" s="40">
        <v>474</v>
      </c>
      <c r="J63" s="65">
        <v>0.7247706422018348</v>
      </c>
      <c r="L63" s="65"/>
      <c r="N63" s="65"/>
      <c r="O63" s="64"/>
      <c r="P63" s="65"/>
      <c r="Q63" s="67">
        <v>7</v>
      </c>
      <c r="R63" s="66">
        <v>0.010703363914373088</v>
      </c>
      <c r="T63" s="66"/>
      <c r="V63" s="66"/>
      <c r="X63" s="66"/>
    </row>
    <row r="64" spans="1:24" ht="12.75">
      <c r="A64" s="40" t="s">
        <v>126</v>
      </c>
      <c r="B64" s="40" t="s">
        <v>127</v>
      </c>
      <c r="C64" s="40" t="s">
        <v>116</v>
      </c>
      <c r="D64" s="40" t="s">
        <v>114</v>
      </c>
      <c r="E64" s="64">
        <v>893</v>
      </c>
      <c r="F64" s="64"/>
      <c r="G64" s="64"/>
      <c r="H64" s="64"/>
      <c r="I64" s="40">
        <v>488</v>
      </c>
      <c r="J64" s="65">
        <v>0.5464725643896976</v>
      </c>
      <c r="L64" s="65"/>
      <c r="N64" s="65"/>
      <c r="O64" s="64"/>
      <c r="P64" s="65"/>
      <c r="Q64" s="67">
        <v>2</v>
      </c>
      <c r="R64" s="66">
        <v>0.0022396416573348264</v>
      </c>
      <c r="T64" s="66"/>
      <c r="V64" s="66"/>
      <c r="X64" s="66"/>
    </row>
    <row r="65" spans="1:24" ht="12.75">
      <c r="A65" s="40" t="s">
        <v>128</v>
      </c>
      <c r="B65" s="40" t="s">
        <v>129</v>
      </c>
      <c r="C65" s="40" t="s">
        <v>116</v>
      </c>
      <c r="D65" s="40" t="s">
        <v>114</v>
      </c>
      <c r="E65" s="64">
        <v>1200</v>
      </c>
      <c r="F65" s="64"/>
      <c r="G65" s="64"/>
      <c r="H65" s="64"/>
      <c r="I65" s="40">
        <v>922</v>
      </c>
      <c r="J65" s="65">
        <v>0.7683333333333333</v>
      </c>
      <c r="L65" s="65"/>
      <c r="N65" s="65"/>
      <c r="O65" s="64"/>
      <c r="P65" s="65"/>
      <c r="Q65" s="67">
        <v>0</v>
      </c>
      <c r="R65" s="66">
        <v>0</v>
      </c>
      <c r="T65" s="66"/>
      <c r="V65" s="66"/>
      <c r="X65" s="66"/>
    </row>
    <row r="66" spans="1:24" ht="12.75">
      <c r="A66" s="40" t="s">
        <v>130</v>
      </c>
      <c r="B66" s="40" t="s">
        <v>131</v>
      </c>
      <c r="C66" s="40" t="s">
        <v>116</v>
      </c>
      <c r="D66" s="40" t="s">
        <v>114</v>
      </c>
      <c r="E66" s="64">
        <v>2508</v>
      </c>
      <c r="F66" s="64"/>
      <c r="G66" s="64"/>
      <c r="H66" s="64"/>
      <c r="I66" s="40">
        <v>1815</v>
      </c>
      <c r="J66" s="65">
        <v>0.7236842105263158</v>
      </c>
      <c r="L66" s="65"/>
      <c r="N66" s="65"/>
      <c r="O66" s="64"/>
      <c r="P66" s="65"/>
      <c r="Q66" s="67">
        <v>66</v>
      </c>
      <c r="R66" s="66">
        <v>0.02631578947368421</v>
      </c>
      <c r="T66" s="66"/>
      <c r="V66" s="66"/>
      <c r="X66" s="66"/>
    </row>
    <row r="67" spans="1:24" ht="12.75">
      <c r="A67" s="40" t="s">
        <v>132</v>
      </c>
      <c r="B67" s="40" t="s">
        <v>133</v>
      </c>
      <c r="C67" s="40" t="s">
        <v>116</v>
      </c>
      <c r="D67" s="40" t="s">
        <v>114</v>
      </c>
      <c r="E67" s="64">
        <v>502</v>
      </c>
      <c r="F67" s="64"/>
      <c r="G67" s="64"/>
      <c r="H67" s="64"/>
      <c r="I67" s="40">
        <v>303</v>
      </c>
      <c r="J67" s="65">
        <v>0.603585657370518</v>
      </c>
      <c r="L67" s="65"/>
      <c r="N67" s="65"/>
      <c r="O67" s="64"/>
      <c r="P67" s="65"/>
      <c r="Q67" s="67">
        <v>0</v>
      </c>
      <c r="R67" s="66">
        <v>0</v>
      </c>
      <c r="T67" s="66"/>
      <c r="V67" s="66"/>
      <c r="X67" s="66"/>
    </row>
    <row r="68" spans="1:24" ht="12.75">
      <c r="A68" s="40" t="s">
        <v>134</v>
      </c>
      <c r="B68" s="40" t="s">
        <v>135</v>
      </c>
      <c r="C68" s="40" t="s">
        <v>116</v>
      </c>
      <c r="D68" s="40" t="s">
        <v>114</v>
      </c>
      <c r="E68" s="64">
        <v>440</v>
      </c>
      <c r="F68" s="64"/>
      <c r="G68" s="64"/>
      <c r="H68" s="64"/>
      <c r="I68" s="40">
        <v>261</v>
      </c>
      <c r="J68" s="65">
        <v>0.5931818181818181</v>
      </c>
      <c r="L68" s="65"/>
      <c r="N68" s="65"/>
      <c r="O68" s="64"/>
      <c r="P68" s="65"/>
      <c r="Q68" s="67">
        <v>1</v>
      </c>
      <c r="R68" s="66">
        <v>0.0022727272727272726</v>
      </c>
      <c r="T68" s="66"/>
      <c r="V68" s="66"/>
      <c r="X68" s="66"/>
    </row>
    <row r="69" spans="1:24" ht="12.75">
      <c r="A69" s="40" t="s">
        <v>136</v>
      </c>
      <c r="B69" s="40" t="s">
        <v>137</v>
      </c>
      <c r="C69" s="40" t="s">
        <v>116</v>
      </c>
      <c r="D69" s="40" t="s">
        <v>114</v>
      </c>
      <c r="E69" s="64">
        <v>2031</v>
      </c>
      <c r="F69" s="64"/>
      <c r="G69" s="64"/>
      <c r="H69" s="64"/>
      <c r="I69" s="40">
        <v>1501</v>
      </c>
      <c r="J69" s="65">
        <v>0.7390448055145249</v>
      </c>
      <c r="L69" s="65"/>
      <c r="N69" s="65"/>
      <c r="O69" s="64"/>
      <c r="P69" s="65"/>
      <c r="Q69" s="67">
        <v>6</v>
      </c>
      <c r="R69" s="66">
        <v>0.0029542097488921715</v>
      </c>
      <c r="T69" s="66"/>
      <c r="V69" s="66"/>
      <c r="X69" s="66"/>
    </row>
    <row r="70" spans="1:24" ht="12.75">
      <c r="A70" s="40" t="s">
        <v>138</v>
      </c>
      <c r="B70" s="40" t="s">
        <v>139</v>
      </c>
      <c r="C70" s="40" t="s">
        <v>116</v>
      </c>
      <c r="D70" s="40" t="s">
        <v>114</v>
      </c>
      <c r="E70" s="64">
        <v>700</v>
      </c>
      <c r="F70" s="64"/>
      <c r="G70" s="64"/>
      <c r="H70" s="64"/>
      <c r="I70" s="40">
        <v>365</v>
      </c>
      <c r="J70" s="65">
        <v>0.5214285714285715</v>
      </c>
      <c r="L70" s="65"/>
      <c r="N70" s="65"/>
      <c r="O70" s="64"/>
      <c r="P70" s="65"/>
      <c r="Q70" s="67">
        <v>35</v>
      </c>
      <c r="R70" s="66">
        <v>0.05</v>
      </c>
      <c r="T70" s="66"/>
      <c r="V70" s="66"/>
      <c r="X70" s="66"/>
    </row>
    <row r="71" spans="1:24" ht="12.75">
      <c r="A71" s="40" t="s">
        <v>140</v>
      </c>
      <c r="B71" s="40" t="s">
        <v>141</v>
      </c>
      <c r="C71" s="40" t="s">
        <v>116</v>
      </c>
      <c r="D71" s="40" t="s">
        <v>114</v>
      </c>
      <c r="E71" s="64">
        <v>1594</v>
      </c>
      <c r="F71" s="64"/>
      <c r="G71" s="64"/>
      <c r="H71" s="64"/>
      <c r="I71" s="40">
        <v>1200</v>
      </c>
      <c r="J71" s="65">
        <v>0.7528230865746549</v>
      </c>
      <c r="L71" s="65"/>
      <c r="N71" s="65"/>
      <c r="O71" s="64"/>
      <c r="P71" s="65"/>
      <c r="Q71" s="67">
        <v>0</v>
      </c>
      <c r="R71" s="66">
        <v>0</v>
      </c>
      <c r="T71" s="66"/>
      <c r="V71" s="66"/>
      <c r="X71" s="66"/>
    </row>
    <row r="72" spans="1:24" ht="12.75">
      <c r="A72" s="40" t="s">
        <v>142</v>
      </c>
      <c r="B72" s="40" t="s">
        <v>143</v>
      </c>
      <c r="C72" s="40" t="s">
        <v>116</v>
      </c>
      <c r="D72" s="40" t="s">
        <v>114</v>
      </c>
      <c r="E72" s="64">
        <v>1025</v>
      </c>
      <c r="F72" s="64"/>
      <c r="G72" s="64"/>
      <c r="H72" s="64"/>
      <c r="I72" s="40">
        <v>600</v>
      </c>
      <c r="J72" s="65">
        <v>0.5853658536585366</v>
      </c>
      <c r="L72" s="65"/>
      <c r="N72" s="65"/>
      <c r="O72" s="64"/>
      <c r="P72" s="65"/>
      <c r="Q72" s="67">
        <v>11</v>
      </c>
      <c r="R72" s="66">
        <v>0.010731707317073172</v>
      </c>
      <c r="T72" s="66"/>
      <c r="V72" s="66"/>
      <c r="X72" s="66"/>
    </row>
    <row r="73" spans="1:25" ht="12.75">
      <c r="A73" s="40" t="s">
        <v>145</v>
      </c>
      <c r="B73" s="40" t="s">
        <v>147</v>
      </c>
      <c r="C73" s="40" t="s">
        <v>146</v>
      </c>
      <c r="D73" s="40" t="s">
        <v>144</v>
      </c>
      <c r="E73" s="64">
        <v>301</v>
      </c>
      <c r="F73" s="64"/>
      <c r="G73" s="64"/>
      <c r="H73" s="64"/>
      <c r="I73" s="40">
        <v>204</v>
      </c>
      <c r="J73" s="65"/>
      <c r="L73" s="65"/>
      <c r="N73" s="65"/>
      <c r="O73" s="64"/>
      <c r="P73" s="65"/>
      <c r="Q73" s="67">
        <v>2</v>
      </c>
      <c r="R73" s="66">
        <v>0.006644518272425249</v>
      </c>
      <c r="T73" s="66"/>
      <c r="V73" s="66"/>
      <c r="X73" s="66"/>
      <c r="Y73" s="123">
        <v>1</v>
      </c>
    </row>
    <row r="74" spans="1:24" ht="12.75">
      <c r="A74" s="40" t="s">
        <v>148</v>
      </c>
      <c r="B74" s="40" t="s">
        <v>149</v>
      </c>
      <c r="C74" s="40" t="s">
        <v>146</v>
      </c>
      <c r="D74" s="40" t="s">
        <v>144</v>
      </c>
      <c r="E74" s="64">
        <v>922</v>
      </c>
      <c r="F74" s="64"/>
      <c r="G74" s="64"/>
      <c r="H74" s="64"/>
      <c r="I74" s="40">
        <v>670</v>
      </c>
      <c r="J74" s="65">
        <v>0.7266811279826464</v>
      </c>
      <c r="L74" s="65"/>
      <c r="N74" s="65"/>
      <c r="O74" s="64"/>
      <c r="P74" s="65"/>
      <c r="Q74" s="67">
        <v>15</v>
      </c>
      <c r="R74" s="66">
        <v>0.016268980477223426</v>
      </c>
      <c r="T74" s="66"/>
      <c r="V74" s="66"/>
      <c r="X74" s="66"/>
    </row>
    <row r="75" spans="1:24" ht="12.75">
      <c r="A75" s="40" t="s">
        <v>150</v>
      </c>
      <c r="B75" s="40" t="s">
        <v>151</v>
      </c>
      <c r="C75" s="40" t="s">
        <v>146</v>
      </c>
      <c r="D75" s="40" t="s">
        <v>144</v>
      </c>
      <c r="E75" s="64">
        <v>1756</v>
      </c>
      <c r="F75" s="64"/>
      <c r="G75" s="64"/>
      <c r="H75" s="64"/>
      <c r="I75" s="40">
        <v>1283</v>
      </c>
      <c r="J75" s="65">
        <v>0.7306378132118451</v>
      </c>
      <c r="L75" s="65"/>
      <c r="N75" s="65"/>
      <c r="O75" s="64"/>
      <c r="P75" s="65"/>
      <c r="Q75" s="67">
        <v>15</v>
      </c>
      <c r="R75" s="66">
        <v>0.008542141230068337</v>
      </c>
      <c r="T75" s="66"/>
      <c r="V75" s="66"/>
      <c r="X75" s="66"/>
    </row>
    <row r="76" spans="1:24" ht="12.75">
      <c r="A76" s="40" t="s">
        <v>152</v>
      </c>
      <c r="B76" s="40" t="s">
        <v>153</v>
      </c>
      <c r="C76" s="40" t="s">
        <v>146</v>
      </c>
      <c r="D76" s="40" t="s">
        <v>144</v>
      </c>
      <c r="E76" s="64">
        <v>1239</v>
      </c>
      <c r="F76" s="64"/>
      <c r="G76" s="64"/>
      <c r="H76" s="64"/>
      <c r="I76" s="40">
        <v>905</v>
      </c>
      <c r="J76" s="65">
        <v>0.7304277643260694</v>
      </c>
      <c r="L76" s="65"/>
      <c r="N76" s="65"/>
      <c r="O76" s="64"/>
      <c r="P76" s="65"/>
      <c r="Q76" s="67">
        <v>0</v>
      </c>
      <c r="R76" s="66">
        <v>0</v>
      </c>
      <c r="T76" s="66"/>
      <c r="V76" s="66"/>
      <c r="X76" s="66"/>
    </row>
    <row r="77" spans="1:24" ht="12.75">
      <c r="A77" s="40" t="s">
        <v>154</v>
      </c>
      <c r="B77" s="40" t="s">
        <v>155</v>
      </c>
      <c r="C77" s="40" t="s">
        <v>146</v>
      </c>
      <c r="D77" s="40" t="s">
        <v>144</v>
      </c>
      <c r="E77" s="64">
        <v>1726</v>
      </c>
      <c r="F77" s="64"/>
      <c r="G77" s="64"/>
      <c r="H77" s="64"/>
      <c r="I77" s="40">
        <v>1231</v>
      </c>
      <c r="J77" s="65">
        <v>0.7132097334878331</v>
      </c>
      <c r="L77" s="65"/>
      <c r="N77" s="65"/>
      <c r="O77" s="64"/>
      <c r="P77" s="65"/>
      <c r="Q77" s="67">
        <v>0</v>
      </c>
      <c r="R77" s="66">
        <v>0</v>
      </c>
      <c r="T77" s="66"/>
      <c r="V77" s="66"/>
      <c r="X77" s="66"/>
    </row>
    <row r="78" spans="1:24" ht="12.75">
      <c r="A78" s="40" t="s">
        <v>156</v>
      </c>
      <c r="B78" s="40" t="s">
        <v>157</v>
      </c>
      <c r="C78" s="40" t="s">
        <v>146</v>
      </c>
      <c r="D78" s="40" t="s">
        <v>144</v>
      </c>
      <c r="E78" s="64">
        <v>1928</v>
      </c>
      <c r="F78" s="64"/>
      <c r="G78" s="64"/>
      <c r="H78" s="64"/>
      <c r="I78" s="40">
        <v>1330</v>
      </c>
      <c r="J78" s="65">
        <v>0.6898340248962656</v>
      </c>
      <c r="L78" s="65"/>
      <c r="N78" s="65"/>
      <c r="O78" s="64"/>
      <c r="P78" s="65"/>
      <c r="Q78" s="67">
        <v>41</v>
      </c>
      <c r="R78" s="66">
        <v>0.021265560165975105</v>
      </c>
      <c r="T78" s="66"/>
      <c r="V78" s="66"/>
      <c r="X78" s="66"/>
    </row>
    <row r="79" spans="1:24" ht="12.75">
      <c r="A79" s="40" t="s">
        <v>158</v>
      </c>
      <c r="B79" s="40" t="s">
        <v>159</v>
      </c>
      <c r="C79" s="40" t="s">
        <v>146</v>
      </c>
      <c r="D79" s="40" t="s">
        <v>144</v>
      </c>
      <c r="E79" s="64">
        <v>2246</v>
      </c>
      <c r="F79" s="64"/>
      <c r="G79" s="64"/>
      <c r="H79" s="64"/>
      <c r="I79" s="40">
        <v>1706</v>
      </c>
      <c r="J79" s="65">
        <v>0.7595725734639359</v>
      </c>
      <c r="L79" s="65"/>
      <c r="N79" s="65"/>
      <c r="O79" s="64"/>
      <c r="P79" s="65"/>
      <c r="Q79" s="67">
        <v>23</v>
      </c>
      <c r="R79" s="66">
        <v>0.010240427426536063</v>
      </c>
      <c r="T79" s="66"/>
      <c r="V79" s="66"/>
      <c r="X79" s="66"/>
    </row>
    <row r="80" spans="1:24" ht="12.75">
      <c r="A80" s="40" t="s">
        <v>160</v>
      </c>
      <c r="B80" s="40" t="s">
        <v>161</v>
      </c>
      <c r="C80" s="40" t="s">
        <v>146</v>
      </c>
      <c r="D80" s="40" t="s">
        <v>144</v>
      </c>
      <c r="E80" s="64">
        <v>1112</v>
      </c>
      <c r="F80" s="64"/>
      <c r="G80" s="64"/>
      <c r="H80" s="64"/>
      <c r="I80" s="40">
        <v>766</v>
      </c>
      <c r="J80" s="65">
        <v>0.6888489208633094</v>
      </c>
      <c r="L80" s="65"/>
      <c r="N80" s="65"/>
      <c r="O80" s="64"/>
      <c r="P80" s="65"/>
      <c r="Q80" s="67">
        <v>53</v>
      </c>
      <c r="R80" s="66">
        <v>0.047661870503597124</v>
      </c>
      <c r="T80" s="66"/>
      <c r="V80" s="66"/>
      <c r="X80" s="66"/>
    </row>
    <row r="81" spans="1:24" ht="12.75">
      <c r="A81" s="40" t="s">
        <v>162</v>
      </c>
      <c r="B81" s="40" t="s">
        <v>163</v>
      </c>
      <c r="C81" s="40" t="s">
        <v>146</v>
      </c>
      <c r="D81" s="40" t="s">
        <v>144</v>
      </c>
      <c r="E81" s="64">
        <v>1773</v>
      </c>
      <c r="F81" s="64"/>
      <c r="G81" s="64"/>
      <c r="H81" s="64"/>
      <c r="I81" s="40">
        <v>1257</v>
      </c>
      <c r="J81" s="65">
        <v>0.7089678510998308</v>
      </c>
      <c r="L81" s="65"/>
      <c r="N81" s="65"/>
      <c r="O81" s="64"/>
      <c r="P81" s="65"/>
      <c r="Q81" s="67">
        <v>31</v>
      </c>
      <c r="R81" s="66">
        <v>0.01748448956570784</v>
      </c>
      <c r="T81" s="66"/>
      <c r="V81" s="66"/>
      <c r="X81" s="66"/>
    </row>
    <row r="82" spans="1:24" ht="12.75">
      <c r="A82" s="40" t="s">
        <v>165</v>
      </c>
      <c r="B82" s="40" t="s">
        <v>167</v>
      </c>
      <c r="C82" s="40" t="s">
        <v>166</v>
      </c>
      <c r="D82" s="40" t="s">
        <v>164</v>
      </c>
      <c r="E82" s="64">
        <v>1467</v>
      </c>
      <c r="F82" s="64"/>
      <c r="G82" s="64"/>
      <c r="H82" s="64"/>
      <c r="I82" s="40">
        <v>990</v>
      </c>
      <c r="J82" s="65">
        <v>0.6748466257668712</v>
      </c>
      <c r="L82" s="65"/>
      <c r="N82" s="65"/>
      <c r="O82" s="64"/>
      <c r="P82" s="65"/>
      <c r="Q82" s="67">
        <v>4</v>
      </c>
      <c r="R82" s="66">
        <v>0.0027266530334014998</v>
      </c>
      <c r="T82" s="66"/>
      <c r="V82" s="66"/>
      <c r="X82" s="66"/>
    </row>
    <row r="83" spans="1:24" ht="12.75">
      <c r="A83" s="40" t="s">
        <v>168</v>
      </c>
      <c r="B83" s="40" t="s">
        <v>169</v>
      </c>
      <c r="C83" s="40" t="s">
        <v>166</v>
      </c>
      <c r="D83" s="40" t="s">
        <v>164</v>
      </c>
      <c r="E83" s="64">
        <v>1114</v>
      </c>
      <c r="F83" s="64"/>
      <c r="G83" s="64"/>
      <c r="H83" s="64"/>
      <c r="I83" s="40">
        <v>830</v>
      </c>
      <c r="J83" s="65">
        <v>0.7450628366247756</v>
      </c>
      <c r="L83" s="65"/>
      <c r="N83" s="65"/>
      <c r="O83" s="64"/>
      <c r="P83" s="65"/>
      <c r="Q83" s="67">
        <v>4</v>
      </c>
      <c r="R83" s="66">
        <v>0.003590664272890485</v>
      </c>
      <c r="T83" s="66"/>
      <c r="V83" s="66"/>
      <c r="X83" s="66"/>
    </row>
    <row r="84" spans="1:24" ht="12.75">
      <c r="A84" s="40" t="s">
        <v>170</v>
      </c>
      <c r="B84" s="40" t="s">
        <v>171</v>
      </c>
      <c r="C84" s="40" t="s">
        <v>166</v>
      </c>
      <c r="D84" s="40" t="s">
        <v>164</v>
      </c>
      <c r="E84" s="64">
        <v>872</v>
      </c>
      <c r="F84" s="64"/>
      <c r="G84" s="64"/>
      <c r="H84" s="64"/>
      <c r="I84" s="40">
        <v>439</v>
      </c>
      <c r="J84" s="65">
        <v>0.5034403669724771</v>
      </c>
      <c r="L84" s="65"/>
      <c r="N84" s="65"/>
      <c r="O84" s="64"/>
      <c r="P84" s="65"/>
      <c r="Q84" s="67">
        <v>32</v>
      </c>
      <c r="R84" s="66">
        <v>0.03669724770642202</v>
      </c>
      <c r="T84" s="66"/>
      <c r="V84" s="66"/>
      <c r="X84" s="66"/>
    </row>
    <row r="85" spans="1:24" ht="12.75">
      <c r="A85" s="40" t="s">
        <v>172</v>
      </c>
      <c r="B85" s="40" t="s">
        <v>173</v>
      </c>
      <c r="C85" s="40" t="s">
        <v>166</v>
      </c>
      <c r="D85" s="40" t="s">
        <v>164</v>
      </c>
      <c r="E85" s="64">
        <v>1278</v>
      </c>
      <c r="F85" s="64"/>
      <c r="G85" s="64"/>
      <c r="H85" s="64"/>
      <c r="I85" s="40">
        <v>928</v>
      </c>
      <c r="J85" s="65">
        <v>0.7261345852895149</v>
      </c>
      <c r="L85" s="65"/>
      <c r="N85" s="65"/>
      <c r="O85" s="64"/>
      <c r="P85" s="65"/>
      <c r="Q85" s="67">
        <v>30</v>
      </c>
      <c r="R85" s="66">
        <v>0.023474178403755867</v>
      </c>
      <c r="T85" s="66"/>
      <c r="V85" s="66"/>
      <c r="X85" s="66"/>
    </row>
    <row r="86" spans="1:24" ht="12.75">
      <c r="A86" s="40" t="s">
        <v>174</v>
      </c>
      <c r="B86" s="40" t="s">
        <v>175</v>
      </c>
      <c r="C86" s="40" t="s">
        <v>166</v>
      </c>
      <c r="D86" s="40" t="s">
        <v>164</v>
      </c>
      <c r="E86" s="64">
        <v>479</v>
      </c>
      <c r="F86" s="64"/>
      <c r="G86" s="64"/>
      <c r="H86" s="64"/>
      <c r="I86" s="40">
        <v>387</v>
      </c>
      <c r="J86" s="65">
        <v>0.8079331941544885</v>
      </c>
      <c r="L86" s="65"/>
      <c r="N86" s="65"/>
      <c r="O86" s="64"/>
      <c r="P86" s="65"/>
      <c r="Q86" s="67">
        <v>10</v>
      </c>
      <c r="R86" s="66">
        <v>0.020876826722338204</v>
      </c>
      <c r="T86" s="66"/>
      <c r="V86" s="66"/>
      <c r="X86" s="66"/>
    </row>
    <row r="87" spans="1:24" ht="12.75">
      <c r="A87" s="40" t="s">
        <v>176</v>
      </c>
      <c r="B87" s="40" t="s">
        <v>177</v>
      </c>
      <c r="C87" s="40" t="s">
        <v>166</v>
      </c>
      <c r="D87" s="40" t="s">
        <v>164</v>
      </c>
      <c r="E87" s="64">
        <v>454</v>
      </c>
      <c r="F87" s="64"/>
      <c r="G87" s="64"/>
      <c r="H87" s="64"/>
      <c r="I87" s="40">
        <v>312</v>
      </c>
      <c r="J87" s="65">
        <v>0.6872246696035242</v>
      </c>
      <c r="L87" s="65"/>
      <c r="N87" s="65"/>
      <c r="O87" s="64"/>
      <c r="P87" s="65"/>
      <c r="Q87" s="67">
        <v>0</v>
      </c>
      <c r="R87" s="66">
        <v>0</v>
      </c>
      <c r="T87" s="66"/>
      <c r="V87" s="66"/>
      <c r="X87" s="66"/>
    </row>
    <row r="88" spans="1:24" ht="12.75">
      <c r="A88" s="40" t="s">
        <v>178</v>
      </c>
      <c r="B88" s="40" t="s">
        <v>179</v>
      </c>
      <c r="C88" s="40" t="s">
        <v>166</v>
      </c>
      <c r="D88" s="40" t="s">
        <v>164</v>
      </c>
      <c r="E88" s="64">
        <v>1076</v>
      </c>
      <c r="F88" s="64"/>
      <c r="G88" s="64"/>
      <c r="H88" s="64"/>
      <c r="I88" s="40">
        <v>605</v>
      </c>
      <c r="J88" s="65">
        <v>0.5622676579925651</v>
      </c>
      <c r="L88" s="65"/>
      <c r="N88" s="65"/>
      <c r="O88" s="64"/>
      <c r="P88" s="65"/>
      <c r="Q88" s="67">
        <v>27</v>
      </c>
      <c r="R88" s="66">
        <v>0.02509293680297398</v>
      </c>
      <c r="T88" s="66"/>
      <c r="V88" s="66"/>
      <c r="X88" s="66"/>
    </row>
    <row r="89" spans="1:24" ht="12.75">
      <c r="A89" s="40" t="s">
        <v>180</v>
      </c>
      <c r="B89" s="40" t="s">
        <v>181</v>
      </c>
      <c r="C89" s="40" t="s">
        <v>166</v>
      </c>
      <c r="D89" s="40" t="s">
        <v>164</v>
      </c>
      <c r="E89" s="64">
        <v>630</v>
      </c>
      <c r="F89" s="64"/>
      <c r="G89" s="64"/>
      <c r="H89" s="64"/>
      <c r="I89" s="40">
        <v>460</v>
      </c>
      <c r="J89" s="65">
        <v>0.7301587301587301</v>
      </c>
      <c r="L89" s="65"/>
      <c r="N89" s="65"/>
      <c r="O89" s="64"/>
      <c r="P89" s="65"/>
      <c r="Q89" s="67">
        <v>0</v>
      </c>
      <c r="R89" s="66">
        <v>0</v>
      </c>
      <c r="T89" s="66"/>
      <c r="V89" s="66"/>
      <c r="X89" s="66"/>
    </row>
    <row r="90" spans="1:24" ht="12.75">
      <c r="A90" s="40" t="s">
        <v>182</v>
      </c>
      <c r="B90" s="40" t="s">
        <v>183</v>
      </c>
      <c r="C90" s="40" t="s">
        <v>166</v>
      </c>
      <c r="D90" s="40" t="s">
        <v>164</v>
      </c>
      <c r="E90" s="64">
        <v>580</v>
      </c>
      <c r="F90" s="64"/>
      <c r="G90" s="64"/>
      <c r="H90" s="64"/>
      <c r="I90" s="40">
        <v>413</v>
      </c>
      <c r="J90" s="65">
        <v>0.7120689655172414</v>
      </c>
      <c r="L90" s="65"/>
      <c r="N90" s="65"/>
      <c r="O90" s="64"/>
      <c r="P90" s="65"/>
      <c r="Q90" s="67">
        <v>0</v>
      </c>
      <c r="R90" s="66">
        <v>0</v>
      </c>
      <c r="T90" s="66"/>
      <c r="V90" s="66"/>
      <c r="X90" s="66"/>
    </row>
    <row r="91" spans="1:24" ht="12.75">
      <c r="A91" s="40" t="s">
        <v>184</v>
      </c>
      <c r="B91" s="40" t="s">
        <v>185</v>
      </c>
      <c r="C91" s="40" t="s">
        <v>166</v>
      </c>
      <c r="D91" s="40" t="s">
        <v>164</v>
      </c>
      <c r="E91" s="64">
        <v>1155</v>
      </c>
      <c r="F91" s="64"/>
      <c r="G91" s="64"/>
      <c r="H91" s="64"/>
      <c r="I91" s="40">
        <v>829</v>
      </c>
      <c r="J91" s="65">
        <v>0.7177489177489178</v>
      </c>
      <c r="L91" s="65"/>
      <c r="N91" s="65"/>
      <c r="O91" s="64"/>
      <c r="P91" s="65"/>
      <c r="Q91" s="67">
        <v>2</v>
      </c>
      <c r="R91" s="66">
        <v>0.0017316017316017316</v>
      </c>
      <c r="T91" s="66"/>
      <c r="V91" s="66"/>
      <c r="X91" s="66"/>
    </row>
    <row r="92" spans="1:24" ht="12.75">
      <c r="A92" s="40" t="s">
        <v>186</v>
      </c>
      <c r="B92" s="40" t="s">
        <v>187</v>
      </c>
      <c r="C92" s="40" t="s">
        <v>166</v>
      </c>
      <c r="D92" s="40" t="s">
        <v>164</v>
      </c>
      <c r="E92" s="64">
        <v>1666</v>
      </c>
      <c r="F92" s="64"/>
      <c r="G92" s="64"/>
      <c r="H92" s="64"/>
      <c r="I92" s="40">
        <v>1081</v>
      </c>
      <c r="J92" s="65">
        <v>0.648859543817527</v>
      </c>
      <c r="L92" s="65"/>
      <c r="N92" s="65"/>
      <c r="O92" s="64"/>
      <c r="P92" s="65"/>
      <c r="Q92" s="67">
        <v>27</v>
      </c>
      <c r="R92" s="66">
        <v>0.016206482593037214</v>
      </c>
      <c r="T92" s="66"/>
      <c r="V92" s="66"/>
      <c r="X92" s="66"/>
    </row>
    <row r="93" spans="1:24" ht="12.75">
      <c r="A93" s="40" t="s">
        <v>188</v>
      </c>
      <c r="B93" s="40" t="s">
        <v>189</v>
      </c>
      <c r="C93" s="40" t="s">
        <v>166</v>
      </c>
      <c r="D93" s="40" t="s">
        <v>164</v>
      </c>
      <c r="E93" s="64">
        <v>902</v>
      </c>
      <c r="F93" s="64"/>
      <c r="G93" s="64"/>
      <c r="H93" s="64"/>
      <c r="I93" s="40">
        <v>545</v>
      </c>
      <c r="J93" s="65">
        <v>0.6042128603104213</v>
      </c>
      <c r="L93" s="65"/>
      <c r="N93" s="65"/>
      <c r="O93" s="64"/>
      <c r="P93" s="65"/>
      <c r="Q93" s="67">
        <v>0</v>
      </c>
      <c r="R93" s="66">
        <v>0</v>
      </c>
      <c r="T93" s="66"/>
      <c r="V93" s="66"/>
      <c r="X93" s="66"/>
    </row>
    <row r="94" spans="1:24" ht="12.75">
      <c r="A94" s="40" t="s">
        <v>190</v>
      </c>
      <c r="B94" s="40" t="s">
        <v>191</v>
      </c>
      <c r="C94" s="40" t="s">
        <v>166</v>
      </c>
      <c r="D94" s="40" t="s">
        <v>164</v>
      </c>
      <c r="E94" s="64">
        <v>501</v>
      </c>
      <c r="F94" s="64"/>
      <c r="G94" s="64"/>
      <c r="H94" s="64"/>
      <c r="I94" s="40">
        <v>308</v>
      </c>
      <c r="J94" s="65">
        <v>0.6147704590818364</v>
      </c>
      <c r="L94" s="65"/>
      <c r="N94" s="65"/>
      <c r="O94" s="64"/>
      <c r="P94" s="65"/>
      <c r="Q94" s="67">
        <v>2</v>
      </c>
      <c r="R94" s="66">
        <v>0.003992015968063872</v>
      </c>
      <c r="T94" s="66"/>
      <c r="V94" s="66"/>
      <c r="X94" s="66"/>
    </row>
    <row r="95" spans="1:24" ht="12.75">
      <c r="A95" s="40" t="s">
        <v>192</v>
      </c>
      <c r="B95" s="40" t="s">
        <v>193</v>
      </c>
      <c r="C95" s="40" t="s">
        <v>166</v>
      </c>
      <c r="D95" s="40" t="s">
        <v>164</v>
      </c>
      <c r="E95" s="64">
        <v>788</v>
      </c>
      <c r="F95" s="64"/>
      <c r="G95" s="64"/>
      <c r="H95" s="64"/>
      <c r="I95" s="40">
        <v>411</v>
      </c>
      <c r="J95" s="65">
        <v>0.5215736040609137</v>
      </c>
      <c r="L95" s="65"/>
      <c r="N95" s="65"/>
      <c r="O95" s="64"/>
      <c r="P95" s="65"/>
      <c r="Q95" s="67">
        <v>4</v>
      </c>
      <c r="R95" s="66">
        <v>0.005076142131979695</v>
      </c>
      <c r="T95" s="66"/>
      <c r="V95" s="66"/>
      <c r="X95" s="66"/>
    </row>
    <row r="96" spans="1:24" ht="12.75">
      <c r="A96" s="40" t="s">
        <v>194</v>
      </c>
      <c r="B96" s="40" t="s">
        <v>195</v>
      </c>
      <c r="C96" s="40" t="s">
        <v>166</v>
      </c>
      <c r="D96" s="40" t="s">
        <v>164</v>
      </c>
      <c r="E96" s="64">
        <v>1463</v>
      </c>
      <c r="F96" s="64"/>
      <c r="G96" s="64"/>
      <c r="H96" s="64"/>
      <c r="I96" s="40">
        <v>1072</v>
      </c>
      <c r="J96" s="65">
        <v>0.732740943267259</v>
      </c>
      <c r="L96" s="65"/>
      <c r="N96" s="65"/>
      <c r="O96" s="64"/>
      <c r="P96" s="65"/>
      <c r="Q96" s="67">
        <v>3</v>
      </c>
      <c r="R96" s="66">
        <v>0.002050580997949419</v>
      </c>
      <c r="T96" s="66"/>
      <c r="V96" s="66"/>
      <c r="X96" s="66"/>
    </row>
    <row r="97" spans="1:24" ht="12.75">
      <c r="A97" s="40" t="s">
        <v>196</v>
      </c>
      <c r="B97" s="40" t="s">
        <v>197</v>
      </c>
      <c r="C97" s="40" t="s">
        <v>166</v>
      </c>
      <c r="D97" s="40" t="s">
        <v>164</v>
      </c>
      <c r="E97" s="64">
        <v>742</v>
      </c>
      <c r="F97" s="64"/>
      <c r="G97" s="64"/>
      <c r="H97" s="64"/>
      <c r="I97" s="40">
        <v>465</v>
      </c>
      <c r="J97" s="65">
        <v>0.6266846361185984</v>
      </c>
      <c r="L97" s="65"/>
      <c r="N97" s="65"/>
      <c r="O97" s="64"/>
      <c r="P97" s="65"/>
      <c r="Q97" s="67">
        <v>0</v>
      </c>
      <c r="R97" s="66">
        <v>0</v>
      </c>
      <c r="T97" s="66"/>
      <c r="V97" s="66"/>
      <c r="X97" s="66"/>
    </row>
    <row r="98" spans="1:24" ht="12.75">
      <c r="A98" s="40" t="s">
        <v>198</v>
      </c>
      <c r="B98" s="40" t="s">
        <v>199</v>
      </c>
      <c r="C98" s="40" t="s">
        <v>166</v>
      </c>
      <c r="D98" s="40" t="s">
        <v>164</v>
      </c>
      <c r="E98" s="64">
        <v>1519</v>
      </c>
      <c r="F98" s="64"/>
      <c r="G98" s="64"/>
      <c r="H98" s="64"/>
      <c r="I98" s="40">
        <v>1109</v>
      </c>
      <c r="J98" s="65">
        <v>0.7300855826201448</v>
      </c>
      <c r="L98" s="65"/>
      <c r="N98" s="65"/>
      <c r="O98" s="64"/>
      <c r="P98" s="65"/>
      <c r="Q98" s="67">
        <v>30</v>
      </c>
      <c r="R98" s="66">
        <v>0.019749835418038184</v>
      </c>
      <c r="T98" s="66"/>
      <c r="V98" s="66"/>
      <c r="X98" s="66"/>
    </row>
    <row r="99" spans="1:25" ht="12.75">
      <c r="A99" s="40" t="s">
        <v>201</v>
      </c>
      <c r="B99" s="40" t="s">
        <v>203</v>
      </c>
      <c r="C99" s="40" t="s">
        <v>202</v>
      </c>
      <c r="D99" s="40" t="s">
        <v>200</v>
      </c>
      <c r="E99" s="64">
        <v>1272</v>
      </c>
      <c r="F99" s="64"/>
      <c r="G99" s="64"/>
      <c r="H99" s="64"/>
      <c r="I99" s="40">
        <v>964</v>
      </c>
      <c r="J99" s="65"/>
      <c r="L99" s="65"/>
      <c r="N99" s="65"/>
      <c r="O99" s="64"/>
      <c r="P99" s="65"/>
      <c r="Q99" s="67">
        <v>4</v>
      </c>
      <c r="R99" s="66">
        <v>0.0031446540880503146</v>
      </c>
      <c r="T99" s="66"/>
      <c r="V99" s="66"/>
      <c r="X99" s="66"/>
      <c r="Y99" s="123">
        <v>1</v>
      </c>
    </row>
    <row r="100" spans="1:24" ht="12.75">
      <c r="A100" s="40" t="s">
        <v>204</v>
      </c>
      <c r="B100" s="40" t="s">
        <v>205</v>
      </c>
      <c r="C100" s="40" t="s">
        <v>202</v>
      </c>
      <c r="D100" s="40" t="s">
        <v>200</v>
      </c>
      <c r="E100" s="64">
        <v>1775</v>
      </c>
      <c r="F100" s="64"/>
      <c r="G100" s="64"/>
      <c r="H100" s="64"/>
      <c r="I100" s="40">
        <v>1446</v>
      </c>
      <c r="J100" s="65">
        <v>0.8146478873239437</v>
      </c>
      <c r="L100" s="65"/>
      <c r="N100" s="65"/>
      <c r="O100" s="64"/>
      <c r="P100" s="65"/>
      <c r="Q100" s="67">
        <v>4</v>
      </c>
      <c r="R100" s="66">
        <v>0.0022535211267605635</v>
      </c>
      <c r="T100" s="66"/>
      <c r="V100" s="66"/>
      <c r="X100" s="66"/>
    </row>
    <row r="101" spans="1:24" ht="12.75">
      <c r="A101" s="40" t="s">
        <v>206</v>
      </c>
      <c r="B101" s="40" t="s">
        <v>207</v>
      </c>
      <c r="C101" s="40" t="s">
        <v>202</v>
      </c>
      <c r="D101" s="40" t="s">
        <v>200</v>
      </c>
      <c r="E101" s="64">
        <v>652</v>
      </c>
      <c r="F101" s="64"/>
      <c r="G101" s="64"/>
      <c r="H101" s="64"/>
      <c r="I101" s="40">
        <v>407</v>
      </c>
      <c r="J101" s="65">
        <v>0.6242331288343558</v>
      </c>
      <c r="L101" s="65"/>
      <c r="N101" s="65"/>
      <c r="O101" s="64"/>
      <c r="P101" s="65"/>
      <c r="Q101" s="67">
        <v>10</v>
      </c>
      <c r="R101" s="66">
        <v>0.015337423312883436</v>
      </c>
      <c r="T101" s="66"/>
      <c r="V101" s="66"/>
      <c r="X101" s="66"/>
    </row>
    <row r="102" spans="1:24" ht="12.75">
      <c r="A102" s="40" t="s">
        <v>643</v>
      </c>
      <c r="B102" s="40" t="s">
        <v>642</v>
      </c>
      <c r="C102" s="40" t="s">
        <v>202</v>
      </c>
      <c r="D102" s="40" t="s">
        <v>200</v>
      </c>
      <c r="E102" s="64">
        <v>3511</v>
      </c>
      <c r="F102" s="64"/>
      <c r="G102" s="64"/>
      <c r="H102" s="64"/>
      <c r="I102" s="40">
        <v>2633</v>
      </c>
      <c r="J102" s="65">
        <v>0.7499287952150384</v>
      </c>
      <c r="L102" s="65"/>
      <c r="N102" s="65"/>
      <c r="O102" s="64"/>
      <c r="P102" s="65"/>
      <c r="Q102" s="67">
        <v>12</v>
      </c>
      <c r="R102" s="66">
        <v>0.003417829678154372</v>
      </c>
      <c r="T102" s="66"/>
      <c r="V102" s="66"/>
      <c r="X102" s="66"/>
    </row>
    <row r="103" spans="1:24" ht="12.75">
      <c r="A103" s="40" t="s">
        <v>208</v>
      </c>
      <c r="B103" s="40" t="s">
        <v>209</v>
      </c>
      <c r="C103" s="40" t="s">
        <v>202</v>
      </c>
      <c r="D103" s="40" t="s">
        <v>200</v>
      </c>
      <c r="E103" s="64">
        <v>804</v>
      </c>
      <c r="F103" s="64"/>
      <c r="G103" s="64"/>
      <c r="H103" s="64"/>
      <c r="I103" s="40">
        <v>543</v>
      </c>
      <c r="J103" s="65">
        <v>0.6753731343283582</v>
      </c>
      <c r="L103" s="65"/>
      <c r="N103" s="65"/>
      <c r="O103" s="64"/>
      <c r="P103" s="65"/>
      <c r="Q103" s="67">
        <v>0</v>
      </c>
      <c r="R103" s="66">
        <v>0</v>
      </c>
      <c r="T103" s="66"/>
      <c r="V103" s="66"/>
      <c r="X103" s="66"/>
    </row>
    <row r="104" spans="1:24" ht="12.75">
      <c r="A104" s="40" t="s">
        <v>210</v>
      </c>
      <c r="B104" s="40" t="s">
        <v>211</v>
      </c>
      <c r="C104" s="40" t="s">
        <v>202</v>
      </c>
      <c r="D104" s="40" t="s">
        <v>200</v>
      </c>
      <c r="E104" s="64">
        <v>1080</v>
      </c>
      <c r="F104" s="64"/>
      <c r="G104" s="64"/>
      <c r="H104" s="64"/>
      <c r="I104" s="40">
        <v>799</v>
      </c>
      <c r="J104" s="65">
        <v>0.7398148148148148</v>
      </c>
      <c r="L104" s="65"/>
      <c r="N104" s="65"/>
      <c r="O104" s="64"/>
      <c r="P104" s="65"/>
      <c r="Q104" s="67">
        <v>26</v>
      </c>
      <c r="R104" s="66">
        <v>0.024074074074074074</v>
      </c>
      <c r="T104" s="66"/>
      <c r="V104" s="66"/>
      <c r="X104" s="66"/>
    </row>
    <row r="105" spans="1:24" ht="12.75">
      <c r="A105" s="40" t="s">
        <v>212</v>
      </c>
      <c r="B105" s="40" t="s">
        <v>213</v>
      </c>
      <c r="C105" s="40" t="s">
        <v>202</v>
      </c>
      <c r="D105" s="40" t="s">
        <v>200</v>
      </c>
      <c r="E105" s="64">
        <v>1876</v>
      </c>
      <c r="F105" s="64"/>
      <c r="G105" s="64"/>
      <c r="H105" s="64"/>
      <c r="I105" s="40">
        <v>1403</v>
      </c>
      <c r="J105" s="65">
        <v>0.747867803837953</v>
      </c>
      <c r="L105" s="65"/>
      <c r="N105" s="65"/>
      <c r="O105" s="64"/>
      <c r="P105" s="65"/>
      <c r="Q105" s="67">
        <v>4</v>
      </c>
      <c r="R105" s="66">
        <v>0.0021321961620469083</v>
      </c>
      <c r="T105" s="66"/>
      <c r="V105" s="66"/>
      <c r="X105" s="66"/>
    </row>
    <row r="106" spans="1:24" ht="12.75">
      <c r="A106" s="40" t="s">
        <v>214</v>
      </c>
      <c r="B106" s="40" t="s">
        <v>215</v>
      </c>
      <c r="C106" s="40" t="s">
        <v>202</v>
      </c>
      <c r="D106" s="40" t="s">
        <v>200</v>
      </c>
      <c r="E106" s="64">
        <v>851</v>
      </c>
      <c r="F106" s="64"/>
      <c r="G106" s="64"/>
      <c r="H106" s="64"/>
      <c r="I106" s="40">
        <v>644</v>
      </c>
      <c r="J106" s="65">
        <v>0.7567567567567568</v>
      </c>
      <c r="L106" s="65"/>
      <c r="N106" s="65"/>
      <c r="O106" s="64"/>
      <c r="P106" s="65"/>
      <c r="Q106" s="67">
        <v>2</v>
      </c>
      <c r="R106" s="66">
        <v>0.0023501762632197414</v>
      </c>
      <c r="T106" s="66"/>
      <c r="V106" s="66"/>
      <c r="X106" s="66"/>
    </row>
    <row r="107" spans="1:24" ht="12.75">
      <c r="A107" s="40" t="s">
        <v>216</v>
      </c>
      <c r="B107" s="40" t="s">
        <v>217</v>
      </c>
      <c r="C107" s="40" t="s">
        <v>202</v>
      </c>
      <c r="D107" s="40" t="s">
        <v>200</v>
      </c>
      <c r="E107" s="64">
        <v>700</v>
      </c>
      <c r="F107" s="64"/>
      <c r="G107" s="64"/>
      <c r="H107" s="64"/>
      <c r="I107" s="40">
        <v>502</v>
      </c>
      <c r="J107" s="65">
        <v>0.7171428571428572</v>
      </c>
      <c r="L107" s="65"/>
      <c r="N107" s="65"/>
      <c r="O107" s="64"/>
      <c r="P107" s="65"/>
      <c r="Q107" s="67">
        <v>0</v>
      </c>
      <c r="R107" s="66">
        <v>0</v>
      </c>
      <c r="T107" s="66"/>
      <c r="V107" s="66"/>
      <c r="X107" s="66"/>
    </row>
    <row r="108" spans="1:24" ht="12.75">
      <c r="A108" s="40" t="s">
        <v>218</v>
      </c>
      <c r="B108" s="40" t="s">
        <v>219</v>
      </c>
      <c r="C108" s="40" t="s">
        <v>202</v>
      </c>
      <c r="D108" s="40" t="s">
        <v>200</v>
      </c>
      <c r="E108" s="64">
        <v>976</v>
      </c>
      <c r="F108" s="64"/>
      <c r="G108" s="64"/>
      <c r="H108" s="64"/>
      <c r="I108" s="40">
        <v>729</v>
      </c>
      <c r="J108" s="65">
        <v>0.7469262295081968</v>
      </c>
      <c r="L108" s="65"/>
      <c r="N108" s="65"/>
      <c r="O108" s="64"/>
      <c r="P108" s="65"/>
      <c r="Q108" s="67">
        <v>1</v>
      </c>
      <c r="R108" s="66">
        <v>0.0010245901639344263</v>
      </c>
      <c r="T108" s="66"/>
      <c r="V108" s="66"/>
      <c r="X108" s="66"/>
    </row>
    <row r="109" spans="1:24" ht="12.75">
      <c r="A109" s="40" t="s">
        <v>220</v>
      </c>
      <c r="B109" s="40" t="s">
        <v>221</v>
      </c>
      <c r="C109" s="40" t="s">
        <v>202</v>
      </c>
      <c r="D109" s="40" t="s">
        <v>200</v>
      </c>
      <c r="E109" s="64">
        <v>1249</v>
      </c>
      <c r="F109" s="64"/>
      <c r="G109" s="64"/>
      <c r="H109" s="64"/>
      <c r="I109" s="40">
        <v>818</v>
      </c>
      <c r="J109" s="65">
        <v>0.6549239391513211</v>
      </c>
      <c r="L109" s="65"/>
      <c r="N109" s="65"/>
      <c r="O109" s="64"/>
      <c r="P109" s="65"/>
      <c r="Q109" s="67">
        <v>40</v>
      </c>
      <c r="R109" s="66">
        <v>0.032025620496397116</v>
      </c>
      <c r="T109" s="66"/>
      <c r="V109" s="66"/>
      <c r="X109" s="66"/>
    </row>
    <row r="110" spans="1:24" ht="12.75">
      <c r="A110" s="40" t="s">
        <v>222</v>
      </c>
      <c r="B110" s="40" t="s">
        <v>223</v>
      </c>
      <c r="C110" s="40" t="s">
        <v>202</v>
      </c>
      <c r="D110" s="40" t="s">
        <v>200</v>
      </c>
      <c r="E110" s="64">
        <v>1600</v>
      </c>
      <c r="F110" s="64"/>
      <c r="G110" s="64"/>
      <c r="H110" s="64"/>
      <c r="I110" s="40">
        <v>1136</v>
      </c>
      <c r="J110" s="65">
        <v>0.71</v>
      </c>
      <c r="L110" s="65"/>
      <c r="N110" s="65"/>
      <c r="O110" s="64"/>
      <c r="P110" s="65"/>
      <c r="Q110" s="67">
        <v>9</v>
      </c>
      <c r="R110" s="66">
        <v>0.005625</v>
      </c>
      <c r="T110" s="66"/>
      <c r="V110" s="66"/>
      <c r="X110" s="66"/>
    </row>
    <row r="111" spans="1:24" ht="12.75">
      <c r="A111" s="40" t="s">
        <v>224</v>
      </c>
      <c r="B111" s="40" t="s">
        <v>225</v>
      </c>
      <c r="C111" s="40" t="s">
        <v>202</v>
      </c>
      <c r="D111" s="40" t="s">
        <v>200</v>
      </c>
      <c r="E111" s="64">
        <v>829</v>
      </c>
      <c r="F111" s="64"/>
      <c r="G111" s="64"/>
      <c r="H111" s="64"/>
      <c r="I111" s="40">
        <v>623</v>
      </c>
      <c r="J111" s="65">
        <v>0.7515078407720145</v>
      </c>
      <c r="L111" s="65"/>
      <c r="N111" s="65"/>
      <c r="O111" s="64"/>
      <c r="P111" s="65"/>
      <c r="Q111" s="67">
        <v>28</v>
      </c>
      <c r="R111" s="66">
        <v>0.033775633293124246</v>
      </c>
      <c r="T111" s="66"/>
      <c r="V111" s="66"/>
      <c r="X111" s="66"/>
    </row>
    <row r="112" spans="1:24" ht="12.75">
      <c r="A112" s="40" t="s">
        <v>227</v>
      </c>
      <c r="B112" s="40" t="s">
        <v>229</v>
      </c>
      <c r="C112" s="40" t="s">
        <v>228</v>
      </c>
      <c r="D112" s="40" t="s">
        <v>226</v>
      </c>
      <c r="E112" s="64">
        <v>808</v>
      </c>
      <c r="F112" s="64"/>
      <c r="G112" s="64"/>
      <c r="H112" s="64"/>
      <c r="I112" s="40">
        <v>567</v>
      </c>
      <c r="J112" s="65">
        <v>0.7017326732673267</v>
      </c>
      <c r="L112" s="65"/>
      <c r="N112" s="65"/>
      <c r="O112" s="64"/>
      <c r="P112" s="65"/>
      <c r="Q112" s="67">
        <v>10</v>
      </c>
      <c r="R112" s="66">
        <v>0.012376237623762377</v>
      </c>
      <c r="T112" s="66"/>
      <c r="V112" s="66"/>
      <c r="X112" s="66"/>
    </row>
    <row r="113" spans="1:24" ht="12.75">
      <c r="A113" s="40" t="s">
        <v>230</v>
      </c>
      <c r="B113" s="40" t="s">
        <v>231</v>
      </c>
      <c r="C113" s="40" t="s">
        <v>228</v>
      </c>
      <c r="D113" s="40" t="s">
        <v>226</v>
      </c>
      <c r="E113" s="64">
        <v>1291</v>
      </c>
      <c r="F113" s="64"/>
      <c r="G113" s="64"/>
      <c r="H113" s="64"/>
      <c r="I113" s="40">
        <v>1188</v>
      </c>
      <c r="J113" s="65">
        <v>0.9202168861347793</v>
      </c>
      <c r="L113" s="65"/>
      <c r="N113" s="65"/>
      <c r="O113" s="64"/>
      <c r="P113" s="65"/>
      <c r="Q113" s="67">
        <v>13</v>
      </c>
      <c r="R113" s="66">
        <v>0.010069713400464756</v>
      </c>
      <c r="T113" s="66"/>
      <c r="V113" s="66"/>
      <c r="X113" s="66"/>
    </row>
    <row r="114" spans="1:24" ht="12.75">
      <c r="A114" s="40" t="s">
        <v>232</v>
      </c>
      <c r="B114" s="40" t="s">
        <v>233</v>
      </c>
      <c r="C114" s="40" t="s">
        <v>228</v>
      </c>
      <c r="D114" s="40" t="s">
        <v>226</v>
      </c>
      <c r="E114" s="64">
        <v>678</v>
      </c>
      <c r="F114" s="64"/>
      <c r="G114" s="64"/>
      <c r="H114" s="64"/>
      <c r="I114" s="40">
        <v>503</v>
      </c>
      <c r="J114" s="65">
        <v>0.7418879056047197</v>
      </c>
      <c r="L114" s="65"/>
      <c r="N114" s="65"/>
      <c r="O114" s="64"/>
      <c r="P114" s="65"/>
      <c r="Q114" s="67">
        <v>0</v>
      </c>
      <c r="R114" s="66">
        <v>0</v>
      </c>
      <c r="T114" s="66"/>
      <c r="V114" s="66"/>
      <c r="X114" s="66"/>
    </row>
    <row r="115" spans="1:24" ht="12.75">
      <c r="A115" s="40" t="s">
        <v>234</v>
      </c>
      <c r="B115" s="40" t="s">
        <v>235</v>
      </c>
      <c r="C115" s="40" t="s">
        <v>228</v>
      </c>
      <c r="D115" s="40" t="s">
        <v>226</v>
      </c>
      <c r="E115" s="64">
        <v>1297</v>
      </c>
      <c r="F115" s="64"/>
      <c r="G115" s="64"/>
      <c r="H115" s="64"/>
      <c r="I115" s="40">
        <v>1068</v>
      </c>
      <c r="J115" s="65">
        <v>0.8234387047031612</v>
      </c>
      <c r="L115" s="65"/>
      <c r="N115" s="65"/>
      <c r="O115" s="64"/>
      <c r="P115" s="65"/>
      <c r="Q115" s="67">
        <v>0</v>
      </c>
      <c r="R115" s="66">
        <v>0</v>
      </c>
      <c r="T115" s="66"/>
      <c r="V115" s="66"/>
      <c r="X115" s="66"/>
    </row>
    <row r="116" spans="1:24" ht="12.75">
      <c r="A116" s="40" t="s">
        <v>236</v>
      </c>
      <c r="B116" s="40" t="s">
        <v>237</v>
      </c>
      <c r="C116" s="40" t="s">
        <v>228</v>
      </c>
      <c r="D116" s="40" t="s">
        <v>226</v>
      </c>
      <c r="E116" s="64">
        <v>1109</v>
      </c>
      <c r="F116" s="64"/>
      <c r="G116" s="64"/>
      <c r="H116" s="64"/>
      <c r="I116" s="40">
        <v>910</v>
      </c>
      <c r="J116" s="65">
        <v>0.8205590622182146</v>
      </c>
      <c r="L116" s="65"/>
      <c r="N116" s="65"/>
      <c r="O116" s="64"/>
      <c r="P116" s="65"/>
      <c r="Q116" s="67">
        <v>4</v>
      </c>
      <c r="R116" s="66">
        <v>0.0036068530207394047</v>
      </c>
      <c r="T116" s="66"/>
      <c r="V116" s="66"/>
      <c r="X116" s="66"/>
    </row>
    <row r="117" spans="1:24" ht="12.75">
      <c r="A117" s="40" t="s">
        <v>238</v>
      </c>
      <c r="B117" s="40" t="s">
        <v>239</v>
      </c>
      <c r="C117" s="40" t="s">
        <v>228</v>
      </c>
      <c r="D117" s="40" t="s">
        <v>226</v>
      </c>
      <c r="E117" s="64">
        <v>662</v>
      </c>
      <c r="F117" s="64"/>
      <c r="G117" s="64"/>
      <c r="H117" s="64"/>
      <c r="I117" s="40">
        <v>604</v>
      </c>
      <c r="J117" s="65">
        <v>0.9123867069486404</v>
      </c>
      <c r="L117" s="65"/>
      <c r="N117" s="65"/>
      <c r="O117" s="64"/>
      <c r="P117" s="65"/>
      <c r="Q117" s="67">
        <v>9</v>
      </c>
      <c r="R117" s="66">
        <v>0.013595166163141994</v>
      </c>
      <c r="T117" s="66"/>
      <c r="V117" s="66"/>
      <c r="X117" s="66"/>
    </row>
    <row r="118" spans="1:24" ht="12.75">
      <c r="A118" s="40" t="s">
        <v>240</v>
      </c>
      <c r="B118" s="40" t="s">
        <v>241</v>
      </c>
      <c r="C118" s="40" t="s">
        <v>228</v>
      </c>
      <c r="D118" s="40" t="s">
        <v>226</v>
      </c>
      <c r="E118" s="64">
        <v>1076</v>
      </c>
      <c r="F118" s="64"/>
      <c r="G118" s="64"/>
      <c r="H118" s="64"/>
      <c r="I118" s="40">
        <v>987</v>
      </c>
      <c r="J118" s="65">
        <v>0.9172862453531598</v>
      </c>
      <c r="L118" s="65"/>
      <c r="N118" s="65"/>
      <c r="O118" s="64"/>
      <c r="P118" s="65"/>
      <c r="Q118" s="67">
        <v>4</v>
      </c>
      <c r="R118" s="66">
        <v>0.0037174721189591076</v>
      </c>
      <c r="T118" s="66"/>
      <c r="V118" s="66"/>
      <c r="X118" s="66"/>
    </row>
    <row r="119" spans="1:24" ht="12.75">
      <c r="A119" s="40" t="s">
        <v>242</v>
      </c>
      <c r="B119" s="40" t="s">
        <v>243</v>
      </c>
      <c r="C119" s="40" t="s">
        <v>228</v>
      </c>
      <c r="D119" s="40" t="s">
        <v>226</v>
      </c>
      <c r="E119" s="64">
        <v>1207</v>
      </c>
      <c r="F119" s="64"/>
      <c r="G119" s="64"/>
      <c r="H119" s="64"/>
      <c r="I119" s="40">
        <v>1026</v>
      </c>
      <c r="J119" s="65">
        <v>0.8500414250207126</v>
      </c>
      <c r="L119" s="65"/>
      <c r="N119" s="65"/>
      <c r="O119" s="64"/>
      <c r="P119" s="65"/>
      <c r="Q119" s="67">
        <v>0</v>
      </c>
      <c r="R119" s="66">
        <v>0</v>
      </c>
      <c r="T119" s="66"/>
      <c r="V119" s="66"/>
      <c r="X119" s="66"/>
    </row>
    <row r="120" spans="1:24" ht="12.75">
      <c r="A120" s="40" t="s">
        <v>244</v>
      </c>
      <c r="B120" s="40" t="s">
        <v>245</v>
      </c>
      <c r="C120" s="40" t="s">
        <v>228</v>
      </c>
      <c r="D120" s="40" t="s">
        <v>226</v>
      </c>
      <c r="E120" s="64">
        <v>1396</v>
      </c>
      <c r="F120" s="64"/>
      <c r="G120" s="64"/>
      <c r="H120" s="64"/>
      <c r="I120" s="40">
        <v>1256</v>
      </c>
      <c r="J120" s="65">
        <v>0.8997134670487106</v>
      </c>
      <c r="L120" s="65"/>
      <c r="N120" s="65"/>
      <c r="O120" s="64"/>
      <c r="P120" s="65"/>
      <c r="Q120" s="67">
        <v>9</v>
      </c>
      <c r="R120" s="66">
        <v>0.0064469914040114614</v>
      </c>
      <c r="T120" s="66"/>
      <c r="V120" s="66"/>
      <c r="X120" s="66"/>
    </row>
    <row r="121" spans="1:24" ht="12.75">
      <c r="A121" s="40" t="s">
        <v>246</v>
      </c>
      <c r="B121" s="40" t="s">
        <v>247</v>
      </c>
      <c r="C121" s="40" t="s">
        <v>228</v>
      </c>
      <c r="D121" s="40" t="s">
        <v>226</v>
      </c>
      <c r="E121" s="64">
        <v>1186</v>
      </c>
      <c r="F121" s="64"/>
      <c r="G121" s="64"/>
      <c r="H121" s="64"/>
      <c r="I121" s="40">
        <v>1074</v>
      </c>
      <c r="J121" s="65">
        <v>0.9055649241146712</v>
      </c>
      <c r="L121" s="65"/>
      <c r="N121" s="65"/>
      <c r="O121" s="64"/>
      <c r="P121" s="65"/>
      <c r="Q121" s="67">
        <v>22</v>
      </c>
      <c r="R121" s="66">
        <v>0.01854974704890388</v>
      </c>
      <c r="T121" s="66"/>
      <c r="V121" s="66"/>
      <c r="X121" s="66"/>
    </row>
    <row r="122" spans="1:24" ht="12.75">
      <c r="A122" s="40" t="s">
        <v>248</v>
      </c>
      <c r="B122" s="40" t="s">
        <v>249</v>
      </c>
      <c r="C122" s="40" t="s">
        <v>228</v>
      </c>
      <c r="D122" s="40" t="s">
        <v>226</v>
      </c>
      <c r="E122" s="64">
        <v>1018</v>
      </c>
      <c r="F122" s="64"/>
      <c r="G122" s="64"/>
      <c r="H122" s="64"/>
      <c r="I122" s="40">
        <v>809</v>
      </c>
      <c r="J122" s="65">
        <v>0.7946954813359528</v>
      </c>
      <c r="L122" s="65"/>
      <c r="N122" s="65"/>
      <c r="O122" s="64"/>
      <c r="P122" s="65"/>
      <c r="Q122" s="67">
        <v>1</v>
      </c>
      <c r="R122" s="66">
        <v>0.0009823182711198428</v>
      </c>
      <c r="T122" s="66"/>
      <c r="V122" s="66"/>
      <c r="X122" s="66"/>
    </row>
    <row r="123" spans="1:24" ht="12.75">
      <c r="A123" s="40" t="s">
        <v>250</v>
      </c>
      <c r="B123" s="40" t="s">
        <v>251</v>
      </c>
      <c r="C123" s="40" t="s">
        <v>228</v>
      </c>
      <c r="D123" s="40" t="s">
        <v>226</v>
      </c>
      <c r="E123" s="64">
        <v>615</v>
      </c>
      <c r="F123" s="64"/>
      <c r="G123" s="64"/>
      <c r="H123" s="64"/>
      <c r="I123" s="40">
        <v>567</v>
      </c>
      <c r="J123" s="65">
        <v>0.9219512195121952</v>
      </c>
      <c r="L123" s="65"/>
      <c r="N123" s="65"/>
      <c r="O123" s="64"/>
      <c r="P123" s="65"/>
      <c r="Q123" s="67">
        <v>7</v>
      </c>
      <c r="R123" s="66">
        <v>0.011382113821138212</v>
      </c>
      <c r="T123" s="66"/>
      <c r="V123" s="66"/>
      <c r="X123" s="66"/>
    </row>
    <row r="124" spans="1:24" ht="12.75">
      <c r="A124" s="40" t="s">
        <v>252</v>
      </c>
      <c r="B124" s="40" t="s">
        <v>253</v>
      </c>
      <c r="C124" s="40" t="s">
        <v>228</v>
      </c>
      <c r="D124" s="40" t="s">
        <v>226</v>
      </c>
      <c r="E124" s="64">
        <v>1078</v>
      </c>
      <c r="F124" s="64"/>
      <c r="G124" s="64"/>
      <c r="H124" s="64"/>
      <c r="I124" s="40">
        <v>999</v>
      </c>
      <c r="J124" s="65">
        <v>0.9267161410018553</v>
      </c>
      <c r="L124" s="65"/>
      <c r="N124" s="65"/>
      <c r="O124" s="64"/>
      <c r="P124" s="65"/>
      <c r="Q124" s="67">
        <v>40</v>
      </c>
      <c r="R124" s="66">
        <v>0.03710575139146568</v>
      </c>
      <c r="T124" s="66"/>
      <c r="V124" s="66"/>
      <c r="X124" s="66"/>
    </row>
    <row r="125" spans="1:24" ht="12.75">
      <c r="A125" s="40" t="s">
        <v>254</v>
      </c>
      <c r="B125" s="40" t="s">
        <v>255</v>
      </c>
      <c r="C125" s="40" t="s">
        <v>228</v>
      </c>
      <c r="D125" s="40" t="s">
        <v>226</v>
      </c>
      <c r="E125" s="64">
        <v>714</v>
      </c>
      <c r="F125" s="64"/>
      <c r="G125" s="64"/>
      <c r="H125" s="64"/>
      <c r="I125" s="40">
        <v>586</v>
      </c>
      <c r="J125" s="65">
        <v>0.8207282913165266</v>
      </c>
      <c r="L125" s="65"/>
      <c r="N125" s="65"/>
      <c r="O125" s="64"/>
      <c r="P125" s="65"/>
      <c r="Q125" s="67">
        <v>1</v>
      </c>
      <c r="R125" s="66">
        <v>0.0014005602240896359</v>
      </c>
      <c r="T125" s="66"/>
      <c r="V125" s="66"/>
      <c r="X125" s="66"/>
    </row>
    <row r="126" spans="1:24" ht="12.75">
      <c r="A126" s="40" t="s">
        <v>256</v>
      </c>
      <c r="B126" s="40" t="s">
        <v>257</v>
      </c>
      <c r="C126" s="40" t="s">
        <v>228</v>
      </c>
      <c r="D126" s="40" t="s">
        <v>226</v>
      </c>
      <c r="E126" s="64">
        <v>657</v>
      </c>
      <c r="F126" s="64"/>
      <c r="G126" s="64"/>
      <c r="H126" s="64"/>
      <c r="I126" s="40">
        <v>445</v>
      </c>
      <c r="J126" s="65">
        <v>0.6773211567732116</v>
      </c>
      <c r="L126" s="65"/>
      <c r="N126" s="65"/>
      <c r="O126" s="64"/>
      <c r="P126" s="65"/>
      <c r="Q126" s="67">
        <v>11</v>
      </c>
      <c r="R126" s="66">
        <v>0.0167427701674277</v>
      </c>
      <c r="T126" s="66"/>
      <c r="V126" s="66"/>
      <c r="X126" s="66"/>
    </row>
    <row r="127" spans="1:24" ht="12.75">
      <c r="A127" s="40" t="s">
        <v>258</v>
      </c>
      <c r="B127" s="40" t="s">
        <v>259</v>
      </c>
      <c r="C127" s="40" t="s">
        <v>228</v>
      </c>
      <c r="D127" s="40" t="s">
        <v>226</v>
      </c>
      <c r="E127" s="64">
        <v>938</v>
      </c>
      <c r="F127" s="64"/>
      <c r="G127" s="64"/>
      <c r="H127" s="64"/>
      <c r="I127" s="40">
        <v>730</v>
      </c>
      <c r="J127" s="65">
        <v>0.7782515991471215</v>
      </c>
      <c r="L127" s="65"/>
      <c r="N127" s="65"/>
      <c r="O127" s="64"/>
      <c r="P127" s="65"/>
      <c r="Q127" s="67">
        <v>12</v>
      </c>
      <c r="R127" s="66">
        <v>0.01279317697228145</v>
      </c>
      <c r="T127" s="66"/>
      <c r="V127" s="66"/>
      <c r="X127" s="66"/>
    </row>
    <row r="128" spans="1:24" ht="12.75">
      <c r="A128" s="40" t="s">
        <v>260</v>
      </c>
      <c r="B128" s="40" t="s">
        <v>261</v>
      </c>
      <c r="C128" s="40" t="s">
        <v>228</v>
      </c>
      <c r="D128" s="40" t="s">
        <v>226</v>
      </c>
      <c r="E128" s="64">
        <v>1050</v>
      </c>
      <c r="F128" s="64"/>
      <c r="G128" s="64"/>
      <c r="H128" s="64"/>
      <c r="I128" s="40">
        <v>911</v>
      </c>
      <c r="J128" s="65">
        <v>0.8676190476190476</v>
      </c>
      <c r="L128" s="65"/>
      <c r="N128" s="65"/>
      <c r="O128" s="64"/>
      <c r="P128" s="65"/>
      <c r="Q128" s="67">
        <v>0</v>
      </c>
      <c r="R128" s="66">
        <v>0</v>
      </c>
      <c r="T128" s="66"/>
      <c r="V128" s="66"/>
      <c r="X128" s="66"/>
    </row>
    <row r="129" spans="1:24" ht="12.75">
      <c r="A129" s="40" t="s">
        <v>262</v>
      </c>
      <c r="B129" s="40" t="s">
        <v>263</v>
      </c>
      <c r="C129" s="40" t="s">
        <v>228</v>
      </c>
      <c r="D129" s="40" t="s">
        <v>226</v>
      </c>
      <c r="E129" s="64">
        <v>736</v>
      </c>
      <c r="F129" s="64"/>
      <c r="G129" s="64"/>
      <c r="H129" s="64"/>
      <c r="I129" s="40">
        <v>657</v>
      </c>
      <c r="J129" s="65">
        <v>0.8926630434782609</v>
      </c>
      <c r="L129" s="65"/>
      <c r="N129" s="65"/>
      <c r="O129" s="64"/>
      <c r="P129" s="65"/>
      <c r="Q129" s="67">
        <v>13</v>
      </c>
      <c r="R129" s="66">
        <v>0.017663043478260868</v>
      </c>
      <c r="T129" s="66"/>
      <c r="V129" s="66"/>
      <c r="X129" s="66"/>
    </row>
    <row r="130" spans="1:25" ht="12.75">
      <c r="A130" s="40" t="s">
        <v>264</v>
      </c>
      <c r="B130" s="40" t="s">
        <v>265</v>
      </c>
      <c r="C130" s="40" t="s">
        <v>228</v>
      </c>
      <c r="D130" s="40" t="s">
        <v>226</v>
      </c>
      <c r="E130" s="64">
        <v>454</v>
      </c>
      <c r="F130" s="64"/>
      <c r="G130" s="64"/>
      <c r="H130" s="64"/>
      <c r="I130" s="40">
        <v>418</v>
      </c>
      <c r="J130" s="65"/>
      <c r="L130" s="65"/>
      <c r="N130" s="65"/>
      <c r="O130" s="64"/>
      <c r="P130" s="65"/>
      <c r="Q130" s="67">
        <v>0</v>
      </c>
      <c r="R130" s="66">
        <v>0</v>
      </c>
      <c r="T130" s="66"/>
      <c r="V130" s="66"/>
      <c r="X130" s="66"/>
      <c r="Y130" s="123">
        <v>1</v>
      </c>
    </row>
    <row r="131" spans="1:24" ht="12.75">
      <c r="A131" s="40" t="s">
        <v>266</v>
      </c>
      <c r="B131" s="40" t="s">
        <v>267</v>
      </c>
      <c r="C131" s="40" t="s">
        <v>228</v>
      </c>
      <c r="D131" s="40" t="s">
        <v>226</v>
      </c>
      <c r="E131" s="64">
        <v>597</v>
      </c>
      <c r="F131" s="64"/>
      <c r="G131" s="64"/>
      <c r="H131" s="64"/>
      <c r="I131" s="40">
        <v>496</v>
      </c>
      <c r="J131" s="65">
        <v>0.830820770519263</v>
      </c>
      <c r="L131" s="65"/>
      <c r="N131" s="65"/>
      <c r="O131" s="64"/>
      <c r="P131" s="65"/>
      <c r="Q131" s="67">
        <v>0</v>
      </c>
      <c r="R131" s="66">
        <v>0</v>
      </c>
      <c r="T131" s="66"/>
      <c r="V131" s="66"/>
      <c r="X131" s="66"/>
    </row>
    <row r="132" spans="1:25" ht="12.75">
      <c r="A132" s="40" t="s">
        <v>268</v>
      </c>
      <c r="B132" s="40" t="s">
        <v>269</v>
      </c>
      <c r="C132" s="40" t="s">
        <v>228</v>
      </c>
      <c r="D132" s="40" t="s">
        <v>226</v>
      </c>
      <c r="E132" s="64">
        <v>1226</v>
      </c>
      <c r="F132" s="64"/>
      <c r="G132" s="64"/>
      <c r="H132" s="64"/>
      <c r="I132" s="40">
        <v>954</v>
      </c>
      <c r="J132" s="65"/>
      <c r="L132" s="65"/>
      <c r="N132" s="65"/>
      <c r="O132" s="64"/>
      <c r="P132" s="65"/>
      <c r="Q132" s="67">
        <v>210</v>
      </c>
      <c r="R132" s="66">
        <v>0.17128874388254486</v>
      </c>
      <c r="T132" s="66"/>
      <c r="V132" s="66"/>
      <c r="X132" s="66"/>
      <c r="Y132" s="123">
        <v>1</v>
      </c>
    </row>
    <row r="133" spans="1:24" ht="12.75">
      <c r="A133" s="40" t="s">
        <v>270</v>
      </c>
      <c r="B133" s="40" t="s">
        <v>271</v>
      </c>
      <c r="C133" s="40" t="s">
        <v>228</v>
      </c>
      <c r="D133" s="40" t="s">
        <v>226</v>
      </c>
      <c r="E133" s="64">
        <v>995</v>
      </c>
      <c r="F133" s="64"/>
      <c r="G133" s="64"/>
      <c r="H133" s="64"/>
      <c r="I133" s="40">
        <v>883</v>
      </c>
      <c r="J133" s="65">
        <v>0.8874371859296483</v>
      </c>
      <c r="L133" s="65"/>
      <c r="N133" s="65"/>
      <c r="O133" s="64"/>
      <c r="P133" s="65"/>
      <c r="Q133" s="67">
        <v>20</v>
      </c>
      <c r="R133" s="66">
        <v>0.020100502512562814</v>
      </c>
      <c r="T133" s="66"/>
      <c r="V133" s="66"/>
      <c r="X133" s="66"/>
    </row>
    <row r="134" spans="1:24" ht="12.75">
      <c r="A134" s="40" t="s">
        <v>272</v>
      </c>
      <c r="B134" s="40" t="s">
        <v>273</v>
      </c>
      <c r="C134" s="40" t="s">
        <v>228</v>
      </c>
      <c r="D134" s="40" t="s">
        <v>226</v>
      </c>
      <c r="E134" s="64">
        <v>1489</v>
      </c>
      <c r="F134" s="64"/>
      <c r="G134" s="64"/>
      <c r="H134" s="64"/>
      <c r="I134" s="40">
        <v>1266</v>
      </c>
      <c r="J134" s="65">
        <v>0.8502350570852921</v>
      </c>
      <c r="L134" s="65"/>
      <c r="N134" s="65"/>
      <c r="O134" s="64"/>
      <c r="P134" s="65"/>
      <c r="Q134" s="67">
        <v>28</v>
      </c>
      <c r="R134" s="66">
        <v>0.01880456682337139</v>
      </c>
      <c r="T134" s="66"/>
      <c r="V134" s="66"/>
      <c r="X134" s="66"/>
    </row>
    <row r="135" spans="1:24" ht="12.75">
      <c r="A135" s="40" t="s">
        <v>274</v>
      </c>
      <c r="B135" s="40" t="s">
        <v>275</v>
      </c>
      <c r="C135" s="40" t="s">
        <v>228</v>
      </c>
      <c r="D135" s="40" t="s">
        <v>226</v>
      </c>
      <c r="E135" s="64">
        <v>913</v>
      </c>
      <c r="F135" s="64"/>
      <c r="G135" s="64"/>
      <c r="H135" s="64"/>
      <c r="I135" s="40">
        <v>762</v>
      </c>
      <c r="J135" s="65">
        <v>0.8346111719605696</v>
      </c>
      <c r="L135" s="65"/>
      <c r="N135" s="65"/>
      <c r="O135" s="64"/>
      <c r="P135" s="65"/>
      <c r="Q135" s="67">
        <v>19</v>
      </c>
      <c r="R135" s="66">
        <v>0.0208105147864184</v>
      </c>
      <c r="T135" s="66"/>
      <c r="V135" s="66"/>
      <c r="X135" s="66"/>
    </row>
    <row r="136" spans="1:24" ht="12.75">
      <c r="A136" s="40" t="s">
        <v>276</v>
      </c>
      <c r="B136" s="40" t="s">
        <v>277</v>
      </c>
      <c r="C136" s="40" t="s">
        <v>228</v>
      </c>
      <c r="D136" s="40" t="s">
        <v>226</v>
      </c>
      <c r="E136" s="64">
        <v>679</v>
      </c>
      <c r="F136" s="64"/>
      <c r="G136" s="64"/>
      <c r="H136" s="64"/>
      <c r="I136" s="40">
        <v>612</v>
      </c>
      <c r="J136" s="65">
        <v>0.9013254786450663</v>
      </c>
      <c r="L136" s="65"/>
      <c r="N136" s="65"/>
      <c r="O136" s="64"/>
      <c r="P136" s="65"/>
      <c r="Q136" s="67">
        <v>0</v>
      </c>
      <c r="R136" s="66">
        <v>0</v>
      </c>
      <c r="T136" s="66"/>
      <c r="V136" s="66"/>
      <c r="X136" s="66"/>
    </row>
    <row r="137" spans="1:24" ht="12.75">
      <c r="A137" s="40" t="s">
        <v>278</v>
      </c>
      <c r="B137" s="40" t="s">
        <v>279</v>
      </c>
      <c r="C137" s="40" t="s">
        <v>228</v>
      </c>
      <c r="D137" s="40" t="s">
        <v>226</v>
      </c>
      <c r="E137" s="64">
        <v>1036</v>
      </c>
      <c r="F137" s="64"/>
      <c r="G137" s="64"/>
      <c r="H137" s="64"/>
      <c r="I137" s="40">
        <v>922</v>
      </c>
      <c r="J137" s="65">
        <v>0.88996138996139</v>
      </c>
      <c r="L137" s="65"/>
      <c r="N137" s="65"/>
      <c r="O137" s="64"/>
      <c r="P137" s="65"/>
      <c r="Q137" s="67">
        <v>19</v>
      </c>
      <c r="R137" s="66">
        <v>0.01833976833976834</v>
      </c>
      <c r="T137" s="66"/>
      <c r="V137" s="66"/>
      <c r="X137" s="66"/>
    </row>
    <row r="138" spans="1:24" ht="12.75">
      <c r="A138" s="40" t="s">
        <v>280</v>
      </c>
      <c r="B138" s="40" t="s">
        <v>281</v>
      </c>
      <c r="C138" s="40" t="s">
        <v>228</v>
      </c>
      <c r="D138" s="40" t="s">
        <v>226</v>
      </c>
      <c r="E138" s="64">
        <v>1368</v>
      </c>
      <c r="F138" s="64"/>
      <c r="G138" s="64"/>
      <c r="H138" s="64"/>
      <c r="I138" s="40">
        <v>1069</v>
      </c>
      <c r="J138" s="65">
        <v>0.7814327485380117</v>
      </c>
      <c r="L138" s="65"/>
      <c r="N138" s="65"/>
      <c r="O138" s="64"/>
      <c r="P138" s="65"/>
      <c r="Q138" s="67">
        <v>40</v>
      </c>
      <c r="R138" s="66">
        <v>0.029239766081871343</v>
      </c>
      <c r="T138" s="66"/>
      <c r="V138" s="66"/>
      <c r="X138" s="66"/>
    </row>
    <row r="139" spans="1:24" ht="12.75">
      <c r="A139" s="40" t="s">
        <v>282</v>
      </c>
      <c r="B139" s="40" t="s">
        <v>283</v>
      </c>
      <c r="C139" s="40" t="s">
        <v>228</v>
      </c>
      <c r="D139" s="40" t="s">
        <v>226</v>
      </c>
      <c r="E139" s="64">
        <v>1015</v>
      </c>
      <c r="F139" s="64"/>
      <c r="G139" s="64"/>
      <c r="H139" s="64"/>
      <c r="I139" s="40">
        <v>883</v>
      </c>
      <c r="J139" s="65">
        <v>0.8699507389162562</v>
      </c>
      <c r="L139" s="65"/>
      <c r="N139" s="65"/>
      <c r="O139" s="64"/>
      <c r="P139" s="65"/>
      <c r="Q139" s="67">
        <v>23</v>
      </c>
      <c r="R139" s="66">
        <v>0.022660098522167486</v>
      </c>
      <c r="T139" s="66"/>
      <c r="V139" s="66"/>
      <c r="X139" s="66"/>
    </row>
    <row r="140" spans="1:24" ht="12.75">
      <c r="A140" s="40" t="s">
        <v>284</v>
      </c>
      <c r="B140" s="40" t="s">
        <v>285</v>
      </c>
      <c r="C140" s="40" t="s">
        <v>228</v>
      </c>
      <c r="D140" s="40" t="s">
        <v>226</v>
      </c>
      <c r="E140" s="64">
        <v>1016</v>
      </c>
      <c r="F140" s="64"/>
      <c r="G140" s="64"/>
      <c r="H140" s="64"/>
      <c r="I140" s="40">
        <v>902</v>
      </c>
      <c r="J140" s="65">
        <v>0.8877952755905512</v>
      </c>
      <c r="L140" s="65"/>
      <c r="N140" s="65"/>
      <c r="O140" s="64"/>
      <c r="P140" s="65"/>
      <c r="Q140" s="67">
        <v>26</v>
      </c>
      <c r="R140" s="66">
        <v>0.025590551181102362</v>
      </c>
      <c r="T140" s="66"/>
      <c r="V140" s="66"/>
      <c r="X140" s="66"/>
    </row>
    <row r="141" spans="1:24" ht="12.75">
      <c r="A141" s="40" t="s">
        <v>286</v>
      </c>
      <c r="B141" s="40" t="s">
        <v>287</v>
      </c>
      <c r="C141" s="40" t="s">
        <v>228</v>
      </c>
      <c r="D141" s="40" t="s">
        <v>226</v>
      </c>
      <c r="E141" s="64">
        <v>1181</v>
      </c>
      <c r="F141" s="64"/>
      <c r="G141" s="64"/>
      <c r="H141" s="64"/>
      <c r="I141" s="40">
        <v>1087</v>
      </c>
      <c r="J141" s="65">
        <v>0.9204064352243861</v>
      </c>
      <c r="L141" s="65"/>
      <c r="N141" s="65"/>
      <c r="O141" s="64"/>
      <c r="P141" s="65"/>
      <c r="Q141" s="67">
        <v>19</v>
      </c>
      <c r="R141" s="66">
        <v>0.016088060965283656</v>
      </c>
      <c r="T141" s="66"/>
      <c r="V141" s="66"/>
      <c r="X141" s="66"/>
    </row>
    <row r="142" spans="1:25" ht="12.75">
      <c r="A142" s="40" t="s">
        <v>288</v>
      </c>
      <c r="B142" s="40" t="s">
        <v>289</v>
      </c>
      <c r="C142" s="40" t="s">
        <v>228</v>
      </c>
      <c r="D142" s="40" t="s">
        <v>226</v>
      </c>
      <c r="E142" s="64">
        <v>543</v>
      </c>
      <c r="F142" s="64"/>
      <c r="G142" s="64"/>
      <c r="H142" s="64"/>
      <c r="I142" s="40">
        <v>499</v>
      </c>
      <c r="J142" s="65"/>
      <c r="L142" s="65"/>
      <c r="N142" s="65"/>
      <c r="O142" s="64"/>
      <c r="P142" s="65"/>
      <c r="Q142" s="67">
        <v>2</v>
      </c>
      <c r="R142" s="66">
        <v>0.003683241252302026</v>
      </c>
      <c r="T142" s="66"/>
      <c r="V142" s="66"/>
      <c r="X142" s="66"/>
      <c r="Y142" s="123">
        <v>1</v>
      </c>
    </row>
    <row r="143" spans="1:24" ht="12.75">
      <c r="A143" s="40" t="s">
        <v>291</v>
      </c>
      <c r="B143" s="40" t="s">
        <v>293</v>
      </c>
      <c r="C143" s="40" t="s">
        <v>292</v>
      </c>
      <c r="D143" s="40" t="s">
        <v>290</v>
      </c>
      <c r="E143" s="64">
        <v>836</v>
      </c>
      <c r="F143" s="64"/>
      <c r="G143" s="64"/>
      <c r="H143" s="64"/>
      <c r="I143" s="40">
        <v>713</v>
      </c>
      <c r="J143" s="65">
        <v>0.8528708133971292</v>
      </c>
      <c r="L143" s="65"/>
      <c r="N143" s="65"/>
      <c r="O143" s="64"/>
      <c r="P143" s="65"/>
      <c r="Q143" s="67">
        <v>0</v>
      </c>
      <c r="R143" s="66">
        <v>0</v>
      </c>
      <c r="T143" s="66"/>
      <c r="V143" s="66"/>
      <c r="X143" s="66"/>
    </row>
    <row r="144" spans="1:24" ht="12.75">
      <c r="A144" s="40" t="s">
        <v>294</v>
      </c>
      <c r="B144" s="40" t="s">
        <v>295</v>
      </c>
      <c r="C144" s="40" t="s">
        <v>292</v>
      </c>
      <c r="D144" s="40" t="s">
        <v>290</v>
      </c>
      <c r="E144" s="64">
        <v>794</v>
      </c>
      <c r="F144" s="64"/>
      <c r="G144" s="64"/>
      <c r="H144" s="64"/>
      <c r="I144" s="40">
        <v>656</v>
      </c>
      <c r="J144" s="65">
        <v>0.8261964735516373</v>
      </c>
      <c r="L144" s="65"/>
      <c r="N144" s="65"/>
      <c r="O144" s="64"/>
      <c r="P144" s="65"/>
      <c r="Q144" s="67">
        <v>8</v>
      </c>
      <c r="R144" s="66">
        <v>0.010075566750629723</v>
      </c>
      <c r="T144" s="66"/>
      <c r="V144" s="66"/>
      <c r="X144" s="66"/>
    </row>
    <row r="145" spans="1:24" ht="12.75">
      <c r="A145" s="40" t="s">
        <v>296</v>
      </c>
      <c r="B145" s="40" t="s">
        <v>297</v>
      </c>
      <c r="C145" s="40" t="s">
        <v>292</v>
      </c>
      <c r="D145" s="40" t="s">
        <v>290</v>
      </c>
      <c r="E145" s="64">
        <v>2144</v>
      </c>
      <c r="F145" s="64"/>
      <c r="G145" s="64"/>
      <c r="H145" s="64"/>
      <c r="I145" s="40">
        <v>1484</v>
      </c>
      <c r="J145" s="65">
        <v>0.6921641791044776</v>
      </c>
      <c r="L145" s="65"/>
      <c r="N145" s="65"/>
      <c r="O145" s="64"/>
      <c r="P145" s="65"/>
      <c r="Q145" s="67">
        <v>5</v>
      </c>
      <c r="R145" s="66">
        <v>0.0023320895522388058</v>
      </c>
      <c r="T145" s="66"/>
      <c r="V145" s="66"/>
      <c r="X145" s="66"/>
    </row>
    <row r="146" spans="1:24" ht="12.75">
      <c r="A146" s="40" t="s">
        <v>298</v>
      </c>
      <c r="B146" s="40" t="s">
        <v>299</v>
      </c>
      <c r="C146" s="40" t="s">
        <v>292</v>
      </c>
      <c r="D146" s="40" t="s">
        <v>290</v>
      </c>
      <c r="E146" s="64">
        <v>475</v>
      </c>
      <c r="F146" s="64"/>
      <c r="G146" s="64"/>
      <c r="H146" s="64"/>
      <c r="I146" s="40">
        <v>358</v>
      </c>
      <c r="J146" s="65">
        <v>0.7536842105263157</v>
      </c>
      <c r="L146" s="65"/>
      <c r="N146" s="65"/>
      <c r="O146" s="64"/>
      <c r="P146" s="65"/>
      <c r="Q146" s="67">
        <v>7</v>
      </c>
      <c r="R146" s="66">
        <v>0.014736842105263158</v>
      </c>
      <c r="T146" s="66"/>
      <c r="V146" s="66"/>
      <c r="X146" s="66"/>
    </row>
    <row r="147" spans="1:24" ht="12.75">
      <c r="A147" s="40" t="s">
        <v>300</v>
      </c>
      <c r="B147" s="40" t="s">
        <v>301</v>
      </c>
      <c r="C147" s="40" t="s">
        <v>292</v>
      </c>
      <c r="D147" s="40" t="s">
        <v>290</v>
      </c>
      <c r="E147" s="64">
        <v>865</v>
      </c>
      <c r="F147" s="64"/>
      <c r="G147" s="64"/>
      <c r="H147" s="64"/>
      <c r="I147" s="40">
        <v>546</v>
      </c>
      <c r="J147" s="65">
        <v>0.63121387283237</v>
      </c>
      <c r="L147" s="65"/>
      <c r="N147" s="65"/>
      <c r="O147" s="64"/>
      <c r="P147" s="65"/>
      <c r="Q147" s="67">
        <v>12</v>
      </c>
      <c r="R147" s="66">
        <v>0.013872832369942197</v>
      </c>
      <c r="T147" s="66"/>
      <c r="V147" s="66"/>
      <c r="X147" s="66"/>
    </row>
    <row r="148" spans="1:24" ht="12.75">
      <c r="A148" s="40" t="s">
        <v>302</v>
      </c>
      <c r="B148" s="40" t="s">
        <v>303</v>
      </c>
      <c r="C148" s="40" t="s">
        <v>292</v>
      </c>
      <c r="D148" s="40" t="s">
        <v>290</v>
      </c>
      <c r="E148" s="64">
        <v>3025</v>
      </c>
      <c r="F148" s="64"/>
      <c r="G148" s="64"/>
      <c r="H148" s="64"/>
      <c r="I148" s="40">
        <v>2545</v>
      </c>
      <c r="J148" s="65">
        <v>0.8413223140495868</v>
      </c>
      <c r="L148" s="65"/>
      <c r="N148" s="65"/>
      <c r="O148" s="64"/>
      <c r="P148" s="65"/>
      <c r="Q148" s="67">
        <v>23</v>
      </c>
      <c r="R148" s="66">
        <v>0.007603305785123967</v>
      </c>
      <c r="T148" s="66"/>
      <c r="V148" s="66"/>
      <c r="X148" s="66"/>
    </row>
    <row r="149" spans="1:24" ht="12.75">
      <c r="A149" s="40" t="s">
        <v>304</v>
      </c>
      <c r="B149" s="40" t="s">
        <v>305</v>
      </c>
      <c r="C149" s="40" t="s">
        <v>292</v>
      </c>
      <c r="D149" s="40" t="s">
        <v>290</v>
      </c>
      <c r="E149" s="64">
        <v>2004</v>
      </c>
      <c r="F149" s="64"/>
      <c r="G149" s="64"/>
      <c r="H149" s="64"/>
      <c r="I149" s="40">
        <v>1432</v>
      </c>
      <c r="J149" s="65">
        <v>0.7145708582834331</v>
      </c>
      <c r="L149" s="65"/>
      <c r="N149" s="65"/>
      <c r="O149" s="64"/>
      <c r="P149" s="65"/>
      <c r="Q149" s="67">
        <v>27</v>
      </c>
      <c r="R149" s="66">
        <v>0.01347305389221557</v>
      </c>
      <c r="T149" s="66"/>
      <c r="V149" s="66"/>
      <c r="X149" s="66"/>
    </row>
    <row r="150" spans="1:24" ht="12.75">
      <c r="A150" s="40" t="s">
        <v>306</v>
      </c>
      <c r="B150" s="40" t="s">
        <v>307</v>
      </c>
      <c r="C150" s="40" t="s">
        <v>292</v>
      </c>
      <c r="D150" s="40" t="s">
        <v>290</v>
      </c>
      <c r="E150" s="64">
        <v>2178</v>
      </c>
      <c r="F150" s="64"/>
      <c r="G150" s="64"/>
      <c r="H150" s="64"/>
      <c r="I150" s="40">
        <v>1724</v>
      </c>
      <c r="J150" s="65"/>
      <c r="L150" s="65"/>
      <c r="N150" s="65"/>
      <c r="O150" s="64"/>
      <c r="P150" s="65"/>
      <c r="Q150" s="67">
        <v>136</v>
      </c>
      <c r="R150" s="66">
        <v>0.06244260789715335</v>
      </c>
      <c r="T150" s="66"/>
      <c r="V150" s="66"/>
      <c r="X150" s="66"/>
    </row>
    <row r="151" spans="1:24" ht="12.75">
      <c r="A151" s="40" t="s">
        <v>309</v>
      </c>
      <c r="B151" s="40" t="s">
        <v>311</v>
      </c>
      <c r="C151" s="40" t="s">
        <v>310</v>
      </c>
      <c r="D151" s="40" t="s">
        <v>308</v>
      </c>
      <c r="E151" s="64">
        <v>1468</v>
      </c>
      <c r="F151" s="64"/>
      <c r="G151" s="64"/>
      <c r="H151" s="64"/>
      <c r="I151" s="40">
        <v>1189</v>
      </c>
      <c r="J151" s="65">
        <v>0.8099455040871935</v>
      </c>
      <c r="L151" s="65"/>
      <c r="N151" s="65"/>
      <c r="O151" s="64"/>
      <c r="P151" s="65"/>
      <c r="Q151" s="67">
        <v>0</v>
      </c>
      <c r="R151" s="66">
        <v>0</v>
      </c>
      <c r="T151" s="66"/>
      <c r="V151" s="66"/>
      <c r="X151" s="66"/>
    </row>
    <row r="152" spans="1:24" ht="12.75">
      <c r="A152" s="40" t="s">
        <v>312</v>
      </c>
      <c r="B152" s="40" t="s">
        <v>313</v>
      </c>
      <c r="C152" s="40" t="s">
        <v>310</v>
      </c>
      <c r="D152" s="40" t="s">
        <v>308</v>
      </c>
      <c r="E152" s="64">
        <v>1583</v>
      </c>
      <c r="F152" s="64"/>
      <c r="G152" s="64"/>
      <c r="H152" s="64"/>
      <c r="I152" s="40">
        <v>1243</v>
      </c>
      <c r="J152" s="65">
        <v>0.7852179406190777</v>
      </c>
      <c r="L152" s="65"/>
      <c r="N152" s="65"/>
      <c r="O152" s="64"/>
      <c r="P152" s="65"/>
      <c r="Q152" s="67">
        <v>20</v>
      </c>
      <c r="R152" s="66">
        <v>0.012634238787113077</v>
      </c>
      <c r="T152" s="66"/>
      <c r="V152" s="66"/>
      <c r="X152" s="66"/>
    </row>
    <row r="153" spans="1:24" ht="12.75">
      <c r="A153" s="40" t="s">
        <v>314</v>
      </c>
      <c r="B153" s="40" t="s">
        <v>315</v>
      </c>
      <c r="C153" s="40" t="s">
        <v>310</v>
      </c>
      <c r="D153" s="40" t="s">
        <v>308</v>
      </c>
      <c r="E153" s="64">
        <v>1509</v>
      </c>
      <c r="F153" s="64"/>
      <c r="G153" s="64"/>
      <c r="H153" s="64"/>
      <c r="I153" s="40">
        <v>1183</v>
      </c>
      <c r="J153" s="65">
        <v>0.7839628893306826</v>
      </c>
      <c r="L153" s="65"/>
      <c r="N153" s="65"/>
      <c r="O153" s="64"/>
      <c r="P153" s="65"/>
      <c r="Q153" s="67">
        <v>47</v>
      </c>
      <c r="R153" s="66">
        <v>0.031146454605699137</v>
      </c>
      <c r="T153" s="66"/>
      <c r="V153" s="66"/>
      <c r="X153" s="66"/>
    </row>
    <row r="154" spans="1:24" ht="12.75">
      <c r="A154" s="40" t="s">
        <v>316</v>
      </c>
      <c r="B154" s="40" t="s">
        <v>317</v>
      </c>
      <c r="C154" s="40" t="s">
        <v>310</v>
      </c>
      <c r="D154" s="40" t="s">
        <v>308</v>
      </c>
      <c r="E154" s="64">
        <v>3536</v>
      </c>
      <c r="F154" s="64"/>
      <c r="G154" s="64"/>
      <c r="H154" s="64"/>
      <c r="I154" s="40">
        <v>2828</v>
      </c>
      <c r="J154" s="65">
        <v>0.7997737556561086</v>
      </c>
      <c r="L154" s="65"/>
      <c r="N154" s="65"/>
      <c r="O154" s="64"/>
      <c r="P154" s="65"/>
      <c r="Q154" s="67">
        <v>32</v>
      </c>
      <c r="R154" s="66">
        <v>0.00904977375565611</v>
      </c>
      <c r="T154" s="66"/>
      <c r="V154" s="66"/>
      <c r="X154" s="66"/>
    </row>
    <row r="155" spans="1:24" ht="12.75">
      <c r="A155" s="40" t="s">
        <v>318</v>
      </c>
      <c r="B155" s="40" t="s">
        <v>319</v>
      </c>
      <c r="C155" s="40" t="s">
        <v>310</v>
      </c>
      <c r="D155" s="40" t="s">
        <v>308</v>
      </c>
      <c r="E155" s="64">
        <v>308</v>
      </c>
      <c r="F155" s="64"/>
      <c r="G155" s="64"/>
      <c r="H155" s="64"/>
      <c r="I155" s="40">
        <v>255</v>
      </c>
      <c r="J155" s="65">
        <v>0.827922077922078</v>
      </c>
      <c r="L155" s="65"/>
      <c r="N155" s="65"/>
      <c r="O155" s="64"/>
      <c r="P155" s="65"/>
      <c r="Q155" s="67">
        <v>0</v>
      </c>
      <c r="R155" s="66">
        <v>0</v>
      </c>
      <c r="T155" s="66"/>
      <c r="V155" s="66"/>
      <c r="X155" s="66"/>
    </row>
    <row r="156" spans="1:24" ht="12.75">
      <c r="A156" s="40" t="s">
        <v>320</v>
      </c>
      <c r="B156" s="40" t="s">
        <v>321</v>
      </c>
      <c r="C156" s="40" t="s">
        <v>310</v>
      </c>
      <c r="D156" s="40" t="s">
        <v>308</v>
      </c>
      <c r="E156" s="64">
        <v>926</v>
      </c>
      <c r="F156" s="64"/>
      <c r="G156" s="64"/>
      <c r="H156" s="64"/>
      <c r="I156" s="40">
        <v>667</v>
      </c>
      <c r="J156" s="65"/>
      <c r="L156" s="65"/>
      <c r="N156" s="65"/>
      <c r="O156" s="64"/>
      <c r="P156" s="65"/>
      <c r="Q156" s="67">
        <v>49</v>
      </c>
      <c r="R156" s="66">
        <v>0.052915766738660906</v>
      </c>
      <c r="T156" s="66"/>
      <c r="V156" s="66"/>
      <c r="X156" s="66"/>
    </row>
    <row r="157" spans="1:24" ht="12.75">
      <c r="A157" s="40" t="s">
        <v>322</v>
      </c>
      <c r="B157" s="40" t="s">
        <v>323</v>
      </c>
      <c r="C157" s="40" t="s">
        <v>310</v>
      </c>
      <c r="D157" s="40" t="s">
        <v>308</v>
      </c>
      <c r="E157" s="64">
        <v>2196</v>
      </c>
      <c r="F157" s="64"/>
      <c r="G157" s="64"/>
      <c r="H157" s="64"/>
      <c r="I157" s="40">
        <v>1709</v>
      </c>
      <c r="J157" s="65">
        <v>0.7782331511839709</v>
      </c>
      <c r="L157" s="65"/>
      <c r="N157" s="65"/>
      <c r="O157" s="64"/>
      <c r="P157" s="65"/>
      <c r="Q157" s="67">
        <v>10</v>
      </c>
      <c r="R157" s="66">
        <v>0.004553734061930784</v>
      </c>
      <c r="T157" s="66"/>
      <c r="V157" s="66"/>
      <c r="X157" s="66"/>
    </row>
    <row r="158" spans="1:24" ht="12.75">
      <c r="A158" s="40" t="s">
        <v>324</v>
      </c>
      <c r="B158" s="40" t="s">
        <v>325</v>
      </c>
      <c r="C158" s="40" t="s">
        <v>310</v>
      </c>
      <c r="D158" s="40" t="s">
        <v>308</v>
      </c>
      <c r="E158" s="64">
        <v>647</v>
      </c>
      <c r="F158" s="64"/>
      <c r="G158" s="64"/>
      <c r="H158" s="64"/>
      <c r="I158" s="40">
        <v>474</v>
      </c>
      <c r="J158" s="65">
        <v>0.732612055641422</v>
      </c>
      <c r="L158" s="65"/>
      <c r="N158" s="65"/>
      <c r="O158" s="64"/>
      <c r="P158" s="65"/>
      <c r="Q158" s="67">
        <v>0</v>
      </c>
      <c r="R158" s="66">
        <v>0</v>
      </c>
      <c r="T158" s="66"/>
      <c r="V158" s="66"/>
      <c r="X158" s="66"/>
    </row>
    <row r="159" spans="1:24" ht="12.75">
      <c r="A159" s="40" t="s">
        <v>326</v>
      </c>
      <c r="B159" s="40" t="s">
        <v>327</v>
      </c>
      <c r="C159" s="40" t="s">
        <v>310</v>
      </c>
      <c r="D159" s="40" t="s">
        <v>308</v>
      </c>
      <c r="E159" s="64">
        <v>827</v>
      </c>
      <c r="F159" s="64"/>
      <c r="G159" s="64"/>
      <c r="H159" s="64"/>
      <c r="I159" s="40">
        <v>616</v>
      </c>
      <c r="J159" s="65">
        <v>0.7448609431680774</v>
      </c>
      <c r="L159" s="65"/>
      <c r="N159" s="65"/>
      <c r="O159" s="64"/>
      <c r="P159" s="65"/>
      <c r="Q159" s="67">
        <v>0</v>
      </c>
      <c r="R159" s="66">
        <v>0</v>
      </c>
      <c r="T159" s="66"/>
      <c r="V159" s="66"/>
      <c r="X159" s="66"/>
    </row>
    <row r="160" spans="1:24" ht="12.75">
      <c r="A160" s="40" t="s">
        <v>329</v>
      </c>
      <c r="B160" s="40" t="s">
        <v>331</v>
      </c>
      <c r="C160" s="40" t="s">
        <v>330</v>
      </c>
      <c r="D160" s="40" t="s">
        <v>328</v>
      </c>
      <c r="E160" s="64">
        <v>445</v>
      </c>
      <c r="F160" s="64"/>
      <c r="G160" s="64"/>
      <c r="H160" s="64"/>
      <c r="I160" s="40">
        <v>367</v>
      </c>
      <c r="J160" s="65">
        <v>0.8247191011235955</v>
      </c>
      <c r="L160" s="65"/>
      <c r="N160" s="65"/>
      <c r="O160" s="64"/>
      <c r="P160" s="65"/>
      <c r="Q160" s="67">
        <v>11</v>
      </c>
      <c r="R160" s="66">
        <v>0.024719101123595506</v>
      </c>
      <c r="T160" s="66"/>
      <c r="V160" s="66"/>
      <c r="X160" s="66"/>
    </row>
    <row r="161" spans="1:24" ht="12.75">
      <c r="A161" s="40" t="s">
        <v>332</v>
      </c>
      <c r="B161" s="40" t="s">
        <v>333</v>
      </c>
      <c r="C161" s="40" t="s">
        <v>330</v>
      </c>
      <c r="D161" s="40" t="s">
        <v>328</v>
      </c>
      <c r="E161" s="64">
        <v>1022</v>
      </c>
      <c r="F161" s="64"/>
      <c r="G161" s="64"/>
      <c r="H161" s="64"/>
      <c r="I161" s="40">
        <v>780</v>
      </c>
      <c r="J161" s="65">
        <v>0.7632093933463796</v>
      </c>
      <c r="L161" s="65"/>
      <c r="N161" s="65"/>
      <c r="O161" s="64"/>
      <c r="P161" s="65"/>
      <c r="Q161" s="67">
        <v>19</v>
      </c>
      <c r="R161" s="66">
        <v>0.018590998043052837</v>
      </c>
      <c r="T161" s="66"/>
      <c r="V161" s="66"/>
      <c r="X161" s="66"/>
    </row>
    <row r="162" spans="1:24" ht="12.75">
      <c r="A162" s="40" t="s">
        <v>334</v>
      </c>
      <c r="B162" s="40" t="s">
        <v>335</v>
      </c>
      <c r="C162" s="40" t="s">
        <v>330</v>
      </c>
      <c r="D162" s="40" t="s">
        <v>328</v>
      </c>
      <c r="E162" s="64">
        <v>1597</v>
      </c>
      <c r="F162" s="64"/>
      <c r="G162" s="64"/>
      <c r="H162" s="64"/>
      <c r="I162" s="40">
        <v>1248</v>
      </c>
      <c r="J162" s="65">
        <v>0.7814652473387602</v>
      </c>
      <c r="L162" s="65"/>
      <c r="N162" s="65"/>
      <c r="O162" s="64"/>
      <c r="P162" s="65"/>
      <c r="Q162" s="67">
        <v>58</v>
      </c>
      <c r="R162" s="66">
        <v>0.036318096430807766</v>
      </c>
      <c r="T162" s="66"/>
      <c r="V162" s="66"/>
      <c r="X162" s="66"/>
    </row>
    <row r="163" spans="1:24" ht="12.75">
      <c r="A163" s="40" t="s">
        <v>336</v>
      </c>
      <c r="B163" s="40" t="s">
        <v>337</v>
      </c>
      <c r="C163" s="40" t="s">
        <v>330</v>
      </c>
      <c r="D163" s="40" t="s">
        <v>328</v>
      </c>
      <c r="E163" s="64">
        <v>1268</v>
      </c>
      <c r="F163" s="64"/>
      <c r="G163" s="64"/>
      <c r="H163" s="64"/>
      <c r="I163" s="40">
        <v>977</v>
      </c>
      <c r="J163" s="65">
        <v>0.7705047318611987</v>
      </c>
      <c r="L163" s="65"/>
      <c r="N163" s="65"/>
      <c r="O163" s="64"/>
      <c r="P163" s="65"/>
      <c r="Q163" s="67">
        <v>22</v>
      </c>
      <c r="R163" s="66">
        <v>0.017350157728706624</v>
      </c>
      <c r="T163" s="66"/>
      <c r="V163" s="66"/>
      <c r="X163" s="66"/>
    </row>
    <row r="164" spans="1:24" ht="12.75">
      <c r="A164" s="40" t="s">
        <v>338</v>
      </c>
      <c r="B164" s="40" t="s">
        <v>339</v>
      </c>
      <c r="C164" s="40" t="s">
        <v>330</v>
      </c>
      <c r="D164" s="40" t="s">
        <v>328</v>
      </c>
      <c r="E164" s="64">
        <v>1798</v>
      </c>
      <c r="F164" s="64"/>
      <c r="G164" s="64"/>
      <c r="H164" s="64"/>
      <c r="I164" s="40">
        <v>1390</v>
      </c>
      <c r="J164" s="65">
        <v>0.7730812013348165</v>
      </c>
      <c r="L164" s="65"/>
      <c r="N164" s="65"/>
      <c r="O164" s="64"/>
      <c r="P164" s="65"/>
      <c r="Q164" s="67">
        <v>24</v>
      </c>
      <c r="R164" s="66">
        <v>0.013348164627363738</v>
      </c>
      <c r="T164" s="66"/>
      <c r="V164" s="66"/>
      <c r="X164" s="66"/>
    </row>
    <row r="165" spans="1:24" ht="12.75">
      <c r="A165" s="40" t="s">
        <v>340</v>
      </c>
      <c r="B165" s="40" t="s">
        <v>341</v>
      </c>
      <c r="C165" s="40" t="s">
        <v>330</v>
      </c>
      <c r="D165" s="40" t="s">
        <v>328</v>
      </c>
      <c r="E165" s="64">
        <v>823</v>
      </c>
      <c r="F165" s="64"/>
      <c r="G165" s="64"/>
      <c r="H165" s="64"/>
      <c r="I165" s="40">
        <v>635</v>
      </c>
      <c r="J165" s="65">
        <v>0.7715674362089915</v>
      </c>
      <c r="L165" s="65"/>
      <c r="N165" s="65"/>
      <c r="O165" s="64"/>
      <c r="P165" s="65"/>
      <c r="Q165" s="67">
        <v>26</v>
      </c>
      <c r="R165" s="66">
        <v>0.031591737545565005</v>
      </c>
      <c r="T165" s="66"/>
      <c r="V165" s="66"/>
      <c r="X165" s="66"/>
    </row>
    <row r="166" spans="1:24" ht="12.75">
      <c r="A166" s="40" t="s">
        <v>342</v>
      </c>
      <c r="B166" s="40" t="s">
        <v>343</v>
      </c>
      <c r="C166" s="40" t="s">
        <v>330</v>
      </c>
      <c r="D166" s="40" t="s">
        <v>328</v>
      </c>
      <c r="E166" s="64">
        <v>1627</v>
      </c>
      <c r="F166" s="64"/>
      <c r="G166" s="64"/>
      <c r="H166" s="64"/>
      <c r="I166" s="40">
        <v>1257</v>
      </c>
      <c r="J166" s="65">
        <v>0.7725875845113707</v>
      </c>
      <c r="L166" s="65"/>
      <c r="N166" s="65"/>
      <c r="O166" s="64"/>
      <c r="P166" s="65"/>
      <c r="Q166" s="67">
        <v>0</v>
      </c>
      <c r="R166" s="66">
        <v>0</v>
      </c>
      <c r="T166" s="66"/>
      <c r="V166" s="66"/>
      <c r="X166" s="66"/>
    </row>
    <row r="167" spans="1:24" ht="12.75">
      <c r="A167" s="40" t="s">
        <v>344</v>
      </c>
      <c r="B167" s="40" t="s">
        <v>345</v>
      </c>
      <c r="C167" s="40" t="s">
        <v>330</v>
      </c>
      <c r="D167" s="40" t="s">
        <v>328</v>
      </c>
      <c r="E167" s="64">
        <v>536</v>
      </c>
      <c r="F167" s="64"/>
      <c r="G167" s="64"/>
      <c r="H167" s="64"/>
      <c r="I167" s="40">
        <v>418</v>
      </c>
      <c r="J167" s="65">
        <v>0.7798507462686567</v>
      </c>
      <c r="L167" s="65"/>
      <c r="N167" s="65"/>
      <c r="O167" s="64"/>
      <c r="P167" s="65"/>
      <c r="Q167" s="67">
        <v>11</v>
      </c>
      <c r="R167" s="66">
        <v>0.020522388059701493</v>
      </c>
      <c r="T167" s="66"/>
      <c r="V167" s="66"/>
      <c r="X167" s="66"/>
    </row>
    <row r="168" spans="1:24" ht="12.75">
      <c r="A168" s="40" t="s">
        <v>346</v>
      </c>
      <c r="B168" s="40" t="s">
        <v>347</v>
      </c>
      <c r="C168" s="40" t="s">
        <v>330</v>
      </c>
      <c r="D168" s="40" t="s">
        <v>328</v>
      </c>
      <c r="E168" s="64">
        <v>804</v>
      </c>
      <c r="F168" s="64"/>
      <c r="G168" s="64"/>
      <c r="H168" s="64"/>
      <c r="I168" s="40">
        <v>498</v>
      </c>
      <c r="J168" s="65"/>
      <c r="L168" s="65"/>
      <c r="N168" s="65"/>
      <c r="O168" s="64"/>
      <c r="P168" s="65"/>
      <c r="Q168" s="67">
        <v>42</v>
      </c>
      <c r="R168" s="66">
        <v>0.05223880597014925</v>
      </c>
      <c r="T168" s="66"/>
      <c r="V168" s="66"/>
      <c r="X168" s="66"/>
    </row>
    <row r="169" spans="1:24" ht="12.75">
      <c r="A169" s="40" t="s">
        <v>348</v>
      </c>
      <c r="B169" s="40" t="s">
        <v>349</v>
      </c>
      <c r="C169" s="40" t="s">
        <v>330</v>
      </c>
      <c r="D169" s="40" t="s">
        <v>328</v>
      </c>
      <c r="E169" s="64">
        <v>1375</v>
      </c>
      <c r="F169" s="64"/>
      <c r="G169" s="64"/>
      <c r="H169" s="64"/>
      <c r="I169" s="40">
        <v>1068</v>
      </c>
      <c r="J169" s="65">
        <v>0.7767272727272727</v>
      </c>
      <c r="L169" s="65"/>
      <c r="N169" s="65"/>
      <c r="O169" s="64"/>
      <c r="P169" s="65"/>
      <c r="Q169" s="67">
        <v>0</v>
      </c>
      <c r="R169" s="66">
        <v>0</v>
      </c>
      <c r="T169" s="66"/>
      <c r="V169" s="66"/>
      <c r="X169" s="66"/>
    </row>
    <row r="170" spans="1:24" ht="12.75">
      <c r="A170" s="40" t="s">
        <v>350</v>
      </c>
      <c r="B170" s="40" t="s">
        <v>351</v>
      </c>
      <c r="C170" s="40" t="s">
        <v>330</v>
      </c>
      <c r="D170" s="40" t="s">
        <v>328</v>
      </c>
      <c r="E170" s="64">
        <v>731</v>
      </c>
      <c r="F170" s="64"/>
      <c r="G170" s="64"/>
      <c r="H170" s="64"/>
      <c r="I170" s="40">
        <v>568</v>
      </c>
      <c r="J170" s="65">
        <v>0.7770177838577291</v>
      </c>
      <c r="L170" s="65"/>
      <c r="N170" s="65"/>
      <c r="O170" s="64"/>
      <c r="P170" s="65"/>
      <c r="Q170" s="67">
        <v>7</v>
      </c>
      <c r="R170" s="66">
        <v>0.009575923392612859</v>
      </c>
      <c r="T170" s="66"/>
      <c r="V170" s="66"/>
      <c r="X170" s="66"/>
    </row>
    <row r="171" spans="1:24" ht="12.75">
      <c r="A171" s="40" t="s">
        <v>352</v>
      </c>
      <c r="B171" s="40" t="s">
        <v>353</v>
      </c>
      <c r="C171" s="40" t="s">
        <v>330</v>
      </c>
      <c r="D171" s="40" t="s">
        <v>328</v>
      </c>
      <c r="E171" s="64">
        <v>697</v>
      </c>
      <c r="F171" s="64"/>
      <c r="G171" s="64"/>
      <c r="H171" s="64"/>
      <c r="I171" s="40">
        <v>530</v>
      </c>
      <c r="J171" s="65">
        <v>0.7604017216642754</v>
      </c>
      <c r="L171" s="65"/>
      <c r="N171" s="65"/>
      <c r="O171" s="64"/>
      <c r="P171" s="65"/>
      <c r="Q171" s="67">
        <v>0</v>
      </c>
      <c r="R171" s="66">
        <v>0</v>
      </c>
      <c r="T171" s="66"/>
      <c r="V171" s="66"/>
      <c r="X171" s="66"/>
    </row>
    <row r="172" spans="1:24" ht="12.75">
      <c r="A172" s="40" t="s">
        <v>354</v>
      </c>
      <c r="B172" s="40" t="s">
        <v>355</v>
      </c>
      <c r="C172" s="40" t="s">
        <v>330</v>
      </c>
      <c r="D172" s="40" t="s">
        <v>328</v>
      </c>
      <c r="E172" s="64">
        <v>358</v>
      </c>
      <c r="F172" s="64"/>
      <c r="G172" s="64"/>
      <c r="H172" s="64"/>
      <c r="I172" s="40">
        <v>257</v>
      </c>
      <c r="J172" s="65">
        <v>0.7178770949720671</v>
      </c>
      <c r="L172" s="65"/>
      <c r="N172" s="65"/>
      <c r="O172" s="64"/>
      <c r="P172" s="65"/>
      <c r="Q172" s="67">
        <v>10</v>
      </c>
      <c r="R172" s="66">
        <v>0.027932960893854747</v>
      </c>
      <c r="T172" s="66"/>
      <c r="V172" s="66"/>
      <c r="X172" s="66"/>
    </row>
    <row r="173" spans="1:24" ht="12.75">
      <c r="A173" s="40" t="s">
        <v>356</v>
      </c>
      <c r="B173" s="40" t="s">
        <v>357</v>
      </c>
      <c r="C173" s="40" t="s">
        <v>330</v>
      </c>
      <c r="D173" s="40" t="s">
        <v>328</v>
      </c>
      <c r="E173" s="64">
        <v>1310</v>
      </c>
      <c r="F173" s="64"/>
      <c r="G173" s="64"/>
      <c r="H173" s="64"/>
      <c r="I173" s="40">
        <v>1064</v>
      </c>
      <c r="J173" s="65">
        <v>0.8122137404580153</v>
      </c>
      <c r="L173" s="65"/>
      <c r="N173" s="65"/>
      <c r="O173" s="64"/>
      <c r="P173" s="65"/>
      <c r="Q173" s="67">
        <v>17</v>
      </c>
      <c r="R173" s="66">
        <v>0.012977099236641221</v>
      </c>
      <c r="T173" s="66"/>
      <c r="V173" s="66"/>
      <c r="X173" s="66"/>
    </row>
    <row r="174" spans="15:24" ht="12.75">
      <c r="O174" s="64"/>
      <c r="P174" s="65"/>
      <c r="T174" s="66"/>
      <c r="X174" s="66"/>
    </row>
    <row r="175" ht="12.75">
      <c r="A175" s="18" t="s">
        <v>25</v>
      </c>
    </row>
    <row r="176" spans="1:16" ht="12.75">
      <c r="A176" s="39" t="s">
        <v>554</v>
      </c>
      <c r="I176" s="149"/>
      <c r="J176" s="149"/>
      <c r="K176" s="149"/>
      <c r="L176" s="149"/>
      <c r="M176" s="149"/>
      <c r="N176" s="149"/>
      <c r="O176" s="63"/>
      <c r="P176" s="63"/>
    </row>
    <row r="177" spans="1:16" ht="12.75">
      <c r="A177" s="39" t="s">
        <v>539</v>
      </c>
      <c r="I177" s="149"/>
      <c r="J177" s="149"/>
      <c r="K177" s="149"/>
      <c r="L177" s="149"/>
      <c r="M177" s="149"/>
      <c r="N177" s="149"/>
      <c r="O177" s="63"/>
      <c r="P177" s="63"/>
    </row>
    <row r="178" spans="1:16" ht="12.75">
      <c r="A178" s="39" t="s">
        <v>555</v>
      </c>
      <c r="I178" s="149"/>
      <c r="J178" s="149"/>
      <c r="K178" s="149"/>
      <c r="L178" s="149"/>
      <c r="M178" s="149"/>
      <c r="N178" s="149"/>
      <c r="O178" s="63"/>
      <c r="P178" s="63"/>
    </row>
  </sheetData>
  <mergeCells count="28">
    <mergeCell ref="I177:N177"/>
    <mergeCell ref="Q21:R21"/>
    <mergeCell ref="I178:N178"/>
    <mergeCell ref="I21:J21"/>
    <mergeCell ref="K21:L21"/>
    <mergeCell ref="M21:N21"/>
    <mergeCell ref="E6:H6"/>
    <mergeCell ref="S21:T21"/>
    <mergeCell ref="U21:V21"/>
    <mergeCell ref="I176:N176"/>
    <mergeCell ref="W7:X7"/>
    <mergeCell ref="Q6:X6"/>
    <mergeCell ref="O7:P7"/>
    <mergeCell ref="I6:P6"/>
    <mergeCell ref="I7:J7"/>
    <mergeCell ref="K7:L7"/>
    <mergeCell ref="M7:N7"/>
    <mergeCell ref="Q7:R7"/>
    <mergeCell ref="S7:T7"/>
    <mergeCell ref="U7:V7"/>
    <mergeCell ref="W22:X22"/>
    <mergeCell ref="I22:J22"/>
    <mergeCell ref="K22:L22"/>
    <mergeCell ref="M22:N22"/>
    <mergeCell ref="O22:P22"/>
    <mergeCell ref="Q22:R22"/>
    <mergeCell ref="S22:T22"/>
    <mergeCell ref="U22:V22"/>
  </mergeCells>
  <conditionalFormatting sqref="R11:R20 T11:T20 V11:V20 R9 T9 V9 T23:T174 V23:V173 X23:X174 X9:X20 R23:R173">
    <cfRule type="cellIs" priority="1" dxfId="0" operator="greaterThan" stopIfTrue="1">
      <formula>0.05</formula>
    </cfRule>
    <cfRule type="cellIs" priority="2" dxfId="0" operator="lessThan" stopIfTrue="1">
      <formula>0</formula>
    </cfRule>
  </conditionalFormatting>
  <conditionalFormatting sqref="E23:H173">
    <cfRule type="expression" priority="3" dxfId="1" stopIfTrue="1">
      <formula>Y23=1</formula>
    </cfRule>
  </conditionalFormatting>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54" r:id="rId1"/>
  <headerFooter alignWithMargins="0">
    <oddFooter>&amp;L&amp;6&amp;F &amp;A&amp;R&amp;6Standards and Quality Analytical Team (SAT)</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A190"/>
  <sheetViews>
    <sheetView showGridLines="0" workbookViewId="0" topLeftCell="A1">
      <pane xSplit="2" ySplit="7" topLeftCell="C8" activePane="bottomRight" state="frozen"/>
      <selection pane="topLeft" activeCell="A1" sqref="A1"/>
      <selection pane="topRight" activeCell="A1" sqref="A1"/>
      <selection pane="bottomLeft" activeCell="A1" sqref="A1"/>
      <selection pane="bottomRight" activeCell="C8" sqref="C8"/>
    </sheetView>
  </sheetViews>
  <sheetFormatPr defaultColWidth="9.140625" defaultRowHeight="12.75"/>
  <cols>
    <col min="1" max="1" width="8.00390625" style="16" customWidth="1"/>
    <col min="2" max="2" width="34.8515625" style="16" bestFit="1" customWidth="1"/>
    <col min="3" max="3" width="6.00390625" style="16" bestFit="1" customWidth="1"/>
    <col min="4" max="4" width="23.421875" style="16" bestFit="1" customWidth="1"/>
    <col min="5" max="5" width="25.7109375" style="16" bestFit="1" customWidth="1"/>
    <col min="6" max="19" width="11.7109375" style="16" customWidth="1"/>
    <col min="20" max="27" width="10.7109375" style="16" customWidth="1"/>
    <col min="28" max="16384" width="9.140625" style="16" customWidth="1"/>
  </cols>
  <sheetData>
    <row r="1" ht="18">
      <c r="A1" s="50" t="s">
        <v>578</v>
      </c>
    </row>
    <row r="2" s="40" customFormat="1" ht="12.75"/>
    <row r="3" s="40" customFormat="1" ht="12.75">
      <c r="A3" s="62" t="s">
        <v>26</v>
      </c>
    </row>
    <row r="4" s="40" customFormat="1" ht="12.75">
      <c r="A4" s="40" t="s">
        <v>610</v>
      </c>
    </row>
    <row r="5" s="40" customFormat="1" ht="12.75"/>
    <row r="6" spans="1:27" ht="12.75">
      <c r="A6" s="54"/>
      <c r="B6" s="54"/>
      <c r="C6" s="54"/>
      <c r="D6" s="54"/>
      <c r="E6" s="54"/>
      <c r="F6" s="151" t="s">
        <v>582</v>
      </c>
      <c r="G6" s="151"/>
      <c r="H6" s="151"/>
      <c r="I6" s="151"/>
      <c r="J6" s="151"/>
      <c r="K6" s="151"/>
      <c r="L6" s="151" t="s">
        <v>581</v>
      </c>
      <c r="M6" s="151"/>
      <c r="N6" s="151"/>
      <c r="O6" s="151"/>
      <c r="P6" s="151"/>
      <c r="Q6" s="151"/>
      <c r="R6" s="151"/>
      <c r="S6" s="151"/>
      <c r="T6" s="151" t="s">
        <v>558</v>
      </c>
      <c r="U6" s="151"/>
      <c r="V6" s="151"/>
      <c r="W6" s="151"/>
      <c r="X6" s="151"/>
      <c r="Y6" s="151"/>
      <c r="Z6" s="151"/>
      <c r="AA6" s="151"/>
    </row>
    <row r="7" spans="1:27" ht="13.5" thickBot="1">
      <c r="A7" s="55" t="s">
        <v>32</v>
      </c>
      <c r="B7" s="55" t="s">
        <v>34</v>
      </c>
      <c r="C7" s="55"/>
      <c r="D7" s="55"/>
      <c r="E7" s="55"/>
      <c r="F7" s="58" t="s">
        <v>530</v>
      </c>
      <c r="G7" s="58" t="s">
        <v>531</v>
      </c>
      <c r="H7" s="58" t="s">
        <v>532</v>
      </c>
      <c r="I7" s="58" t="s">
        <v>533</v>
      </c>
      <c r="J7" s="58" t="s">
        <v>534</v>
      </c>
      <c r="K7" s="58" t="s">
        <v>576</v>
      </c>
      <c r="L7" s="58" t="s">
        <v>11</v>
      </c>
      <c r="M7" s="58" t="s">
        <v>12</v>
      </c>
      <c r="N7" s="58" t="s">
        <v>13</v>
      </c>
      <c r="O7" s="58" t="s">
        <v>573</v>
      </c>
      <c r="P7" s="58" t="s">
        <v>598</v>
      </c>
      <c r="Q7" s="58" t="s">
        <v>599</v>
      </c>
      <c r="R7" s="58" t="s">
        <v>600</v>
      </c>
      <c r="S7" s="58" t="s">
        <v>601</v>
      </c>
      <c r="T7" s="58" t="s">
        <v>11</v>
      </c>
      <c r="U7" s="58" t="s">
        <v>12</v>
      </c>
      <c r="V7" s="58" t="s">
        <v>13</v>
      </c>
      <c r="W7" s="58" t="s">
        <v>573</v>
      </c>
      <c r="X7" s="58" t="s">
        <v>598</v>
      </c>
      <c r="Y7" s="58" t="s">
        <v>599</v>
      </c>
      <c r="Z7" s="58" t="s">
        <v>600</v>
      </c>
      <c r="AA7" s="58" t="s">
        <v>601</v>
      </c>
    </row>
    <row r="8" spans="1:27" ht="12.75">
      <c r="A8" s="16" t="s">
        <v>360</v>
      </c>
      <c r="B8" s="16" t="s">
        <v>358</v>
      </c>
      <c r="F8" s="22"/>
      <c r="G8" s="22">
        <v>0.6619240460300063</v>
      </c>
      <c r="H8" s="22">
        <v>0.6807631282203099</v>
      </c>
      <c r="I8" s="32">
        <v>0.6990570972686051</v>
      </c>
      <c r="J8" s="32">
        <v>0.7170963396760635</v>
      </c>
      <c r="K8" s="22">
        <v>0.7270644217707005</v>
      </c>
      <c r="L8" s="97">
        <v>0.7267249304235036</v>
      </c>
      <c r="M8" s="97">
        <v>0.7307626902474279</v>
      </c>
      <c r="N8" s="97">
        <v>0.7259433647434302</v>
      </c>
      <c r="O8" s="97">
        <v>0.727061811917232</v>
      </c>
      <c r="P8" s="97">
        <v>0.7335004384955559</v>
      </c>
      <c r="Q8" s="97"/>
      <c r="R8" s="97"/>
      <c r="S8" s="22"/>
      <c r="T8" s="32">
        <v>0.014444206576080797</v>
      </c>
      <c r="U8" s="32">
        <v>0.013482818516404095</v>
      </c>
      <c r="V8" s="32">
        <v>0.011771201815434836</v>
      </c>
      <c r="W8" s="32">
        <v>0.012713223135299628</v>
      </c>
      <c r="X8" s="32">
        <v>0.012700821634935345</v>
      </c>
      <c r="Y8" s="32"/>
      <c r="Z8" s="32"/>
      <c r="AA8" s="32"/>
    </row>
    <row r="9" spans="12:27" ht="12.75">
      <c r="L9" s="97"/>
      <c r="M9" s="97"/>
      <c r="N9" s="97"/>
      <c r="O9" s="97"/>
      <c r="P9" s="97"/>
      <c r="Q9" s="97"/>
      <c r="R9" s="97"/>
      <c r="S9" s="22"/>
      <c r="T9" s="32"/>
      <c r="U9" s="32"/>
      <c r="V9" s="32"/>
      <c r="W9" s="32"/>
      <c r="X9" s="32"/>
      <c r="Y9" s="32"/>
      <c r="Z9" s="32"/>
      <c r="AA9" s="32"/>
    </row>
    <row r="10" spans="1:27" ht="12.75">
      <c r="A10" s="16" t="s">
        <v>41</v>
      </c>
      <c r="B10" s="16" t="s">
        <v>39</v>
      </c>
      <c r="F10" s="22">
        <v>0.41199498308692184</v>
      </c>
      <c r="G10" s="22">
        <v>0.45393208715850014</v>
      </c>
      <c r="H10" s="22">
        <v>0.4934059032865815</v>
      </c>
      <c r="I10" s="32">
        <v>0.5238548321326628</v>
      </c>
      <c r="J10" s="32">
        <v>0.5438091320444262</v>
      </c>
      <c r="K10" s="22">
        <v>0.5557470099331036</v>
      </c>
      <c r="L10" s="97">
        <v>0.5686710179141786</v>
      </c>
      <c r="M10" s="97">
        <v>0.5513449052603684</v>
      </c>
      <c r="N10" s="97">
        <v>0.5568423855165069</v>
      </c>
      <c r="O10" s="97">
        <v>0.5451803098861923</v>
      </c>
      <c r="P10" s="97">
        <v>0.5767454496060853</v>
      </c>
      <c r="Q10" s="97"/>
      <c r="R10" s="97"/>
      <c r="S10" s="22"/>
      <c r="T10" s="32">
        <v>0.0024996528259963896</v>
      </c>
      <c r="U10" s="32">
        <v>0.014707830926195839</v>
      </c>
      <c r="V10" s="32">
        <v>0.004659211927582535</v>
      </c>
      <c r="W10" s="32">
        <v>0.0030165912518853697</v>
      </c>
      <c r="X10" s="32">
        <v>0.0028524857375713123</v>
      </c>
      <c r="Y10" s="32"/>
      <c r="Z10" s="32"/>
      <c r="AA10" s="32"/>
    </row>
    <row r="11" spans="1:27" ht="12.75">
      <c r="A11" s="16" t="s">
        <v>67</v>
      </c>
      <c r="B11" s="16" t="s">
        <v>65</v>
      </c>
      <c r="F11" s="22">
        <v>0.5437306600516585</v>
      </c>
      <c r="G11" s="22">
        <v>0.5690669371196755</v>
      </c>
      <c r="H11" s="22">
        <v>0.588733661559993</v>
      </c>
      <c r="I11" s="32">
        <v>0.600942777015335</v>
      </c>
      <c r="J11" s="32">
        <v>0.6178480283197497</v>
      </c>
      <c r="K11" s="22">
        <v>0.6300673900094603</v>
      </c>
      <c r="L11" s="97">
        <v>0.6359331207113172</v>
      </c>
      <c r="M11" s="97">
        <v>0.6365871425969769</v>
      </c>
      <c r="N11" s="97">
        <v>0.6260144068569344</v>
      </c>
      <c r="O11" s="97">
        <v>0.6281512605042017</v>
      </c>
      <c r="P11" s="97">
        <v>0.6319271332694152</v>
      </c>
      <c r="Q11" s="97"/>
      <c r="R11" s="97"/>
      <c r="S11" s="22"/>
      <c r="T11" s="32">
        <v>0.006958538706871557</v>
      </c>
      <c r="U11" s="32">
        <v>0.009105809506465124</v>
      </c>
      <c r="V11" s="32">
        <v>0.009027081243731194</v>
      </c>
      <c r="W11" s="32">
        <v>0.008403361344537815</v>
      </c>
      <c r="X11" s="32">
        <v>0.006232023010546501</v>
      </c>
      <c r="Y11" s="32"/>
      <c r="Z11" s="32"/>
      <c r="AA11" s="32"/>
    </row>
    <row r="12" spans="1:27" ht="12.75">
      <c r="A12" s="16" t="s">
        <v>116</v>
      </c>
      <c r="B12" s="16" t="s">
        <v>359</v>
      </c>
      <c r="F12" s="22"/>
      <c r="G12" s="22">
        <v>0.5935371833287932</v>
      </c>
      <c r="H12" s="22">
        <v>0.6170528017241379</v>
      </c>
      <c r="I12" s="32">
        <v>0.6361170436653312</v>
      </c>
      <c r="J12" s="32">
        <v>0.6684237106243293</v>
      </c>
      <c r="K12" s="22">
        <v>0.6796734190864977</v>
      </c>
      <c r="L12" s="97">
        <v>0.6816339455351488</v>
      </c>
      <c r="M12" s="97">
        <v>0.6791292287282157</v>
      </c>
      <c r="N12" s="97">
        <v>0.6800936486973226</v>
      </c>
      <c r="O12" s="97">
        <v>0.6748740554156172</v>
      </c>
      <c r="P12" s="97">
        <v>0.6896119365557019</v>
      </c>
      <c r="Q12" s="97"/>
      <c r="R12" s="97"/>
      <c r="S12" s="22"/>
      <c r="T12" s="32">
        <v>0.017036098796706776</v>
      </c>
      <c r="U12" s="32">
        <v>0.015196285352469396</v>
      </c>
      <c r="V12" s="32">
        <v>0.013446992436066755</v>
      </c>
      <c r="W12" s="32">
        <v>0.01057934508816121</v>
      </c>
      <c r="X12" s="32">
        <v>0.013228010783023008</v>
      </c>
      <c r="Y12" s="32"/>
      <c r="Z12" s="32"/>
      <c r="AA12" s="32"/>
    </row>
    <row r="13" spans="1:27" ht="12.75">
      <c r="A13" s="16" t="s">
        <v>146</v>
      </c>
      <c r="B13" s="16" t="s">
        <v>144</v>
      </c>
      <c r="F13" s="22"/>
      <c r="G13" s="22">
        <v>0.6705412359499842</v>
      </c>
      <c r="H13" s="22">
        <v>0.6696640056145275</v>
      </c>
      <c r="I13" s="32">
        <v>0.6793603984409713</v>
      </c>
      <c r="J13" s="32">
        <v>0.7111969857984736</v>
      </c>
      <c r="K13" s="22">
        <v>0.7261000075993617</v>
      </c>
      <c r="L13" s="97">
        <v>0.7063323081775885</v>
      </c>
      <c r="M13" s="97">
        <v>0.7282148591446505</v>
      </c>
      <c r="N13" s="97">
        <v>0.7297422085417469</v>
      </c>
      <c r="O13" s="97">
        <v>0.7397419956481194</v>
      </c>
      <c r="P13" s="97">
        <v>0.7192186418518803</v>
      </c>
      <c r="Q13" s="97"/>
      <c r="R13" s="97"/>
      <c r="S13" s="22"/>
      <c r="T13" s="32">
        <v>0.011118996924532765</v>
      </c>
      <c r="U13" s="32">
        <v>0.011312217194570135</v>
      </c>
      <c r="V13" s="32">
        <v>0.00954213158907272</v>
      </c>
      <c r="W13" s="32">
        <v>0.010646565122785204</v>
      </c>
      <c r="X13" s="32">
        <v>0.013842959317080674</v>
      </c>
      <c r="Y13" s="32"/>
      <c r="Z13" s="32"/>
      <c r="AA13" s="32"/>
    </row>
    <row r="14" spans="1:27" ht="12.75">
      <c r="A14" s="16" t="s">
        <v>166</v>
      </c>
      <c r="B14" s="16" t="s">
        <v>164</v>
      </c>
      <c r="F14" s="22">
        <v>0.5516766486244115</v>
      </c>
      <c r="G14" s="22">
        <v>0.5802618392377074</v>
      </c>
      <c r="H14" s="22">
        <v>0.5952399338965512</v>
      </c>
      <c r="I14" s="32">
        <v>0.6191763727121464</v>
      </c>
      <c r="J14" s="32">
        <v>0.6457572216716709</v>
      </c>
      <c r="K14" s="22">
        <v>0.6560781560781561</v>
      </c>
      <c r="L14" s="97">
        <v>0.6550619522514355</v>
      </c>
      <c r="M14" s="97">
        <v>0.6570098894706224</v>
      </c>
      <c r="N14" s="97">
        <v>0.651968324502934</v>
      </c>
      <c r="O14" s="97">
        <v>0.6543364307838933</v>
      </c>
      <c r="P14" s="97">
        <v>0.670262495505214</v>
      </c>
      <c r="Q14" s="97"/>
      <c r="R14" s="97"/>
      <c r="S14" s="22"/>
      <c r="T14" s="32">
        <v>0.007796917497733454</v>
      </c>
      <c r="U14" s="32">
        <v>0.009075043630017453</v>
      </c>
      <c r="V14" s="32">
        <v>0.009286161909645076</v>
      </c>
      <c r="W14" s="32">
        <v>0.011734572313557302</v>
      </c>
      <c r="X14" s="32">
        <v>0.010487834112429581</v>
      </c>
      <c r="Y14" s="32"/>
      <c r="Z14" s="32"/>
      <c r="AA14" s="32"/>
    </row>
    <row r="15" spans="1:27" ht="12.75">
      <c r="A15" s="16" t="s">
        <v>202</v>
      </c>
      <c r="B15" s="16" t="s">
        <v>200</v>
      </c>
      <c r="F15" s="22"/>
      <c r="G15" s="22"/>
      <c r="H15" s="22">
        <v>0.6847432072626953</v>
      </c>
      <c r="I15" s="32">
        <v>0.7077952202086109</v>
      </c>
      <c r="J15" s="32">
        <v>0.7130004757854064</v>
      </c>
      <c r="K15" s="22">
        <v>0.7306565022162544</v>
      </c>
      <c r="L15" s="97">
        <v>0.7320678746045441</v>
      </c>
      <c r="M15" s="97">
        <v>0.7387096774193549</v>
      </c>
      <c r="N15" s="97">
        <v>0.7269110542767832</v>
      </c>
      <c r="O15" s="97">
        <v>0.7216415707115441</v>
      </c>
      <c r="P15" s="97">
        <v>0.7363609898107715</v>
      </c>
      <c r="Q15" s="97"/>
      <c r="R15" s="97"/>
      <c r="S15" s="22"/>
      <c r="T15" s="32">
        <v>0.01725625539257981</v>
      </c>
      <c r="U15" s="32">
        <v>0.007891705069124424</v>
      </c>
      <c r="V15" s="32">
        <v>0.006876953680022733</v>
      </c>
      <c r="W15" s="32">
        <v>0.011278417478594626</v>
      </c>
      <c r="X15" s="32">
        <v>0.008151382823871907</v>
      </c>
      <c r="Y15" s="32"/>
      <c r="Z15" s="32"/>
      <c r="AA15" s="32"/>
    </row>
    <row r="16" spans="1:27" ht="12.75">
      <c r="A16" s="16" t="s">
        <v>228</v>
      </c>
      <c r="B16" s="16" t="s">
        <v>226</v>
      </c>
      <c r="F16" s="22"/>
      <c r="G16" s="22">
        <v>0.7888744276631804</v>
      </c>
      <c r="H16" s="22">
        <v>0.7921417231923799</v>
      </c>
      <c r="I16" s="32">
        <v>0.8318363822600716</v>
      </c>
      <c r="J16" s="32">
        <v>0.8381199740272713</v>
      </c>
      <c r="K16" s="22">
        <v>0.8421070062428588</v>
      </c>
      <c r="L16" s="97">
        <v>0.8374558303886925</v>
      </c>
      <c r="M16" s="97">
        <v>0.8471511992346012</v>
      </c>
      <c r="N16" s="97">
        <v>0.8492042614757332</v>
      </c>
      <c r="O16" s="97">
        <v>0.8561887501678077</v>
      </c>
      <c r="P16" s="97">
        <v>0.8538697215931798</v>
      </c>
      <c r="Q16" s="97"/>
      <c r="R16" s="97"/>
      <c r="S16" s="22"/>
      <c r="T16" s="32">
        <v>0.022850412249705535</v>
      </c>
      <c r="U16" s="32">
        <v>0.019959750585595987</v>
      </c>
      <c r="V16" s="32">
        <v>0.012067604892805471</v>
      </c>
      <c r="W16" s="32">
        <v>0.013156128339374412</v>
      </c>
      <c r="X16" s="32">
        <v>0.01871586519248701</v>
      </c>
      <c r="Y16" s="32"/>
      <c r="Z16" s="32"/>
      <c r="AA16" s="32"/>
    </row>
    <row r="17" spans="1:27" ht="12.75">
      <c r="A17" s="16" t="s">
        <v>292</v>
      </c>
      <c r="B17" s="16" t="s">
        <v>290</v>
      </c>
      <c r="F17" s="22"/>
      <c r="G17" s="22">
        <v>0.7571487594320134</v>
      </c>
      <c r="H17" s="22">
        <v>0.7550643794824476</v>
      </c>
      <c r="I17" s="32">
        <v>0.7428471594179068</v>
      </c>
      <c r="J17" s="32">
        <v>0.7686407126360937</v>
      </c>
      <c r="K17" s="22">
        <v>0.768279010986771</v>
      </c>
      <c r="L17" s="97">
        <v>0.7612627425189082</v>
      </c>
      <c r="M17" s="97">
        <v>0.7702161729383507</v>
      </c>
      <c r="N17" s="97">
        <v>0.7697853125247563</v>
      </c>
      <c r="O17" s="97">
        <v>0.7638540097103633</v>
      </c>
      <c r="P17" s="97">
        <v>0.767632497362227</v>
      </c>
      <c r="Q17" s="97"/>
      <c r="R17" s="97"/>
      <c r="S17" s="22"/>
      <c r="T17" s="32">
        <v>0.02680039460703716</v>
      </c>
      <c r="U17" s="32">
        <v>0.023378702962369897</v>
      </c>
      <c r="V17" s="32">
        <v>0.025033668699992077</v>
      </c>
      <c r="W17" s="32">
        <v>0.02578268876611418</v>
      </c>
      <c r="X17" s="32">
        <v>0.017693369044720395</v>
      </c>
      <c r="Y17" s="32"/>
      <c r="Z17" s="32"/>
      <c r="AA17" s="32"/>
    </row>
    <row r="18" spans="1:27" ht="12.75">
      <c r="A18" s="16" t="s">
        <v>310</v>
      </c>
      <c r="B18" s="16" t="s">
        <v>308</v>
      </c>
      <c r="F18" s="22">
        <v>0.7256581033935934</v>
      </c>
      <c r="G18" s="22">
        <v>0.7377391613519699</v>
      </c>
      <c r="H18" s="22">
        <v>0.7479810637705374</v>
      </c>
      <c r="I18" s="32">
        <v>0.7553167350811691</v>
      </c>
      <c r="J18" s="32">
        <v>0.7701564866229177</v>
      </c>
      <c r="K18" s="22">
        <v>0.7802174125942611</v>
      </c>
      <c r="L18" s="97">
        <v>0.7854403068563209</v>
      </c>
      <c r="M18" s="97">
        <v>0.7831167832705467</v>
      </c>
      <c r="N18" s="97">
        <v>0.7689347290640394</v>
      </c>
      <c r="O18" s="97">
        <v>0.7721074874411928</v>
      </c>
      <c r="P18" s="97">
        <v>0.7818461538461539</v>
      </c>
      <c r="Q18" s="97"/>
      <c r="R18" s="97"/>
      <c r="S18" s="22"/>
      <c r="T18" s="32">
        <v>0.005833466517500399</v>
      </c>
      <c r="U18" s="32">
        <v>0.00791881294687476</v>
      </c>
      <c r="V18" s="32">
        <v>0.012084359605911331</v>
      </c>
      <c r="W18" s="32">
        <v>0.015309783908779203</v>
      </c>
      <c r="X18" s="32">
        <v>0.012153846153846154</v>
      </c>
      <c r="Y18" s="32"/>
      <c r="Z18" s="32"/>
      <c r="AA18" s="32"/>
    </row>
    <row r="19" spans="1:27" ht="12.75">
      <c r="A19" s="16" t="s">
        <v>330</v>
      </c>
      <c r="B19" s="16" t="s">
        <v>328</v>
      </c>
      <c r="F19" s="22"/>
      <c r="G19" s="22">
        <v>0.7178216859979406</v>
      </c>
      <c r="H19" s="22">
        <v>0.740209916757148</v>
      </c>
      <c r="I19" s="32">
        <v>0.7463345448098573</v>
      </c>
      <c r="J19" s="32">
        <v>0.7584361554599438</v>
      </c>
      <c r="K19" s="22">
        <v>0.7703585908010625</v>
      </c>
      <c r="L19" s="97">
        <v>0.7716752777974379</v>
      </c>
      <c r="M19" s="97">
        <v>0.7819310344827586</v>
      </c>
      <c r="N19" s="97">
        <v>0.7670450636394909</v>
      </c>
      <c r="O19" s="97">
        <v>0.7643710870802505</v>
      </c>
      <c r="P19" s="97">
        <v>0.7683274268640122</v>
      </c>
      <c r="Q19" s="97"/>
      <c r="R19" s="97"/>
      <c r="S19" s="22"/>
      <c r="T19" s="32">
        <v>0.015216929719017624</v>
      </c>
      <c r="U19" s="32">
        <v>0.014413793103448275</v>
      </c>
      <c r="V19" s="32">
        <v>0.016167870657034743</v>
      </c>
      <c r="W19" s="32">
        <v>0.017003414911781447</v>
      </c>
      <c r="X19" s="32">
        <v>0.017163504968383016</v>
      </c>
      <c r="Y19" s="32"/>
      <c r="Z19" s="32"/>
      <c r="AA19" s="32"/>
    </row>
    <row r="20" spans="11:17" ht="12.75">
      <c r="K20" s="41"/>
      <c r="L20" s="97"/>
      <c r="M20" s="97"/>
      <c r="N20" s="97"/>
      <c r="O20" s="97"/>
      <c r="P20" s="97"/>
      <c r="Q20" s="97"/>
    </row>
    <row r="21" spans="1:27" ht="12.75">
      <c r="A21" s="16" t="s">
        <v>32</v>
      </c>
      <c r="B21" s="16" t="s">
        <v>583</v>
      </c>
      <c r="F21" s="17"/>
      <c r="G21" s="17"/>
      <c r="H21" s="17"/>
      <c r="I21" s="17"/>
      <c r="J21" s="17"/>
      <c r="K21" s="132"/>
      <c r="L21" s="133"/>
      <c r="M21" s="133"/>
      <c r="N21" s="133"/>
      <c r="O21" s="133"/>
      <c r="P21" s="133"/>
      <c r="Q21" s="133"/>
      <c r="R21" s="17"/>
      <c r="S21" s="17"/>
      <c r="T21" s="17"/>
      <c r="U21" s="17"/>
      <c r="V21" s="17"/>
      <c r="W21" s="17"/>
      <c r="X21" s="17"/>
      <c r="Y21" s="17"/>
      <c r="Z21" s="17"/>
      <c r="AA21" s="17"/>
    </row>
    <row r="22" spans="1:27" ht="12.75">
      <c r="A22" s="16" t="s">
        <v>629</v>
      </c>
      <c r="B22" s="16" t="s">
        <v>611</v>
      </c>
      <c r="F22" s="22"/>
      <c r="G22" s="22">
        <v>0.6281099852528425</v>
      </c>
      <c r="H22" s="22">
        <v>0.6436422883631273</v>
      </c>
      <c r="I22" s="22">
        <v>0.6660756501182034</v>
      </c>
      <c r="J22" s="22">
        <v>0.6892829102329233</v>
      </c>
      <c r="K22" s="22">
        <v>0.7070837205372983</v>
      </c>
      <c r="L22" s="97">
        <v>0.710544753897355</v>
      </c>
      <c r="M22" s="97">
        <v>0.704800065418268</v>
      </c>
      <c r="N22" s="97">
        <v>0.7049044056525353</v>
      </c>
      <c r="O22" s="97">
        <v>0.6993581514762516</v>
      </c>
      <c r="P22" s="97">
        <v>0.6938346370594667</v>
      </c>
      <c r="Q22" s="97"/>
      <c r="T22" s="32">
        <v>0.010422140479943947</v>
      </c>
      <c r="U22" s="32">
        <v>0.011857061084307794</v>
      </c>
      <c r="V22" s="32">
        <v>0.013798836242726518</v>
      </c>
      <c r="W22" s="32">
        <v>0.01069747539580659</v>
      </c>
      <c r="X22" s="32">
        <v>0.014130709058793843</v>
      </c>
      <c r="Y22" s="32"/>
      <c r="Z22" s="32"/>
      <c r="AA22" s="32"/>
    </row>
    <row r="23" spans="1:27" ht="12.75">
      <c r="A23" s="16" t="s">
        <v>630</v>
      </c>
      <c r="B23" s="16" t="s">
        <v>612</v>
      </c>
      <c r="F23" s="22">
        <v>0.5826001955034213</v>
      </c>
      <c r="G23" s="22">
        <v>0.6054484076099756</v>
      </c>
      <c r="H23" s="22">
        <v>0.63180312352106</v>
      </c>
      <c r="I23" s="22">
        <v>0.6512343801331111</v>
      </c>
      <c r="J23" s="22">
        <v>0.6637653397186472</v>
      </c>
      <c r="K23" s="22">
        <v>0.6674168482895859</v>
      </c>
      <c r="L23" s="97">
        <v>0.6692909535452323</v>
      </c>
      <c r="M23" s="97">
        <v>0.6702790697674419</v>
      </c>
      <c r="N23" s="97">
        <v>0.6636528028933092</v>
      </c>
      <c r="O23" s="97">
        <v>0.6706465745510568</v>
      </c>
      <c r="P23" s="97">
        <v>0.6892871132001567</v>
      </c>
      <c r="Q23" s="97"/>
      <c r="T23" s="32">
        <v>0.013643031784841076</v>
      </c>
      <c r="U23" s="32">
        <v>0.012976744186046512</v>
      </c>
      <c r="V23" s="32">
        <v>0.013771039087494785</v>
      </c>
      <c r="W23" s="32">
        <v>0.01054354629050118</v>
      </c>
      <c r="X23" s="32">
        <v>0.010526831179005092</v>
      </c>
      <c r="Y23" s="32"/>
      <c r="Z23" s="32"/>
      <c r="AA23" s="32"/>
    </row>
    <row r="24" spans="1:27" ht="12.75">
      <c r="A24" s="16" t="s">
        <v>631</v>
      </c>
      <c r="B24" s="16" t="s">
        <v>613</v>
      </c>
      <c r="F24" s="22"/>
      <c r="G24" s="22">
        <v>0.7867028240134655</v>
      </c>
      <c r="H24" s="22">
        <v>0.7370433865224845</v>
      </c>
      <c r="I24" s="22">
        <v>0.7729642121862543</v>
      </c>
      <c r="J24" s="22"/>
      <c r="K24" s="22">
        <v>0.8040521103028808</v>
      </c>
      <c r="L24" s="97">
        <v>0.8069222938581608</v>
      </c>
      <c r="M24" s="97">
        <v>0.8064825163659588</v>
      </c>
      <c r="N24" s="97">
        <v>0.8242910998197017</v>
      </c>
      <c r="O24" s="97">
        <v>0.8133172746042671</v>
      </c>
      <c r="P24" s="97">
        <v>0.8127942847864913</v>
      </c>
      <c r="Q24" s="97"/>
      <c r="T24" s="32">
        <v>0.012215812690872073</v>
      </c>
      <c r="U24" s="32">
        <v>0.02490819096279738</v>
      </c>
      <c r="V24" s="32">
        <v>0.008359285363055236</v>
      </c>
      <c r="W24" s="32">
        <v>0.008947006194081212</v>
      </c>
      <c r="X24" s="32">
        <v>0.009092385127455756</v>
      </c>
      <c r="Y24" s="32"/>
      <c r="Z24" s="32"/>
      <c r="AA24" s="32"/>
    </row>
    <row r="25" spans="1:27" ht="12.75">
      <c r="A25" s="16" t="s">
        <v>632</v>
      </c>
      <c r="B25" s="16" t="s">
        <v>614</v>
      </c>
      <c r="F25" s="22"/>
      <c r="G25" s="22">
        <v>0.7875821643001452</v>
      </c>
      <c r="H25" s="22">
        <v>0.7856587856587857</v>
      </c>
      <c r="I25" s="22">
        <v>0.8224262455624923</v>
      </c>
      <c r="J25" s="22">
        <v>0.8390141583639223</v>
      </c>
      <c r="K25" s="22">
        <v>0.8456993999162674</v>
      </c>
      <c r="L25" s="97">
        <v>0.8341609669258877</v>
      </c>
      <c r="M25" s="97">
        <v>0.8499023528317678</v>
      </c>
      <c r="N25" s="97">
        <v>0.8496623184383384</v>
      </c>
      <c r="O25" s="97">
        <v>0.8469131204022721</v>
      </c>
      <c r="P25" s="97">
        <v>0.8548371873525248</v>
      </c>
      <c r="Q25" s="97"/>
      <c r="T25" s="32">
        <v>0.02154970486273775</v>
      </c>
      <c r="U25" s="32">
        <v>0.011345670975541709</v>
      </c>
      <c r="V25" s="32">
        <v>0.006753631233231566</v>
      </c>
      <c r="W25" s="32">
        <v>0.007635720271906137</v>
      </c>
      <c r="X25" s="32">
        <v>0.008588957055214725</v>
      </c>
      <c r="Y25" s="32"/>
      <c r="Z25" s="32"/>
      <c r="AA25" s="32"/>
    </row>
    <row r="26" spans="1:27" ht="12.75">
      <c r="A26" s="16" t="s">
        <v>633</v>
      </c>
      <c r="B26" s="16" t="s">
        <v>615</v>
      </c>
      <c r="F26" s="22">
        <v>0.7894924098671727</v>
      </c>
      <c r="G26" s="22">
        <v>0.8064164460364429</v>
      </c>
      <c r="H26" s="22">
        <v>0.8232661091982292</v>
      </c>
      <c r="I26" s="22">
        <v>0.8455723542116631</v>
      </c>
      <c r="J26" s="22">
        <v>0.8571693133941386</v>
      </c>
      <c r="K26" s="22">
        <v>0.8635054712996736</v>
      </c>
      <c r="L26" s="97">
        <v>0.846830985915493</v>
      </c>
      <c r="M26" s="97">
        <v>0.8754079477826838</v>
      </c>
      <c r="N26" s="97">
        <v>0.8601359003397508</v>
      </c>
      <c r="O26" s="97">
        <v>0.8917982287254524</v>
      </c>
      <c r="P26" s="97">
        <v>0.9056857472147523</v>
      </c>
      <c r="Q26" s="97"/>
      <c r="T26" s="32">
        <v>0.04107981220657277</v>
      </c>
      <c r="U26" s="32">
        <v>0.015166058744480706</v>
      </c>
      <c r="V26" s="32">
        <v>0.022461306153265383</v>
      </c>
      <c r="W26" s="32">
        <v>0.02194840200231036</v>
      </c>
      <c r="X26" s="32">
        <v>0.014022281982328083</v>
      </c>
      <c r="Y26" s="32"/>
      <c r="Z26" s="32"/>
      <c r="AA26" s="32"/>
    </row>
    <row r="27" spans="1:27" ht="12.75">
      <c r="A27" s="16" t="s">
        <v>634</v>
      </c>
      <c r="B27" s="16" t="s">
        <v>616</v>
      </c>
      <c r="F27" s="22">
        <v>0.7257218939835234</v>
      </c>
      <c r="G27" s="22">
        <v>0.751362322064057</v>
      </c>
      <c r="H27" s="22">
        <v>0.7857065657930289</v>
      </c>
      <c r="I27" s="22">
        <v>0.8306918702611626</v>
      </c>
      <c r="J27" s="22">
        <v>0.8339492160692604</v>
      </c>
      <c r="K27" s="22">
        <v>0.840004174711684</v>
      </c>
      <c r="L27" s="97">
        <v>0.8457435459782376</v>
      </c>
      <c r="M27" s="97">
        <v>0.846976937461043</v>
      </c>
      <c r="N27" s="97">
        <v>0.8470195914964569</v>
      </c>
      <c r="O27" s="97">
        <v>0.8588410104011887</v>
      </c>
      <c r="P27" s="97">
        <v>0.845065963060686</v>
      </c>
      <c r="Q27" s="97"/>
      <c r="T27" s="32">
        <v>0.01920204821847664</v>
      </c>
      <c r="U27" s="32">
        <v>0.026906295449823394</v>
      </c>
      <c r="V27" s="32">
        <v>0.014068361817423927</v>
      </c>
      <c r="W27" s="32">
        <v>0.015814052218212693</v>
      </c>
      <c r="X27" s="32">
        <v>0.03704485488126649</v>
      </c>
      <c r="Y27" s="32"/>
      <c r="Z27" s="32"/>
      <c r="AA27" s="32"/>
    </row>
    <row r="28" spans="1:27" ht="12.75">
      <c r="A28" s="16" t="s">
        <v>635</v>
      </c>
      <c r="B28" s="16" t="s">
        <v>617</v>
      </c>
      <c r="F28" s="22">
        <v>0.663459189838919</v>
      </c>
      <c r="G28" s="22">
        <v>0.6832531937658721</v>
      </c>
      <c r="H28" s="22">
        <v>0.6950065711207031</v>
      </c>
      <c r="I28" s="22">
        <v>0.6941100180368928</v>
      </c>
      <c r="J28" s="22">
        <v>0.7195128962892264</v>
      </c>
      <c r="K28" s="22">
        <v>0.7300473361321083</v>
      </c>
      <c r="L28" s="97">
        <v>0.7300857347537726</v>
      </c>
      <c r="M28" s="97">
        <v>0.7312163881016669</v>
      </c>
      <c r="N28" s="97">
        <v>0.7295867842996039</v>
      </c>
      <c r="O28" s="97">
        <v>0.7276370368634436</v>
      </c>
      <c r="P28" s="97">
        <v>0.7392158206024069</v>
      </c>
      <c r="Q28" s="97"/>
      <c r="T28" s="32">
        <v>0.01347260416425947</v>
      </c>
      <c r="U28" s="32">
        <v>0.012719523352598577</v>
      </c>
      <c r="V28" s="32">
        <v>0.013728844076341376</v>
      </c>
      <c r="W28" s="32">
        <v>0.01647488926905861</v>
      </c>
      <c r="X28" s="32">
        <v>0.010344591354387887</v>
      </c>
      <c r="Y28" s="32"/>
      <c r="Z28" s="32"/>
      <c r="AA28" s="32"/>
    </row>
    <row r="29" spans="1:27" ht="12.75">
      <c r="A29" s="16" t="s">
        <v>636</v>
      </c>
      <c r="B29" s="16" t="s">
        <v>618</v>
      </c>
      <c r="F29" s="22">
        <v>0.6614839598504232</v>
      </c>
      <c r="G29" s="22"/>
      <c r="H29" s="22">
        <v>0.6839092839339016</v>
      </c>
      <c r="I29" s="22">
        <v>0.7162807569070794</v>
      </c>
      <c r="J29" s="22">
        <v>0.7161972653967512</v>
      </c>
      <c r="K29" s="22">
        <v>0.7161947838345865</v>
      </c>
      <c r="L29" s="97">
        <v>0.7165704665704665</v>
      </c>
      <c r="M29" s="97">
        <v>0.7173352099460474</v>
      </c>
      <c r="N29" s="97">
        <v>0.7105761729633344</v>
      </c>
      <c r="O29" s="97">
        <v>0.7015857760691975</v>
      </c>
      <c r="P29" s="97">
        <v>0.7020148462354189</v>
      </c>
      <c r="Q29" s="97"/>
      <c r="T29" s="32">
        <v>0.021164021164021163</v>
      </c>
      <c r="U29" s="32">
        <v>0.011025099695050434</v>
      </c>
      <c r="V29" s="32">
        <v>0.007689735874289535</v>
      </c>
      <c r="W29" s="32">
        <v>0.02114368092263335</v>
      </c>
      <c r="X29" s="32">
        <v>0.021208907741251327</v>
      </c>
      <c r="Y29" s="32"/>
      <c r="Z29" s="32"/>
      <c r="AA29" s="32"/>
    </row>
    <row r="30" spans="1:27" ht="12.75">
      <c r="A30" s="16" t="s">
        <v>637</v>
      </c>
      <c r="B30" s="16" t="s">
        <v>619</v>
      </c>
      <c r="F30" s="22"/>
      <c r="G30" s="22"/>
      <c r="H30" s="22">
        <v>0.7491450192825438</v>
      </c>
      <c r="I30" s="22">
        <v>0.7608532294975578</v>
      </c>
      <c r="J30" s="22">
        <v>0.773664049364741</v>
      </c>
      <c r="K30" s="22">
        <v>0.7792972751485351</v>
      </c>
      <c r="L30" s="97">
        <v>0.7766008337319756</v>
      </c>
      <c r="M30" s="97">
        <v>0.7887130075705437</v>
      </c>
      <c r="N30" s="97">
        <v>0.7739693993452261</v>
      </c>
      <c r="O30" s="97">
        <v>0.7751573414482329</v>
      </c>
      <c r="P30" s="97">
        <v>0.7786369358029132</v>
      </c>
      <c r="Q30" s="97"/>
      <c r="T30" s="32">
        <v>0.013257705186906308</v>
      </c>
      <c r="U30" s="32">
        <v>0.010392291810048176</v>
      </c>
      <c r="V30" s="32">
        <v>0.011157880670809113</v>
      </c>
      <c r="W30" s="32">
        <v>0.011688221868732277</v>
      </c>
      <c r="X30" s="32">
        <v>0.010130072528921657</v>
      </c>
      <c r="Y30" s="32"/>
      <c r="Z30" s="32"/>
      <c r="AA30" s="32"/>
    </row>
    <row r="31" spans="1:27" ht="12.75">
      <c r="A31" s="16" t="s">
        <v>638</v>
      </c>
      <c r="B31" s="16" t="s">
        <v>620</v>
      </c>
      <c r="F31" s="22"/>
      <c r="G31" s="22"/>
      <c r="H31" s="22">
        <v>0.6796869926618612</v>
      </c>
      <c r="I31" s="22">
        <v>0.7047131597952712</v>
      </c>
      <c r="J31" s="22">
        <v>0.7081565448673295</v>
      </c>
      <c r="K31" s="22">
        <v>0.7328144049517021</v>
      </c>
      <c r="L31" s="97">
        <v>0.733074222668004</v>
      </c>
      <c r="M31" s="97">
        <v>0.7413459210844832</v>
      </c>
      <c r="N31" s="97">
        <v>0.7258304412493802</v>
      </c>
      <c r="O31" s="97">
        <v>0.7347281415472039</v>
      </c>
      <c r="P31" s="97">
        <v>0.7264680214437103</v>
      </c>
      <c r="Q31" s="97"/>
      <c r="T31" s="32">
        <v>0.01216148445336008</v>
      </c>
      <c r="U31" s="32">
        <v>0.012708787218591141</v>
      </c>
      <c r="V31" s="32">
        <v>0.011898859692612791</v>
      </c>
      <c r="W31" s="32">
        <v>0.01084850833010461</v>
      </c>
      <c r="X31" s="32">
        <v>0.016706146365789803</v>
      </c>
      <c r="Y31" s="32"/>
      <c r="Z31" s="32"/>
      <c r="AA31" s="32"/>
    </row>
    <row r="32" spans="1:27" ht="12.75">
      <c r="A32" s="16" t="s">
        <v>639</v>
      </c>
      <c r="B32" s="16" t="s">
        <v>621</v>
      </c>
      <c r="F32" s="22">
        <v>0.4118167792194653</v>
      </c>
      <c r="G32" s="22">
        <v>0.45257574620330754</v>
      </c>
      <c r="H32" s="22">
        <v>0.47772330503407867</v>
      </c>
      <c r="I32" s="22">
        <v>0.4961303367652869</v>
      </c>
      <c r="J32" s="22">
        <v>0.5315724989397295</v>
      </c>
      <c r="K32" s="22">
        <v>0.5437485555812341</v>
      </c>
      <c r="L32" s="97">
        <v>0.5470817861563363</v>
      </c>
      <c r="M32" s="97">
        <v>0.5513832199546486</v>
      </c>
      <c r="N32" s="97">
        <v>0.5441549040897575</v>
      </c>
      <c r="O32" s="97">
        <v>0.532941943900848</v>
      </c>
      <c r="P32" s="97">
        <v>0.5512093726379441</v>
      </c>
      <c r="Q32" s="97"/>
      <c r="T32" s="32">
        <v>0.00485575549842902</v>
      </c>
      <c r="U32" s="32">
        <v>0.014421768707482994</v>
      </c>
      <c r="V32" s="32">
        <v>0.005700325732899023</v>
      </c>
      <c r="W32" s="32">
        <v>0.004379834125430995</v>
      </c>
      <c r="X32" s="32">
        <v>0.003873771730914588</v>
      </c>
      <c r="Y32" s="32"/>
      <c r="Z32" s="32"/>
      <c r="AA32" s="32"/>
    </row>
    <row r="33" spans="1:27" ht="12.75">
      <c r="A33" s="16" t="s">
        <v>640</v>
      </c>
      <c r="B33" s="16" t="s">
        <v>622</v>
      </c>
      <c r="F33" s="22">
        <v>0.5455856202239631</v>
      </c>
      <c r="G33" s="22">
        <v>0.578245844989304</v>
      </c>
      <c r="H33" s="22">
        <v>0.5866981705890609</v>
      </c>
      <c r="I33" s="22">
        <v>0.6058074692852858</v>
      </c>
      <c r="J33" s="22">
        <v>0.634144739722429</v>
      </c>
      <c r="K33" s="22">
        <v>0.649583600256246</v>
      </c>
      <c r="L33" s="97">
        <v>0.6423722758127903</v>
      </c>
      <c r="M33" s="97">
        <v>0.6579963081053868</v>
      </c>
      <c r="N33" s="97">
        <v>0.6465256797583081</v>
      </c>
      <c r="O33" s="97">
        <v>0.651009046624913</v>
      </c>
      <c r="P33" s="97">
        <v>0.6310688166358269</v>
      </c>
      <c r="Q33" s="97"/>
      <c r="T33" s="32">
        <v>0.009199714183637013</v>
      </c>
      <c r="U33" s="32">
        <v>0.00847457627118644</v>
      </c>
      <c r="V33" s="32">
        <v>0.00788855320577375</v>
      </c>
      <c r="W33" s="32">
        <v>0.008872651356993737</v>
      </c>
      <c r="X33" s="32">
        <v>0.013305137016477222</v>
      </c>
      <c r="Y33" s="32"/>
      <c r="Z33" s="32"/>
      <c r="AA33" s="32"/>
    </row>
    <row r="34" spans="11:17" ht="12.75">
      <c r="K34" s="41"/>
      <c r="L34" s="97"/>
      <c r="M34" s="97"/>
      <c r="N34" s="97"/>
      <c r="O34" s="97"/>
      <c r="P34" s="97"/>
      <c r="Q34" s="97"/>
    </row>
    <row r="35" spans="1:27" ht="12.75">
      <c r="A35" s="16" t="s">
        <v>32</v>
      </c>
      <c r="B35" s="16" t="s">
        <v>34</v>
      </c>
      <c r="C35" s="16" t="s">
        <v>33</v>
      </c>
      <c r="D35" s="16" t="s">
        <v>31</v>
      </c>
      <c r="E35" s="16" t="s">
        <v>583</v>
      </c>
      <c r="F35" s="17"/>
      <c r="G35" s="17"/>
      <c r="H35" s="17"/>
      <c r="I35" s="17"/>
      <c r="J35" s="17"/>
      <c r="K35" s="17"/>
      <c r="L35" s="133"/>
      <c r="M35" s="133"/>
      <c r="N35" s="133"/>
      <c r="O35" s="133"/>
      <c r="P35" s="133"/>
      <c r="Q35" s="133"/>
      <c r="R35" s="17"/>
      <c r="S35" s="17"/>
      <c r="T35" s="17"/>
      <c r="U35" s="17"/>
      <c r="V35" s="17"/>
      <c r="W35" s="17"/>
      <c r="X35" s="17"/>
      <c r="Y35" s="17"/>
      <c r="Z35" s="17"/>
      <c r="AA35" s="17"/>
    </row>
    <row r="36" spans="1:27" ht="12.75">
      <c r="A36" s="16" t="s">
        <v>40</v>
      </c>
      <c r="B36" s="16" t="s">
        <v>42</v>
      </c>
      <c r="C36" s="16" t="s">
        <v>41</v>
      </c>
      <c r="D36" s="16" t="s">
        <v>39</v>
      </c>
      <c r="E36" s="16" t="s">
        <v>621</v>
      </c>
      <c r="F36" s="32">
        <v>0.44258872651356995</v>
      </c>
      <c r="G36" s="32">
        <v>0.48156182212581344</v>
      </c>
      <c r="H36" s="32">
        <v>0.5188167009923236</v>
      </c>
      <c r="I36" s="32">
        <v>0.5284039675383229</v>
      </c>
      <c r="J36" s="22">
        <v>0.5424692716932673</v>
      </c>
      <c r="K36" s="22">
        <v>0.5460682357234081</v>
      </c>
      <c r="L36" s="97">
        <v>0.5291445874337622</v>
      </c>
      <c r="M36" s="97">
        <v>0.5483636363636364</v>
      </c>
      <c r="N36" s="97">
        <v>0.5680345572354212</v>
      </c>
      <c r="O36" s="97">
        <v>0.5379656160458453</v>
      </c>
      <c r="P36" s="97">
        <v>0.5649396735273243</v>
      </c>
      <c r="Q36" s="97"/>
      <c r="R36" s="22"/>
      <c r="S36" s="22"/>
      <c r="T36" s="32">
        <v>0.000757002271006813</v>
      </c>
      <c r="U36" s="32">
        <v>0</v>
      </c>
      <c r="V36" s="32">
        <v>0.0007199424046076314</v>
      </c>
      <c r="W36" s="32">
        <v>0.0014326647564469914</v>
      </c>
      <c r="X36" s="32">
        <v>0.0021291696238466998</v>
      </c>
      <c r="Y36" s="32"/>
      <c r="Z36" s="32"/>
      <c r="AA36" s="32"/>
    </row>
    <row r="37" spans="1:27" ht="12.75">
      <c r="A37" s="16" t="s">
        <v>43</v>
      </c>
      <c r="B37" s="16" t="s">
        <v>44</v>
      </c>
      <c r="C37" s="16" t="s">
        <v>41</v>
      </c>
      <c r="D37" s="16" t="s">
        <v>39</v>
      </c>
      <c r="E37" s="16" t="s">
        <v>621</v>
      </c>
      <c r="F37" s="32">
        <v>0.390521327014218</v>
      </c>
      <c r="G37" s="32">
        <v>0.5332197614991482</v>
      </c>
      <c r="H37" s="32">
        <v>0.5726004922067268</v>
      </c>
      <c r="I37" s="32">
        <v>0.5787432117920869</v>
      </c>
      <c r="J37" s="22">
        <v>0.6001500375093773</v>
      </c>
      <c r="K37" s="22">
        <v>0.6090116279069767</v>
      </c>
      <c r="L37" s="97">
        <v>0.5692771084337349</v>
      </c>
      <c r="M37" s="97">
        <v>0.6257309941520468</v>
      </c>
      <c r="N37" s="97">
        <v>0.637883008356546</v>
      </c>
      <c r="O37" s="97">
        <v>0.6017699115044248</v>
      </c>
      <c r="P37" s="97">
        <v>0.6005830903790087</v>
      </c>
      <c r="Q37" s="97"/>
      <c r="R37" s="22"/>
      <c r="S37" s="22"/>
      <c r="T37" s="32">
        <v>0.0030120481927710845</v>
      </c>
      <c r="U37" s="32">
        <v>0</v>
      </c>
      <c r="V37" s="32">
        <v>0</v>
      </c>
      <c r="W37" s="32">
        <v>0</v>
      </c>
      <c r="X37" s="32">
        <v>0</v>
      </c>
      <c r="Y37" s="32"/>
      <c r="Z37" s="32"/>
      <c r="AA37" s="32"/>
    </row>
    <row r="38" spans="1:27" ht="12.75">
      <c r="A38" s="16" t="s">
        <v>45</v>
      </c>
      <c r="B38" s="16" t="s">
        <v>46</v>
      </c>
      <c r="C38" s="16" t="s">
        <v>41</v>
      </c>
      <c r="D38" s="16" t="s">
        <v>39</v>
      </c>
      <c r="E38" s="16" t="s">
        <v>621</v>
      </c>
      <c r="F38" s="32">
        <v>0.3161806746712407</v>
      </c>
      <c r="G38" s="32">
        <v>0.38902147971360385</v>
      </c>
      <c r="H38" s="32">
        <v>0.5102204408817635</v>
      </c>
      <c r="I38" s="32">
        <v>0.5956</v>
      </c>
      <c r="J38" s="22">
        <v>0.5845909451945989</v>
      </c>
      <c r="K38" s="22">
        <v>0.6261437908496732</v>
      </c>
      <c r="L38" s="97">
        <v>0.6598984771573604</v>
      </c>
      <c r="M38" s="97">
        <v>0.6094276094276094</v>
      </c>
      <c r="N38" s="97">
        <v>0.6061151079136691</v>
      </c>
      <c r="O38" s="97">
        <v>0.628158844765343</v>
      </c>
      <c r="P38" s="97">
        <v>0.749211356466877</v>
      </c>
      <c r="Q38" s="97"/>
      <c r="R38" s="22"/>
      <c r="S38" s="22"/>
      <c r="T38" s="32">
        <v>0</v>
      </c>
      <c r="U38" s="32">
        <v>0.003367003367003367</v>
      </c>
      <c r="V38" s="32">
        <v>0</v>
      </c>
      <c r="W38" s="32">
        <v>0.007220216606498195</v>
      </c>
      <c r="X38" s="32">
        <v>0</v>
      </c>
      <c r="Y38" s="32"/>
      <c r="Z38" s="32"/>
      <c r="AA38" s="32"/>
    </row>
    <row r="39" spans="1:27" ht="12.75">
      <c r="A39" s="16" t="s">
        <v>47</v>
      </c>
      <c r="B39" s="16" t="s">
        <v>48</v>
      </c>
      <c r="C39" s="16" t="s">
        <v>41</v>
      </c>
      <c r="D39" s="16" t="s">
        <v>39</v>
      </c>
      <c r="E39" s="16" t="s">
        <v>621</v>
      </c>
      <c r="F39" s="32">
        <v>0.36866791744840527</v>
      </c>
      <c r="G39" s="32">
        <v>0.3803307223672759</v>
      </c>
      <c r="H39" s="32">
        <v>0.3566243194192377</v>
      </c>
      <c r="I39" s="32">
        <v>0.359106529209622</v>
      </c>
      <c r="J39" s="22">
        <v>0.4219298245614035</v>
      </c>
      <c r="K39" s="22">
        <v>0.431740614334471</v>
      </c>
      <c r="L39" s="97">
        <v>0.4157303370786517</v>
      </c>
      <c r="M39" s="97">
        <v>0.4651898734177215</v>
      </c>
      <c r="N39" s="97">
        <v>0.38782051282051283</v>
      </c>
      <c r="O39" s="97">
        <v>0.4584837545126354</v>
      </c>
      <c r="P39" s="97">
        <v>0.3836734693877551</v>
      </c>
      <c r="Q39" s="97"/>
      <c r="R39" s="22"/>
      <c r="S39" s="22"/>
      <c r="T39" s="32">
        <v>0.003745318352059925</v>
      </c>
      <c r="U39" s="32">
        <v>0.0031645569620253164</v>
      </c>
      <c r="V39" s="32">
        <v>0.016025641025641024</v>
      </c>
      <c r="W39" s="32">
        <v>0.010830324909747292</v>
      </c>
      <c r="X39" s="32">
        <v>0.0163265306122449</v>
      </c>
      <c r="Y39" s="32"/>
      <c r="Z39" s="32"/>
      <c r="AA39" s="32"/>
    </row>
    <row r="40" spans="1:27" ht="12.75">
      <c r="A40" s="16" t="s">
        <v>49</v>
      </c>
      <c r="B40" s="16" t="s">
        <v>50</v>
      </c>
      <c r="C40" s="16" t="s">
        <v>41</v>
      </c>
      <c r="D40" s="16" t="s">
        <v>39</v>
      </c>
      <c r="E40" s="16" t="s">
        <v>621</v>
      </c>
      <c r="F40" s="32">
        <v>0.371456030754445</v>
      </c>
      <c r="G40" s="32">
        <v>0.43316412859560066</v>
      </c>
      <c r="H40" s="32">
        <v>0.46771653543307085</v>
      </c>
      <c r="I40" s="32">
        <v>0.46458231558378116</v>
      </c>
      <c r="J40" s="22">
        <v>0.4405377456049638</v>
      </c>
      <c r="K40" s="22">
        <v>0.4802314368370299</v>
      </c>
      <c r="L40" s="97">
        <v>0.505175983436853</v>
      </c>
      <c r="M40" s="97">
        <v>0.4915254237288136</v>
      </c>
      <c r="N40" s="97">
        <v>0.455743879472693</v>
      </c>
      <c r="O40" s="97">
        <v>0.4706994328922495</v>
      </c>
      <c r="P40" s="97">
        <v>0.4949698189134809</v>
      </c>
      <c r="Q40" s="97"/>
      <c r="R40" s="22"/>
      <c r="S40" s="22"/>
      <c r="T40" s="32">
        <v>0</v>
      </c>
      <c r="U40" s="32">
        <v>0</v>
      </c>
      <c r="V40" s="32">
        <v>0</v>
      </c>
      <c r="W40" s="32">
        <v>0</v>
      </c>
      <c r="X40" s="32">
        <v>0</v>
      </c>
      <c r="Y40" s="32"/>
      <c r="Z40" s="32"/>
      <c r="AA40" s="32"/>
    </row>
    <row r="41" spans="1:27" ht="12.75">
      <c r="A41" s="16" t="s">
        <v>51</v>
      </c>
      <c r="B41" s="16" t="s">
        <v>52</v>
      </c>
      <c r="C41" s="16" t="s">
        <v>41</v>
      </c>
      <c r="D41" s="16" t="s">
        <v>39</v>
      </c>
      <c r="E41" s="16" t="s">
        <v>611</v>
      </c>
      <c r="F41" s="32">
        <v>0.4056252117926127</v>
      </c>
      <c r="G41" s="32">
        <v>0.42653061224489797</v>
      </c>
      <c r="H41" s="32">
        <v>0.523921043827367</v>
      </c>
      <c r="I41" s="32">
        <v>0.5624603677869372</v>
      </c>
      <c r="J41" s="22">
        <v>0.5902469917669411</v>
      </c>
      <c r="K41" s="22">
        <v>0.6074464966285547</v>
      </c>
      <c r="L41" s="97">
        <v>0.6170212765957447</v>
      </c>
      <c r="M41" s="97">
        <v>0.6027713625866051</v>
      </c>
      <c r="N41" s="97">
        <v>0.6159600997506235</v>
      </c>
      <c r="O41" s="97">
        <v>0.59375</v>
      </c>
      <c r="P41" s="97">
        <v>0.6256038647342995</v>
      </c>
      <c r="Q41" s="97"/>
      <c r="R41" s="22"/>
      <c r="S41" s="22"/>
      <c r="T41" s="32">
        <v>0.004728132387706856</v>
      </c>
      <c r="U41" s="32">
        <v>0.0011547344110854503</v>
      </c>
      <c r="V41" s="32">
        <v>0.007481296758104738</v>
      </c>
      <c r="W41" s="32">
        <v>0.002232142857142857</v>
      </c>
      <c r="X41" s="32">
        <v>0.0012077294685990338</v>
      </c>
      <c r="Y41" s="32"/>
      <c r="Z41" s="32"/>
      <c r="AA41" s="32"/>
    </row>
    <row r="42" spans="1:27" ht="12.75">
      <c r="A42" s="16" t="s">
        <v>53</v>
      </c>
      <c r="B42" s="16" t="s">
        <v>54</v>
      </c>
      <c r="C42" s="16" t="s">
        <v>41</v>
      </c>
      <c r="D42" s="16" t="s">
        <v>39</v>
      </c>
      <c r="E42" s="16" t="s">
        <v>622</v>
      </c>
      <c r="F42" s="32">
        <v>0.42997542997543</v>
      </c>
      <c r="G42" s="32">
        <v>0.551707779886148</v>
      </c>
      <c r="H42" s="32">
        <v>0.5171963430561602</v>
      </c>
      <c r="I42" s="32">
        <v>0.5309074967119685</v>
      </c>
      <c r="J42" s="22">
        <v>0.5680832610581092</v>
      </c>
      <c r="K42" s="22">
        <v>0.5587863463969659</v>
      </c>
      <c r="L42" s="97">
        <v>0.5885416666666666</v>
      </c>
      <c r="M42" s="97">
        <v>0.5282714054927302</v>
      </c>
      <c r="N42" s="97">
        <v>0.5361842105263158</v>
      </c>
      <c r="O42" s="97">
        <v>0.5859649122807018</v>
      </c>
      <c r="P42" s="97">
        <v>0.5610200364298725</v>
      </c>
      <c r="Q42" s="97"/>
      <c r="R42" s="22"/>
      <c r="S42" s="22"/>
      <c r="T42" s="32">
        <v>0.008680555555555556</v>
      </c>
      <c r="U42" s="32">
        <v>0.0016155088852988692</v>
      </c>
      <c r="V42" s="32">
        <v>0.008223684210526315</v>
      </c>
      <c r="W42" s="32">
        <v>0.0017543859649122807</v>
      </c>
      <c r="X42" s="32">
        <v>0.012750455373406194</v>
      </c>
      <c r="Y42" s="32"/>
      <c r="Z42" s="32"/>
      <c r="AA42" s="32"/>
    </row>
    <row r="43" spans="1:27" ht="12.75">
      <c r="A43" s="16" t="s">
        <v>55</v>
      </c>
      <c r="B43" s="16" t="s">
        <v>56</v>
      </c>
      <c r="C43" s="16" t="s">
        <v>41</v>
      </c>
      <c r="D43" s="16" t="s">
        <v>39</v>
      </c>
      <c r="E43" s="16" t="s">
        <v>621</v>
      </c>
      <c r="F43" s="32"/>
      <c r="G43" s="32"/>
      <c r="H43" s="32">
        <v>0.5330337078651686</v>
      </c>
      <c r="I43" s="32">
        <v>0.5552710200597525</v>
      </c>
      <c r="J43" s="22">
        <v>0.5744147157190636</v>
      </c>
      <c r="K43" s="22">
        <v>0.6079664570230608</v>
      </c>
      <c r="L43" s="97">
        <v>0.6206293706293706</v>
      </c>
      <c r="M43" s="97">
        <v>0.5831932773109244</v>
      </c>
      <c r="N43" s="97">
        <v>0.615146831530139</v>
      </c>
      <c r="O43" s="97">
        <v>0.6060070671378092</v>
      </c>
      <c r="P43" s="97">
        <v>0.5768566493955095</v>
      </c>
      <c r="Q43" s="97"/>
      <c r="R43" s="22"/>
      <c r="S43" s="22"/>
      <c r="T43" s="32">
        <v>0.0034965034965034965</v>
      </c>
      <c r="U43" s="32">
        <v>0.005042016806722689</v>
      </c>
      <c r="V43" s="32">
        <v>0.015455950540958269</v>
      </c>
      <c r="W43" s="32">
        <v>0.01060070671378092</v>
      </c>
      <c r="X43" s="32">
        <v>0.0051813471502590676</v>
      </c>
      <c r="Y43" s="32"/>
      <c r="Z43" s="32"/>
      <c r="AA43" s="32"/>
    </row>
    <row r="44" spans="1:27" ht="12.75">
      <c r="A44" s="16" t="s">
        <v>57</v>
      </c>
      <c r="B44" s="16" t="s">
        <v>58</v>
      </c>
      <c r="C44" s="16" t="s">
        <v>41</v>
      </c>
      <c r="D44" s="16" t="s">
        <v>39</v>
      </c>
      <c r="E44" s="16" t="s">
        <v>617</v>
      </c>
      <c r="F44" s="32"/>
      <c r="G44" s="32"/>
      <c r="H44" s="32">
        <v>0.4948590381426202</v>
      </c>
      <c r="I44" s="32">
        <v>0.5910273081924577</v>
      </c>
      <c r="J44" s="22">
        <v>0.5761124121779859</v>
      </c>
      <c r="K44" s="22">
        <v>0.5858864027538726</v>
      </c>
      <c r="L44" s="97">
        <v>0.6137339055793991</v>
      </c>
      <c r="M44" s="97">
        <v>0.5772251308900523</v>
      </c>
      <c r="N44" s="97">
        <v>0.5773889636608345</v>
      </c>
      <c r="O44" s="97">
        <v>0.572289156626506</v>
      </c>
      <c r="P44" s="97">
        <v>0.6021080368906456</v>
      </c>
      <c r="Q44" s="97"/>
      <c r="R44" s="22"/>
      <c r="S44" s="22"/>
      <c r="T44" s="32">
        <v>0.005722460658082976</v>
      </c>
      <c r="U44" s="32">
        <v>0.003926701570680628</v>
      </c>
      <c r="V44" s="32">
        <v>0.009421265141318977</v>
      </c>
      <c r="W44" s="32">
        <v>0.006024096385542169</v>
      </c>
      <c r="X44" s="32">
        <v>0.003952569169960474</v>
      </c>
      <c r="Y44" s="32"/>
      <c r="Z44" s="32"/>
      <c r="AA44" s="32"/>
    </row>
    <row r="45" spans="1:27" ht="12.75">
      <c r="A45" s="16" t="s">
        <v>59</v>
      </c>
      <c r="B45" s="16" t="s">
        <v>60</v>
      </c>
      <c r="C45" s="16" t="s">
        <v>41</v>
      </c>
      <c r="D45" s="16" t="s">
        <v>39</v>
      </c>
      <c r="E45" s="16" t="s">
        <v>621</v>
      </c>
      <c r="F45" s="32">
        <v>0.43920504535338917</v>
      </c>
      <c r="G45" s="32">
        <v>0.5392219442270225</v>
      </c>
      <c r="H45" s="32">
        <v>0.5296143250688705</v>
      </c>
      <c r="I45" s="32">
        <v>0.5245335176226675</v>
      </c>
      <c r="J45" s="22">
        <v>0.5115961800818554</v>
      </c>
      <c r="K45" s="22">
        <v>0.5362318840579711</v>
      </c>
      <c r="L45" s="97">
        <v>0.5414201183431953</v>
      </c>
      <c r="M45" s="97">
        <v>0.5763157894736842</v>
      </c>
      <c r="N45" s="97">
        <v>0.5437665782493368</v>
      </c>
      <c r="O45" s="97">
        <v>0.480225988700565</v>
      </c>
      <c r="P45" s="97">
        <v>0.5142045454545454</v>
      </c>
      <c r="Q45" s="97"/>
      <c r="R45" s="22"/>
      <c r="S45" s="22"/>
      <c r="T45" s="32">
        <v>0</v>
      </c>
      <c r="U45" s="32">
        <v>0</v>
      </c>
      <c r="V45" s="32">
        <v>0</v>
      </c>
      <c r="W45" s="32">
        <v>0</v>
      </c>
      <c r="X45" s="32">
        <v>0</v>
      </c>
      <c r="Y45" s="32"/>
      <c r="Z45" s="32"/>
      <c r="AA45" s="32"/>
    </row>
    <row r="46" spans="1:27" ht="12.75">
      <c r="A46" s="16" t="s">
        <v>61</v>
      </c>
      <c r="B46" s="16" t="s">
        <v>62</v>
      </c>
      <c r="C46" s="16" t="s">
        <v>41</v>
      </c>
      <c r="D46" s="16" t="s">
        <v>39</v>
      </c>
      <c r="E46" s="16" t="s">
        <v>621</v>
      </c>
      <c r="F46" s="32">
        <v>0.44849334267694463</v>
      </c>
      <c r="G46" s="32">
        <v>0.4662116040955631</v>
      </c>
      <c r="H46" s="32">
        <v>0.4630102040816326</v>
      </c>
      <c r="I46" s="32">
        <v>0.5081768625075712</v>
      </c>
      <c r="J46" s="22">
        <v>0.4854014598540146</v>
      </c>
      <c r="K46" s="22">
        <v>0.5195729537366548</v>
      </c>
      <c r="L46" s="97">
        <v>0.5472154963680388</v>
      </c>
      <c r="M46" s="97">
        <v>0.5035460992907801</v>
      </c>
      <c r="N46" s="97">
        <v>0.541371158392435</v>
      </c>
      <c r="O46" s="97">
        <v>0.48711943793911006</v>
      </c>
      <c r="P46" s="97">
        <v>0.5524475524475524</v>
      </c>
      <c r="Q46" s="97"/>
      <c r="R46" s="22"/>
      <c r="S46" s="22"/>
      <c r="T46" s="32">
        <v>0</v>
      </c>
      <c r="U46" s="32">
        <v>0</v>
      </c>
      <c r="V46" s="32">
        <v>0.002364066193853428</v>
      </c>
      <c r="W46" s="32">
        <v>0</v>
      </c>
      <c r="X46" s="32">
        <v>0</v>
      </c>
      <c r="Y46" s="32"/>
      <c r="Z46" s="32"/>
      <c r="AA46" s="32"/>
    </row>
    <row r="47" spans="1:27" ht="12.75">
      <c r="A47" s="16" t="s">
        <v>63</v>
      </c>
      <c r="B47" s="16" t="s">
        <v>64</v>
      </c>
      <c r="C47" s="16" t="s">
        <v>41</v>
      </c>
      <c r="D47" s="16" t="s">
        <v>39</v>
      </c>
      <c r="E47" s="16" t="s">
        <v>621</v>
      </c>
      <c r="F47" s="32">
        <v>0.3717687074829932</v>
      </c>
      <c r="G47" s="32"/>
      <c r="H47" s="32">
        <v>0.3893254747871644</v>
      </c>
      <c r="I47" s="32">
        <v>0.4025929716820198</v>
      </c>
      <c r="J47" s="22">
        <v>0.5223512847588877</v>
      </c>
      <c r="K47" s="22">
        <v>0.4934804413239719</v>
      </c>
      <c r="L47" s="97">
        <v>0.5347313237221494</v>
      </c>
      <c r="M47" s="97"/>
      <c r="N47" s="97">
        <v>0.5019607843137255</v>
      </c>
      <c r="O47" s="97">
        <v>0.4576976421636616</v>
      </c>
      <c r="P47" s="97">
        <v>0.5338753387533876</v>
      </c>
      <c r="Q47" s="97"/>
      <c r="R47" s="22"/>
      <c r="S47" s="22"/>
      <c r="T47" s="32">
        <v>0</v>
      </c>
      <c r="U47" s="32">
        <v>0.1347708894878706</v>
      </c>
      <c r="V47" s="32">
        <v>0</v>
      </c>
      <c r="W47" s="32">
        <v>0</v>
      </c>
      <c r="X47" s="32">
        <v>0</v>
      </c>
      <c r="Y47" s="32"/>
      <c r="Z47" s="32"/>
      <c r="AA47" s="32"/>
    </row>
    <row r="48" spans="1:27" ht="12.75">
      <c r="A48" s="16" t="s">
        <v>66</v>
      </c>
      <c r="B48" s="16" t="s">
        <v>68</v>
      </c>
      <c r="C48" s="16" t="s">
        <v>67</v>
      </c>
      <c r="D48" s="16" t="s">
        <v>65</v>
      </c>
      <c r="E48" s="16" t="s">
        <v>622</v>
      </c>
      <c r="F48" s="32">
        <v>0.4843078956062108</v>
      </c>
      <c r="G48" s="32">
        <v>0.48752762867066624</v>
      </c>
      <c r="H48" s="32">
        <v>0.5257249766136576</v>
      </c>
      <c r="I48" s="32">
        <v>0.49419279907084784</v>
      </c>
      <c r="J48" s="22">
        <v>0.5480355606538572</v>
      </c>
      <c r="K48" s="22">
        <v>0.5482260183968463</v>
      </c>
      <c r="L48" s="97">
        <v>0.5383771929824561</v>
      </c>
      <c r="M48" s="97">
        <v>0.5421558164354322</v>
      </c>
      <c r="N48" s="97"/>
      <c r="O48" s="97">
        <v>0.5479876160990712</v>
      </c>
      <c r="P48" s="97">
        <v>0.5527522935779816</v>
      </c>
      <c r="Q48" s="97"/>
      <c r="R48" s="22"/>
      <c r="S48" s="22"/>
      <c r="T48" s="32">
        <v>0.0021929824561403508</v>
      </c>
      <c r="U48" s="32">
        <v>0</v>
      </c>
      <c r="V48" s="32">
        <v>0</v>
      </c>
      <c r="W48" s="32">
        <v>0</v>
      </c>
      <c r="X48" s="32">
        <v>0.0011467889908256881</v>
      </c>
      <c r="Y48" s="32"/>
      <c r="Z48" s="32"/>
      <c r="AA48" s="32"/>
    </row>
    <row r="49" spans="1:27" ht="12.75">
      <c r="A49" s="16" t="s">
        <v>641</v>
      </c>
      <c r="B49" s="16" t="s">
        <v>69</v>
      </c>
      <c r="C49" s="16" t="s">
        <v>67</v>
      </c>
      <c r="D49" s="16" t="s">
        <v>65</v>
      </c>
      <c r="E49" s="16" t="s">
        <v>612</v>
      </c>
      <c r="F49" s="32">
        <v>0.6821737340469329</v>
      </c>
      <c r="G49" s="32">
        <v>0.6828885400313972</v>
      </c>
      <c r="H49" s="32">
        <v>0.7076425394257986</v>
      </c>
      <c r="I49" s="32">
        <v>0.7174089068825911</v>
      </c>
      <c r="J49" s="22">
        <v>0.6730279898218829</v>
      </c>
      <c r="K49" s="22">
        <v>0.7110823630875377</v>
      </c>
      <c r="L49" s="97">
        <v>0.7374784110535406</v>
      </c>
      <c r="M49" s="97">
        <v>0.7240802675585284</v>
      </c>
      <c r="N49" s="97">
        <v>0.6615120274914089</v>
      </c>
      <c r="O49" s="97">
        <v>0.7195767195767195</v>
      </c>
      <c r="P49" s="97">
        <v>0.75</v>
      </c>
      <c r="Q49" s="97"/>
      <c r="R49" s="22"/>
      <c r="S49" s="22"/>
      <c r="T49" s="32">
        <v>0</v>
      </c>
      <c r="U49" s="32">
        <v>0</v>
      </c>
      <c r="V49" s="32">
        <v>0</v>
      </c>
      <c r="W49" s="32">
        <v>0</v>
      </c>
      <c r="X49" s="32">
        <v>0</v>
      </c>
      <c r="Y49" s="32"/>
      <c r="Z49" s="32"/>
      <c r="AA49" s="32"/>
    </row>
    <row r="50" spans="1:27" ht="12.75">
      <c r="A50" s="16" t="s">
        <v>70</v>
      </c>
      <c r="B50" s="16" t="s">
        <v>71</v>
      </c>
      <c r="C50" s="16" t="s">
        <v>67</v>
      </c>
      <c r="D50" s="16" t="s">
        <v>65</v>
      </c>
      <c r="E50" s="16" t="s">
        <v>620</v>
      </c>
      <c r="F50" s="32">
        <v>0.39285714285714285</v>
      </c>
      <c r="G50" s="32">
        <v>0.4529058116232465</v>
      </c>
      <c r="H50" s="32">
        <v>0.4228723404255319</v>
      </c>
      <c r="I50" s="32">
        <v>0.49362244897959184</v>
      </c>
      <c r="J50" s="22">
        <v>0.5626168224299065</v>
      </c>
      <c r="K50" s="22">
        <v>0.5992624462200369</v>
      </c>
      <c r="L50" s="97">
        <v>0.5792207792207792</v>
      </c>
      <c r="M50" s="97">
        <v>0.6221662468513854</v>
      </c>
      <c r="N50" s="97">
        <v>0.5892018779342723</v>
      </c>
      <c r="O50" s="97">
        <v>0.6052631578947368</v>
      </c>
      <c r="P50" s="97">
        <v>0.5783132530120482</v>
      </c>
      <c r="Q50" s="97"/>
      <c r="R50" s="22"/>
      <c r="S50" s="22"/>
      <c r="T50" s="32">
        <v>0</v>
      </c>
      <c r="U50" s="32">
        <v>0.005037783375314861</v>
      </c>
      <c r="V50" s="32">
        <v>0</v>
      </c>
      <c r="W50" s="32">
        <v>0.011961722488038277</v>
      </c>
      <c r="X50" s="32">
        <v>0.01927710843373494</v>
      </c>
      <c r="Y50" s="32"/>
      <c r="Z50" s="32"/>
      <c r="AA50" s="32"/>
    </row>
    <row r="51" spans="1:27" ht="12.75">
      <c r="A51" s="16" t="s">
        <v>72</v>
      </c>
      <c r="B51" s="16" t="s">
        <v>73</v>
      </c>
      <c r="C51" s="16" t="s">
        <v>67</v>
      </c>
      <c r="D51" s="16" t="s">
        <v>65</v>
      </c>
      <c r="E51" s="16" t="s">
        <v>612</v>
      </c>
      <c r="F51" s="32">
        <v>0.5804390108363434</v>
      </c>
      <c r="G51" s="32">
        <v>0.5862068965517241</v>
      </c>
      <c r="H51" s="32">
        <v>0.6020324086789344</v>
      </c>
      <c r="I51" s="32">
        <v>0.6151818661043753</v>
      </c>
      <c r="J51" s="22">
        <v>0.6555819477434679</v>
      </c>
      <c r="K51" s="22">
        <v>0.6485836451095671</v>
      </c>
      <c r="L51" s="97">
        <v>0.656353591160221</v>
      </c>
      <c r="M51" s="97">
        <v>0.6542338709677419</v>
      </c>
      <c r="N51" s="97">
        <v>0.653217011995638</v>
      </c>
      <c r="O51" s="97">
        <v>0.6329386437029063</v>
      </c>
      <c r="P51" s="97">
        <v>0.6844349680170576</v>
      </c>
      <c r="Q51" s="97"/>
      <c r="R51" s="22"/>
      <c r="S51" s="22"/>
      <c r="T51" s="32">
        <v>0</v>
      </c>
      <c r="U51" s="32">
        <v>0</v>
      </c>
      <c r="V51" s="32">
        <v>0</v>
      </c>
      <c r="W51" s="32">
        <v>0</v>
      </c>
      <c r="X51" s="32">
        <v>0</v>
      </c>
      <c r="Y51" s="32"/>
      <c r="Z51" s="32"/>
      <c r="AA51" s="32"/>
    </row>
    <row r="52" spans="1:27" ht="12.75">
      <c r="A52" s="16" t="s">
        <v>74</v>
      </c>
      <c r="B52" s="16" t="s">
        <v>75</v>
      </c>
      <c r="C52" s="16" t="s">
        <v>67</v>
      </c>
      <c r="D52" s="16" t="s">
        <v>65</v>
      </c>
      <c r="E52" s="16" t="s">
        <v>617</v>
      </c>
      <c r="F52" s="32">
        <v>0.6333749479816896</v>
      </c>
      <c r="G52" s="32">
        <v>0.6706586826347305</v>
      </c>
      <c r="H52" s="32">
        <v>0.6912718204488778</v>
      </c>
      <c r="I52" s="32">
        <v>0.6841853798375538</v>
      </c>
      <c r="J52" s="22">
        <v>0.7102803738317757</v>
      </c>
      <c r="K52" s="22">
        <v>0.701120797011208</v>
      </c>
      <c r="L52" s="97">
        <v>0.697391304347826</v>
      </c>
      <c r="M52" s="97">
        <v>0.688783570300158</v>
      </c>
      <c r="N52" s="97">
        <v>0.7082601054481547</v>
      </c>
      <c r="O52" s="97">
        <v>0.7068403908794788</v>
      </c>
      <c r="P52" s="97">
        <v>0.6881533101045296</v>
      </c>
      <c r="Q52" s="97"/>
      <c r="R52" s="22"/>
      <c r="S52" s="22"/>
      <c r="T52" s="32">
        <v>0</v>
      </c>
      <c r="U52" s="32">
        <v>0.00631911532385466</v>
      </c>
      <c r="V52" s="32">
        <v>0.005272407732864675</v>
      </c>
      <c r="W52" s="32">
        <v>0.008143322475570033</v>
      </c>
      <c r="X52" s="32">
        <v>0</v>
      </c>
      <c r="Y52" s="32"/>
      <c r="Z52" s="32"/>
      <c r="AA52" s="32"/>
    </row>
    <row r="53" spans="1:27" ht="12.75">
      <c r="A53" s="16" t="s">
        <v>76</v>
      </c>
      <c r="B53" s="16" t="s">
        <v>77</v>
      </c>
      <c r="C53" s="16" t="s">
        <v>67</v>
      </c>
      <c r="D53" s="16" t="s">
        <v>65</v>
      </c>
      <c r="E53" s="16" t="s">
        <v>617</v>
      </c>
      <c r="F53" s="32">
        <v>0.5912183055040198</v>
      </c>
      <c r="G53" s="32">
        <v>0.5988262910798122</v>
      </c>
      <c r="H53" s="32">
        <v>0.6157826649417852</v>
      </c>
      <c r="I53" s="32">
        <v>0.5867446393762183</v>
      </c>
      <c r="J53" s="22">
        <v>0.6474334233886531</v>
      </c>
      <c r="K53" s="22">
        <v>0.6432829888712241</v>
      </c>
      <c r="L53" s="97">
        <v>0.6457187745483111</v>
      </c>
      <c r="M53" s="97"/>
      <c r="N53" s="97">
        <v>0.6366880799428979</v>
      </c>
      <c r="O53" s="97">
        <v>0.6587591240875912</v>
      </c>
      <c r="P53" s="97">
        <v>0.6730621642363775</v>
      </c>
      <c r="Q53" s="97"/>
      <c r="R53" s="22"/>
      <c r="S53" s="22"/>
      <c r="T53" s="32">
        <v>0.014925373134328358</v>
      </c>
      <c r="U53" s="32">
        <v>0.023809523809523808</v>
      </c>
      <c r="V53" s="32">
        <v>0.018558172733761598</v>
      </c>
      <c r="W53" s="32">
        <v>0.035583941605839414</v>
      </c>
      <c r="X53" s="32">
        <v>0</v>
      </c>
      <c r="Y53" s="32"/>
      <c r="Z53" s="32"/>
      <c r="AA53" s="32"/>
    </row>
    <row r="54" spans="1:27" ht="12.75">
      <c r="A54" s="16" t="s">
        <v>78</v>
      </c>
      <c r="B54" s="16" t="s">
        <v>79</v>
      </c>
      <c r="C54" s="16" t="s">
        <v>67</v>
      </c>
      <c r="D54" s="16" t="s">
        <v>65</v>
      </c>
      <c r="E54" s="16" t="s">
        <v>617</v>
      </c>
      <c r="F54" s="32"/>
      <c r="G54" s="32">
        <v>0.6325395428203069</v>
      </c>
      <c r="H54" s="32">
        <v>0.6548672566371682</v>
      </c>
      <c r="I54" s="32">
        <v>0.6432662109735822</v>
      </c>
      <c r="J54" s="22">
        <v>0.6718203570771213</v>
      </c>
      <c r="K54" s="22">
        <v>0.6582372629230198</v>
      </c>
      <c r="L54" s="97">
        <v>0.6744525547445256</v>
      </c>
      <c r="M54" s="97">
        <v>0.6673960612691466</v>
      </c>
      <c r="N54" s="97">
        <v>0.6744525547445256</v>
      </c>
      <c r="O54" s="97">
        <v>0.6582478295185478</v>
      </c>
      <c r="P54" s="97">
        <v>0.6758508914100486</v>
      </c>
      <c r="Q54" s="97"/>
      <c r="R54" s="22"/>
      <c r="S54" s="22"/>
      <c r="T54" s="32">
        <v>0</v>
      </c>
      <c r="U54" s="32">
        <v>0</v>
      </c>
      <c r="V54" s="32">
        <v>0</v>
      </c>
      <c r="W54" s="32">
        <v>0</v>
      </c>
      <c r="X54" s="32">
        <v>0</v>
      </c>
      <c r="Y54" s="32"/>
      <c r="Z54" s="32"/>
      <c r="AA54" s="32"/>
    </row>
    <row r="55" spans="1:27" ht="12.75">
      <c r="A55" s="16" t="s">
        <v>80</v>
      </c>
      <c r="B55" s="16" t="s">
        <v>81</v>
      </c>
      <c r="C55" s="16" t="s">
        <v>67</v>
      </c>
      <c r="D55" s="16" t="s">
        <v>65</v>
      </c>
      <c r="E55" s="16" t="s">
        <v>620</v>
      </c>
      <c r="F55" s="32"/>
      <c r="G55" s="32"/>
      <c r="H55" s="32"/>
      <c r="I55" s="32">
        <v>0.6132573358665823</v>
      </c>
      <c r="J55" s="22">
        <v>0.6622157312747757</v>
      </c>
      <c r="K55" s="22">
        <v>0.6833945328437373</v>
      </c>
      <c r="L55" s="97">
        <v>0.6970198675496688</v>
      </c>
      <c r="M55" s="97">
        <v>0.6923694779116466</v>
      </c>
      <c r="N55" s="97">
        <v>0.6549755301794453</v>
      </c>
      <c r="O55" s="97">
        <v>0.6897689768976898</v>
      </c>
      <c r="P55" s="97">
        <v>0.6685855263157895</v>
      </c>
      <c r="Q55" s="97"/>
      <c r="R55" s="22"/>
      <c r="S55" s="22"/>
      <c r="T55" s="32">
        <v>0.019867549668874173</v>
      </c>
      <c r="U55" s="32">
        <v>0.011244979919678716</v>
      </c>
      <c r="V55" s="32">
        <v>0.01468189233278956</v>
      </c>
      <c r="W55" s="32">
        <v>0.009075907590759076</v>
      </c>
      <c r="X55" s="32">
        <v>0.011513157894736841</v>
      </c>
      <c r="Y55" s="32"/>
      <c r="Z55" s="32"/>
      <c r="AA55" s="32"/>
    </row>
    <row r="56" spans="1:27" ht="12.75">
      <c r="A56" s="16" t="s">
        <v>82</v>
      </c>
      <c r="B56" s="16" t="s">
        <v>83</v>
      </c>
      <c r="C56" s="16" t="s">
        <v>67</v>
      </c>
      <c r="D56" s="16" t="s">
        <v>65</v>
      </c>
      <c r="E56" s="16" t="s">
        <v>612</v>
      </c>
      <c r="F56" s="32">
        <v>0.5963794352251506</v>
      </c>
      <c r="G56" s="32">
        <v>0.5555230719065729</v>
      </c>
      <c r="H56" s="32">
        <v>0.6058946270213876</v>
      </c>
      <c r="I56" s="32">
        <v>0.6192</v>
      </c>
      <c r="J56" s="22">
        <v>0.6832856559051901</v>
      </c>
      <c r="K56" s="22">
        <v>0.6702283679027865</v>
      </c>
      <c r="L56" s="97">
        <v>0.7322695035460993</v>
      </c>
      <c r="M56" s="97">
        <v>0.7232355273592387</v>
      </c>
      <c r="N56" s="97">
        <v>0.6685808039376538</v>
      </c>
      <c r="O56" s="97">
        <v>0.6787216148023549</v>
      </c>
      <c r="P56" s="97">
        <v>0.668416447944007</v>
      </c>
      <c r="Q56" s="97"/>
      <c r="R56" s="22"/>
      <c r="S56" s="22"/>
      <c r="T56" s="32">
        <v>0.0008865248226950354</v>
      </c>
      <c r="U56" s="32">
        <v>0.0031720856463124504</v>
      </c>
      <c r="V56" s="32">
        <v>0.0008203445447087777</v>
      </c>
      <c r="W56" s="32">
        <v>0.0008410428931875525</v>
      </c>
      <c r="X56" s="32">
        <v>0</v>
      </c>
      <c r="Y56" s="32"/>
      <c r="Z56" s="32"/>
      <c r="AA56" s="32"/>
    </row>
    <row r="57" spans="1:27" ht="12.75">
      <c r="A57" s="16" t="s">
        <v>84</v>
      </c>
      <c r="B57" s="16" t="s">
        <v>85</v>
      </c>
      <c r="C57" s="16" t="s">
        <v>67</v>
      </c>
      <c r="D57" s="16" t="s">
        <v>65</v>
      </c>
      <c r="E57" s="16" t="s">
        <v>621</v>
      </c>
      <c r="F57" s="32">
        <v>0.385207100591716</v>
      </c>
      <c r="G57" s="32">
        <v>0.39480372776051964</v>
      </c>
      <c r="H57" s="32">
        <v>0.37125037125037125</v>
      </c>
      <c r="I57" s="32">
        <v>0.4398528163034249</v>
      </c>
      <c r="J57" s="22">
        <v>0.46216367713004486</v>
      </c>
      <c r="K57" s="22"/>
      <c r="L57" s="97">
        <v>0.49443207126948774</v>
      </c>
      <c r="M57" s="97">
        <v>0.4827956989247312</v>
      </c>
      <c r="N57" s="97">
        <v>0.4721919302071974</v>
      </c>
      <c r="O57" s="97">
        <v>0.4536637931034483</v>
      </c>
      <c r="P57" s="97">
        <v>0.4525462962962963</v>
      </c>
      <c r="Q57" s="97"/>
      <c r="R57" s="22"/>
      <c r="S57" s="22"/>
      <c r="T57" s="32">
        <v>0</v>
      </c>
      <c r="U57" s="32">
        <v>0.008602150537634409</v>
      </c>
      <c r="V57" s="32">
        <v>0.008724100327153763</v>
      </c>
      <c r="W57" s="32">
        <v>0.0021551724137931034</v>
      </c>
      <c r="X57" s="32">
        <v>0.0011574074074074073</v>
      </c>
      <c r="Y57" s="32"/>
      <c r="Z57" s="32"/>
      <c r="AA57" s="32"/>
    </row>
    <row r="58" spans="1:27" ht="12.75">
      <c r="A58" s="16" t="s">
        <v>86</v>
      </c>
      <c r="B58" s="16" t="s">
        <v>87</v>
      </c>
      <c r="C58" s="16" t="s">
        <v>67</v>
      </c>
      <c r="D58" s="16" t="s">
        <v>65</v>
      </c>
      <c r="E58" s="16" t="s">
        <v>612</v>
      </c>
      <c r="F58" s="32">
        <v>0.6284171447856902</v>
      </c>
      <c r="G58" s="32">
        <v>0.5939086294416244</v>
      </c>
      <c r="H58" s="32">
        <v>0.606509945750452</v>
      </c>
      <c r="I58" s="32">
        <v>0.6029609690444145</v>
      </c>
      <c r="J58" s="22">
        <v>0.6053333333333333</v>
      </c>
      <c r="K58" s="22">
        <v>0.6223679668622714</v>
      </c>
      <c r="L58" s="97">
        <v>0.6430722891566265</v>
      </c>
      <c r="M58" s="97">
        <v>0.6240506329113924</v>
      </c>
      <c r="N58" s="97">
        <v>0.6305220883534136</v>
      </c>
      <c r="O58" s="97">
        <v>0.5919540229885057</v>
      </c>
      <c r="P58" s="97">
        <v>0.5986013986013986</v>
      </c>
      <c r="Q58" s="97"/>
      <c r="R58" s="22"/>
      <c r="S58" s="22"/>
      <c r="T58" s="32">
        <v>0</v>
      </c>
      <c r="U58" s="32">
        <v>0.012658227848101266</v>
      </c>
      <c r="V58" s="32">
        <v>0.0107095046854083</v>
      </c>
      <c r="W58" s="32">
        <v>0.011494252873563218</v>
      </c>
      <c r="X58" s="32">
        <v>0.008391608391608392</v>
      </c>
      <c r="Y58" s="32"/>
      <c r="Z58" s="32"/>
      <c r="AA58" s="32"/>
    </row>
    <row r="59" spans="1:27" ht="12.75">
      <c r="A59" s="16" t="s">
        <v>88</v>
      </c>
      <c r="B59" s="16" t="s">
        <v>89</v>
      </c>
      <c r="C59" s="16" t="s">
        <v>67</v>
      </c>
      <c r="D59" s="16" t="s">
        <v>65</v>
      </c>
      <c r="E59" s="16" t="s">
        <v>621</v>
      </c>
      <c r="F59" s="32">
        <v>0.26263736263736265</v>
      </c>
      <c r="G59" s="32">
        <v>0.30261780104712044</v>
      </c>
      <c r="H59" s="32">
        <v>0.3322818086225026</v>
      </c>
      <c r="I59" s="32">
        <v>0.324885960466295</v>
      </c>
      <c r="J59" s="22">
        <v>0.3971340839303992</v>
      </c>
      <c r="K59" s="22">
        <v>0.4005586592178771</v>
      </c>
      <c r="L59" s="97">
        <v>0.3863080684596577</v>
      </c>
      <c r="M59" s="97">
        <v>0.38789237668161436</v>
      </c>
      <c r="N59" s="97">
        <v>0.4113785557986871</v>
      </c>
      <c r="O59" s="97">
        <v>0.4103671706263499</v>
      </c>
      <c r="P59" s="97">
        <v>0.4117647058823529</v>
      </c>
      <c r="Q59" s="97"/>
      <c r="R59" s="22"/>
      <c r="S59" s="22"/>
      <c r="T59" s="32">
        <v>0</v>
      </c>
      <c r="U59" s="32">
        <v>0</v>
      </c>
      <c r="V59" s="32">
        <v>0</v>
      </c>
      <c r="W59" s="32">
        <v>0</v>
      </c>
      <c r="X59" s="32">
        <v>0</v>
      </c>
      <c r="Y59" s="32"/>
      <c r="Z59" s="32"/>
      <c r="AA59" s="32"/>
    </row>
    <row r="60" spans="1:27" ht="12.75">
      <c r="A60" s="16" t="s">
        <v>90</v>
      </c>
      <c r="B60" s="16" t="s">
        <v>91</v>
      </c>
      <c r="C60" s="16" t="s">
        <v>67</v>
      </c>
      <c r="D60" s="16" t="s">
        <v>65</v>
      </c>
      <c r="E60" s="16" t="s">
        <v>611</v>
      </c>
      <c r="F60" s="32"/>
      <c r="G60" s="32">
        <v>0.47982405813731116</v>
      </c>
      <c r="H60" s="32">
        <v>0.48054331864904554</v>
      </c>
      <c r="I60" s="32">
        <v>0.5135725997449444</v>
      </c>
      <c r="J60" s="22">
        <v>0.5138253067203808</v>
      </c>
      <c r="K60" s="22">
        <v>0.5357854683819533</v>
      </c>
      <c r="L60" s="97">
        <v>0.5379892555640828</v>
      </c>
      <c r="M60" s="97">
        <v>0.5377094972067039</v>
      </c>
      <c r="N60" s="97">
        <v>0.5249122807017544</v>
      </c>
      <c r="O60" s="97">
        <v>0.543046357615894</v>
      </c>
      <c r="P60" s="97">
        <v>0.4303534303534304</v>
      </c>
      <c r="Q60" s="97"/>
      <c r="R60" s="22"/>
      <c r="S60" s="22"/>
      <c r="T60" s="32">
        <v>0</v>
      </c>
      <c r="U60" s="32">
        <v>0.0006983240223463687</v>
      </c>
      <c r="V60" s="32">
        <v>0</v>
      </c>
      <c r="W60" s="32">
        <v>0</v>
      </c>
      <c r="X60" s="32">
        <v>0</v>
      </c>
      <c r="Y60" s="32"/>
      <c r="Z60" s="32"/>
      <c r="AA60" s="32"/>
    </row>
    <row r="61" spans="1:27" ht="12.75">
      <c r="A61" s="16" t="s">
        <v>92</v>
      </c>
      <c r="B61" s="16" t="s">
        <v>93</v>
      </c>
      <c r="C61" s="16" t="s">
        <v>67</v>
      </c>
      <c r="D61" s="16" t="s">
        <v>65</v>
      </c>
      <c r="E61" s="16" t="s">
        <v>612</v>
      </c>
      <c r="F61" s="32">
        <v>0.6008563273073264</v>
      </c>
      <c r="G61" s="32">
        <v>0.6275395033860045</v>
      </c>
      <c r="H61" s="32">
        <v>0.7272592592592593</v>
      </c>
      <c r="I61" s="32">
        <v>0.6843809009981117</v>
      </c>
      <c r="J61" s="22">
        <v>0.6582312558890834</v>
      </c>
      <c r="K61" s="22">
        <v>0.6725375081539465</v>
      </c>
      <c r="L61" s="97">
        <v>0.6924766611751785</v>
      </c>
      <c r="M61" s="97">
        <v>0.6623975409836066</v>
      </c>
      <c r="N61" s="97">
        <v>0.6645</v>
      </c>
      <c r="O61" s="97">
        <v>0.6723044397463002</v>
      </c>
      <c r="P61" s="97">
        <v>0.6932578486875965</v>
      </c>
      <c r="Q61" s="97"/>
      <c r="R61" s="22"/>
      <c r="S61" s="22"/>
      <c r="T61" s="32">
        <v>0.008786381109280615</v>
      </c>
      <c r="U61" s="32">
        <v>0.0015368852459016393</v>
      </c>
      <c r="V61" s="32">
        <v>0.019</v>
      </c>
      <c r="W61" s="32">
        <v>0.015856236786469344</v>
      </c>
      <c r="X61" s="32">
        <v>0.007720020586721565</v>
      </c>
      <c r="Y61" s="32"/>
      <c r="Z61" s="32"/>
      <c r="AA61" s="32"/>
    </row>
    <row r="62" spans="1:27" ht="12.75">
      <c r="A62" s="16" t="s">
        <v>94</v>
      </c>
      <c r="B62" s="16" t="s">
        <v>95</v>
      </c>
      <c r="C62" s="16" t="s">
        <v>67</v>
      </c>
      <c r="D62" s="16" t="s">
        <v>65</v>
      </c>
      <c r="E62" s="16" t="s">
        <v>620</v>
      </c>
      <c r="F62" s="32"/>
      <c r="G62" s="32">
        <v>0.5902937989751144</v>
      </c>
      <c r="H62" s="32">
        <v>0.5959390862944163</v>
      </c>
      <c r="I62" s="32">
        <v>0.6283853273911553</v>
      </c>
      <c r="J62" s="22">
        <v>0.613835660928873</v>
      </c>
      <c r="K62" s="22">
        <v>0.6850473612990527</v>
      </c>
      <c r="L62" s="97">
        <v>0.6666666666666666</v>
      </c>
      <c r="M62" s="97">
        <v>0.6836313617606602</v>
      </c>
      <c r="N62" s="97">
        <v>0.6877470355731226</v>
      </c>
      <c r="O62" s="97">
        <v>0.7024793388429752</v>
      </c>
      <c r="P62" s="97">
        <v>0.6991525423728814</v>
      </c>
      <c r="Q62" s="97"/>
      <c r="R62" s="22"/>
      <c r="S62" s="22"/>
      <c r="T62" s="32">
        <v>0.005376344086021506</v>
      </c>
      <c r="U62" s="32">
        <v>0.01925722145804677</v>
      </c>
      <c r="V62" s="32">
        <v>0.006587615283267457</v>
      </c>
      <c r="W62" s="32">
        <v>0.006887052341597796</v>
      </c>
      <c r="X62" s="32">
        <v>0.018361581920903956</v>
      </c>
      <c r="Y62" s="32"/>
      <c r="Z62" s="32"/>
      <c r="AA62" s="32"/>
    </row>
    <row r="63" spans="1:27" ht="12.75">
      <c r="A63" s="16" t="s">
        <v>96</v>
      </c>
      <c r="B63" s="16" t="s">
        <v>97</v>
      </c>
      <c r="C63" s="16" t="s">
        <v>67</v>
      </c>
      <c r="D63" s="16" t="s">
        <v>65</v>
      </c>
      <c r="E63" s="16" t="s">
        <v>612</v>
      </c>
      <c r="F63" s="32">
        <v>0.6234527687296417</v>
      </c>
      <c r="G63" s="32">
        <v>0.6466666666666666</v>
      </c>
      <c r="H63" s="32">
        <v>0.6448688896082875</v>
      </c>
      <c r="I63" s="32">
        <v>0.6690874644774234</v>
      </c>
      <c r="J63" s="22">
        <v>0.6743886743886743</v>
      </c>
      <c r="K63" s="22">
        <v>0.6681557115507338</v>
      </c>
      <c r="L63" s="97">
        <v>0.6485411140583555</v>
      </c>
      <c r="M63" s="97">
        <v>0.6885644768856448</v>
      </c>
      <c r="N63" s="97">
        <v>0.6567164179104478</v>
      </c>
      <c r="O63" s="97">
        <v>0.6777188328912467</v>
      </c>
      <c r="P63" s="97">
        <v>0.6968503937007874</v>
      </c>
      <c r="Q63" s="97"/>
      <c r="R63" s="22"/>
      <c r="S63" s="22"/>
      <c r="T63" s="32">
        <v>0</v>
      </c>
      <c r="U63" s="32">
        <v>0.009732360097323601</v>
      </c>
      <c r="V63" s="32">
        <v>0.009950248756218905</v>
      </c>
      <c r="W63" s="32">
        <v>0.013262599469496022</v>
      </c>
      <c r="X63" s="32">
        <v>0.007874015748031496</v>
      </c>
      <c r="Y63" s="32"/>
      <c r="Z63" s="32"/>
      <c r="AA63" s="32"/>
    </row>
    <row r="64" spans="1:27" ht="12.75">
      <c r="A64" s="16" t="s">
        <v>98</v>
      </c>
      <c r="B64" s="16" t="s">
        <v>99</v>
      </c>
      <c r="C64" s="16" t="s">
        <v>67</v>
      </c>
      <c r="D64" s="16" t="s">
        <v>65</v>
      </c>
      <c r="E64" s="16" t="s">
        <v>611</v>
      </c>
      <c r="F64" s="32">
        <v>0.5323583180987203</v>
      </c>
      <c r="G64" s="32">
        <v>0.5850153951419774</v>
      </c>
      <c r="H64" s="32">
        <v>0.5981853532080363</v>
      </c>
      <c r="I64" s="32">
        <v>0.6118857901726428</v>
      </c>
      <c r="J64" s="22">
        <v>0.6082368958475153</v>
      </c>
      <c r="K64" s="22">
        <v>0.6323396567299007</v>
      </c>
      <c r="L64" s="97">
        <v>0.6269633507853403</v>
      </c>
      <c r="M64" s="97">
        <v>0.6283704572098476</v>
      </c>
      <c r="N64" s="97">
        <v>0.6425287356321839</v>
      </c>
      <c r="O64" s="97">
        <v>0.6306954436450839</v>
      </c>
      <c r="P64" s="97">
        <v>0.6782608695652174</v>
      </c>
      <c r="Q64" s="97"/>
      <c r="R64" s="22"/>
      <c r="S64" s="22"/>
      <c r="T64" s="32">
        <v>0</v>
      </c>
      <c r="U64" s="32">
        <v>0.0011723329425556857</v>
      </c>
      <c r="V64" s="32">
        <v>0</v>
      </c>
      <c r="W64" s="32">
        <v>0.002398081534772182</v>
      </c>
      <c r="X64" s="32">
        <v>0.0012422360248447205</v>
      </c>
      <c r="Y64" s="32"/>
      <c r="Z64" s="32"/>
      <c r="AA64" s="32"/>
    </row>
    <row r="65" spans="1:27" ht="12.75">
      <c r="A65" s="16" t="s">
        <v>100</v>
      </c>
      <c r="B65" s="16" t="s">
        <v>101</v>
      </c>
      <c r="C65" s="16" t="s">
        <v>67</v>
      </c>
      <c r="D65" s="16" t="s">
        <v>65</v>
      </c>
      <c r="E65" s="16" t="s">
        <v>621</v>
      </c>
      <c r="F65" s="32">
        <v>0.48347457627118645</v>
      </c>
      <c r="G65" s="32">
        <v>0.499609375</v>
      </c>
      <c r="H65" s="32">
        <v>0.49216914643696164</v>
      </c>
      <c r="I65" s="32">
        <v>0.5359452263217953</v>
      </c>
      <c r="J65" s="22">
        <v>0.5463878326996198</v>
      </c>
      <c r="K65" s="22">
        <v>0.5505780346820809</v>
      </c>
      <c r="L65" s="97">
        <v>0.5324283559577677</v>
      </c>
      <c r="M65" s="97">
        <v>0.5768688293370945</v>
      </c>
      <c r="N65" s="97">
        <v>0.5318559556786704</v>
      </c>
      <c r="O65" s="97">
        <v>0.5608308605341247</v>
      </c>
      <c r="P65" s="97">
        <v>0.5160349854227405</v>
      </c>
      <c r="Q65" s="97"/>
      <c r="R65" s="22"/>
      <c r="S65" s="22"/>
      <c r="T65" s="32">
        <v>0.0030165912518853697</v>
      </c>
      <c r="U65" s="32">
        <v>0</v>
      </c>
      <c r="V65" s="32">
        <v>0</v>
      </c>
      <c r="W65" s="32">
        <v>0</v>
      </c>
      <c r="X65" s="32">
        <v>0.008746355685131196</v>
      </c>
      <c r="Y65" s="32"/>
      <c r="Z65" s="32"/>
      <c r="AA65" s="32"/>
    </row>
    <row r="66" spans="1:27" ht="12.75">
      <c r="A66" s="16" t="s">
        <v>102</v>
      </c>
      <c r="B66" s="16" t="s">
        <v>103</v>
      </c>
      <c r="C66" s="16" t="s">
        <v>67</v>
      </c>
      <c r="D66" s="16" t="s">
        <v>65</v>
      </c>
      <c r="E66" s="16" t="s">
        <v>617</v>
      </c>
      <c r="F66" s="32">
        <v>0.6144728633811604</v>
      </c>
      <c r="G66" s="32">
        <v>0.7338451695457454</v>
      </c>
      <c r="H66" s="32">
        <v>0.6889295516925892</v>
      </c>
      <c r="I66" s="32">
        <v>0.7098914354644149</v>
      </c>
      <c r="J66" s="22">
        <v>0.7086544161232958</v>
      </c>
      <c r="K66" s="22">
        <v>0.7279906405381691</v>
      </c>
      <c r="L66" s="97">
        <v>0.7180451127819549</v>
      </c>
      <c r="M66" s="97">
        <v>0.7018498367791077</v>
      </c>
      <c r="N66" s="97">
        <v>0.7271676300578035</v>
      </c>
      <c r="O66" s="97">
        <v>0.7318573185731857</v>
      </c>
      <c r="P66" s="97">
        <v>0.7502958579881657</v>
      </c>
      <c r="Q66" s="97"/>
      <c r="R66" s="22"/>
      <c r="S66" s="22"/>
      <c r="T66" s="32">
        <v>0.021303258145363407</v>
      </c>
      <c r="U66" s="32">
        <v>0.04352557127312296</v>
      </c>
      <c r="V66" s="32">
        <v>0.018497109826589597</v>
      </c>
      <c r="W66" s="32">
        <v>0.014760147601476014</v>
      </c>
      <c r="X66" s="32">
        <v>0.01775147928994083</v>
      </c>
      <c r="Y66" s="32"/>
      <c r="Z66" s="32"/>
      <c r="AA66" s="32"/>
    </row>
    <row r="67" spans="1:27" ht="12.75">
      <c r="A67" s="16" t="s">
        <v>104</v>
      </c>
      <c r="B67" s="16" t="s">
        <v>105</v>
      </c>
      <c r="C67" s="16" t="s">
        <v>67</v>
      </c>
      <c r="D67" s="16" t="s">
        <v>65</v>
      </c>
      <c r="E67" s="16" t="s">
        <v>621</v>
      </c>
      <c r="F67" s="32"/>
      <c r="G67" s="32"/>
      <c r="H67" s="32">
        <v>0.5392502403075937</v>
      </c>
      <c r="I67" s="32">
        <v>0.576215505913272</v>
      </c>
      <c r="J67" s="22">
        <v>0.5989932885906041</v>
      </c>
      <c r="K67" s="22">
        <v>0.617314930991217</v>
      </c>
      <c r="L67" s="97">
        <v>0.5984354628422425</v>
      </c>
      <c r="M67" s="97">
        <v>0.6268472906403941</v>
      </c>
      <c r="N67" s="97">
        <v>0.5912938331318017</v>
      </c>
      <c r="O67" s="97">
        <v>0.6119791666666666</v>
      </c>
      <c r="P67" s="97">
        <v>0.5994587280108254</v>
      </c>
      <c r="Q67" s="97"/>
      <c r="R67" s="22"/>
      <c r="S67" s="22"/>
      <c r="T67" s="32">
        <v>0.002607561929595828</v>
      </c>
      <c r="U67" s="32">
        <v>0.0012315270935960591</v>
      </c>
      <c r="V67" s="32">
        <v>0.0012091898428053204</v>
      </c>
      <c r="W67" s="32">
        <v>0</v>
      </c>
      <c r="X67" s="32">
        <v>0</v>
      </c>
      <c r="Y67" s="32"/>
      <c r="Z67" s="32"/>
      <c r="AA67" s="32"/>
    </row>
    <row r="68" spans="1:27" ht="12.75">
      <c r="A68" s="16" t="s">
        <v>106</v>
      </c>
      <c r="B68" s="16" t="s">
        <v>107</v>
      </c>
      <c r="C68" s="16" t="s">
        <v>67</v>
      </c>
      <c r="D68" s="16" t="s">
        <v>65</v>
      </c>
      <c r="E68" s="16" t="s">
        <v>617</v>
      </c>
      <c r="F68" s="32"/>
      <c r="G68" s="32">
        <v>0.6601577168606835</v>
      </c>
      <c r="H68" s="32">
        <v>0.6970414201183432</v>
      </c>
      <c r="I68" s="32">
        <v>0.7286450662739322</v>
      </c>
      <c r="J68" s="22"/>
      <c r="K68" s="22">
        <v>0.7153713298791019</v>
      </c>
      <c r="L68" s="97">
        <v>0.7203274215552524</v>
      </c>
      <c r="M68" s="97">
        <v>0.6946666666666667</v>
      </c>
      <c r="N68" s="97">
        <v>0.7228260869565217</v>
      </c>
      <c r="O68" s="97">
        <v>0.7232142857142857</v>
      </c>
      <c r="P68" s="97">
        <v>0.7767584097859327</v>
      </c>
      <c r="Q68" s="97"/>
      <c r="R68" s="22"/>
      <c r="S68" s="22"/>
      <c r="T68" s="32">
        <v>0.008185538881309686</v>
      </c>
      <c r="U68" s="32">
        <v>0.029333333333333333</v>
      </c>
      <c r="V68" s="32">
        <v>0.033967391304347824</v>
      </c>
      <c r="W68" s="32">
        <v>0.017857142857142856</v>
      </c>
      <c r="X68" s="32">
        <v>0.010703363914373088</v>
      </c>
      <c r="Y68" s="32"/>
      <c r="Z68" s="32"/>
      <c r="AA68" s="32"/>
    </row>
    <row r="69" spans="1:27" ht="12.75">
      <c r="A69" s="16" t="s">
        <v>108</v>
      </c>
      <c r="B69" s="16" t="s">
        <v>109</v>
      </c>
      <c r="C69" s="16" t="s">
        <v>67</v>
      </c>
      <c r="D69" s="16" t="s">
        <v>65</v>
      </c>
      <c r="E69" s="16" t="s">
        <v>617</v>
      </c>
      <c r="F69" s="32">
        <v>0.5864839319470699</v>
      </c>
      <c r="G69" s="32">
        <v>0.5864839319470699</v>
      </c>
      <c r="H69" s="32">
        <v>0.5698924731182796</v>
      </c>
      <c r="I69" s="32">
        <v>0.5875706214689266</v>
      </c>
      <c r="J69" s="22">
        <v>0.5835443037974684</v>
      </c>
      <c r="K69" s="22">
        <v>0.5930034129692833</v>
      </c>
      <c r="L69" s="97">
        <v>0.6117021276595744</v>
      </c>
      <c r="M69" s="97">
        <v>0.6266891891891891</v>
      </c>
      <c r="N69" s="97">
        <v>0.5830618892508144</v>
      </c>
      <c r="O69" s="97">
        <v>0.5505226480836237</v>
      </c>
      <c r="P69" s="97">
        <v>0.6180904522613065</v>
      </c>
      <c r="Q69" s="97"/>
      <c r="R69" s="22"/>
      <c r="S69" s="22"/>
      <c r="T69" s="32">
        <v>0.02304964539007092</v>
      </c>
      <c r="U69" s="32">
        <v>0.02027027027027027</v>
      </c>
      <c r="V69" s="32">
        <v>0.035830618892508145</v>
      </c>
      <c r="W69" s="32">
        <v>0.02613240418118467</v>
      </c>
      <c r="X69" s="32">
        <v>0.020100502512562814</v>
      </c>
      <c r="Y69" s="32"/>
      <c r="Z69" s="32"/>
      <c r="AA69" s="32"/>
    </row>
    <row r="70" spans="1:27" ht="12.75">
      <c r="A70" s="16" t="s">
        <v>110</v>
      </c>
      <c r="B70" s="16" t="s">
        <v>111</v>
      </c>
      <c r="C70" s="16" t="s">
        <v>67</v>
      </c>
      <c r="D70" s="16" t="s">
        <v>65</v>
      </c>
      <c r="E70" s="16" t="s">
        <v>617</v>
      </c>
      <c r="F70" s="32">
        <v>0.6479830148619957</v>
      </c>
      <c r="G70" s="32">
        <v>0.6727581810454739</v>
      </c>
      <c r="H70" s="32">
        <v>0.648538961038961</v>
      </c>
      <c r="I70" s="32">
        <v>0.6609719058466211</v>
      </c>
      <c r="J70" s="22">
        <v>0.6794185156847743</v>
      </c>
      <c r="K70" s="22"/>
      <c r="L70" s="97">
        <v>0.6909090909090909</v>
      </c>
      <c r="M70" s="97">
        <v>0.6940418679549114</v>
      </c>
      <c r="N70" s="97">
        <v>0.6834415584415584</v>
      </c>
      <c r="O70" s="97">
        <v>0.7012779552715654</v>
      </c>
      <c r="P70" s="97">
        <v>0.7031746031746032</v>
      </c>
      <c r="Q70" s="97"/>
      <c r="R70" s="22"/>
      <c r="S70" s="22"/>
      <c r="T70" s="32">
        <v>0.011570247933884297</v>
      </c>
      <c r="U70" s="32">
        <v>0.004830917874396135</v>
      </c>
      <c r="V70" s="32">
        <v>0.003246753246753247</v>
      </c>
      <c r="W70" s="32">
        <v>0.004792332268370607</v>
      </c>
      <c r="X70" s="32">
        <v>0.004761904761904762</v>
      </c>
      <c r="Y70" s="32"/>
      <c r="Z70" s="32"/>
      <c r="AA70" s="32"/>
    </row>
    <row r="71" spans="1:27" ht="12.75">
      <c r="A71" s="16" t="s">
        <v>112</v>
      </c>
      <c r="B71" s="16" t="s">
        <v>113</v>
      </c>
      <c r="C71" s="16" t="s">
        <v>67</v>
      </c>
      <c r="D71" s="16" t="s">
        <v>65</v>
      </c>
      <c r="E71" s="16" t="s">
        <v>621</v>
      </c>
      <c r="F71" s="32">
        <v>0.5238505747126436</v>
      </c>
      <c r="G71" s="32">
        <v>0.5421067656294605</v>
      </c>
      <c r="H71" s="32">
        <v>0.5466854724964739</v>
      </c>
      <c r="I71" s="32">
        <v>0.5396825396825397</v>
      </c>
      <c r="J71" s="22">
        <v>0.5332239540607056</v>
      </c>
      <c r="K71" s="22">
        <v>0.5686492495831017</v>
      </c>
      <c r="L71" s="97">
        <v>0.5493119266055045</v>
      </c>
      <c r="M71" s="97">
        <v>0.6098360655737705</v>
      </c>
      <c r="N71" s="97">
        <v>0.5843439911797134</v>
      </c>
      <c r="O71" s="97">
        <v>0.5298672566371682</v>
      </c>
      <c r="P71" s="97">
        <v>0.5594817432273262</v>
      </c>
      <c r="Q71" s="97"/>
      <c r="R71" s="22"/>
      <c r="S71" s="22"/>
      <c r="T71" s="32">
        <v>0.03555045871559633</v>
      </c>
      <c r="U71" s="32">
        <v>0.025136612021857924</v>
      </c>
      <c r="V71" s="32">
        <v>0.018743109151047408</v>
      </c>
      <c r="W71" s="32">
        <v>0.017699115044247787</v>
      </c>
      <c r="X71" s="32">
        <v>0.02591283863368669</v>
      </c>
      <c r="Y71" s="32"/>
      <c r="Z71" s="32"/>
      <c r="AA71" s="32"/>
    </row>
    <row r="72" spans="1:27" ht="12.75">
      <c r="A72" s="16" t="s">
        <v>115</v>
      </c>
      <c r="B72" s="16" t="s">
        <v>117</v>
      </c>
      <c r="C72" s="16" t="s">
        <v>116</v>
      </c>
      <c r="D72" s="16" t="s">
        <v>114</v>
      </c>
      <c r="E72" s="16" t="s">
        <v>622</v>
      </c>
      <c r="F72" s="32">
        <v>0.48919368246051537</v>
      </c>
      <c r="G72" s="32">
        <v>0.5154384520378756</v>
      </c>
      <c r="H72" s="32">
        <v>0.5116813481424741</v>
      </c>
      <c r="I72" s="32">
        <v>0.5693885023800805</v>
      </c>
      <c r="J72" s="22">
        <v>0.6302943287867911</v>
      </c>
      <c r="K72" s="22">
        <v>0.6194481830417228</v>
      </c>
      <c r="L72" s="97">
        <v>0.6176470588235294</v>
      </c>
      <c r="M72" s="97">
        <v>0.656578947368421</v>
      </c>
      <c r="N72" s="97">
        <v>0.6123456790123457</v>
      </c>
      <c r="O72" s="97">
        <v>0.590027700831025</v>
      </c>
      <c r="P72" s="97">
        <v>0.6159420289855072</v>
      </c>
      <c r="Q72" s="97"/>
      <c r="R72" s="22"/>
      <c r="S72" s="22"/>
      <c r="T72" s="32">
        <v>0.020588235294117647</v>
      </c>
      <c r="U72" s="32">
        <v>0.017105263157894738</v>
      </c>
      <c r="V72" s="32">
        <v>0.006172839506172839</v>
      </c>
      <c r="W72" s="32">
        <v>0.004155124653739612</v>
      </c>
      <c r="X72" s="32">
        <v>0.020289855072463767</v>
      </c>
      <c r="Y72" s="32"/>
      <c r="Z72" s="32"/>
      <c r="AA72" s="32"/>
    </row>
    <row r="73" spans="1:27" ht="12.75">
      <c r="A73" s="16" t="s">
        <v>118</v>
      </c>
      <c r="B73" s="16" t="s">
        <v>119</v>
      </c>
      <c r="C73" s="16" t="s">
        <v>116</v>
      </c>
      <c r="D73" s="16" t="s">
        <v>114</v>
      </c>
      <c r="E73" s="16" t="s">
        <v>612</v>
      </c>
      <c r="F73" s="32">
        <v>0.5823456790123457</v>
      </c>
      <c r="G73" s="32">
        <v>0.6053499450348113</v>
      </c>
      <c r="H73" s="32">
        <v>0.644239171139683</v>
      </c>
      <c r="I73" s="32">
        <v>0.6246135552913199</v>
      </c>
      <c r="J73" s="22">
        <v>0.6496514238449722</v>
      </c>
      <c r="K73" s="22"/>
      <c r="L73" s="97"/>
      <c r="M73" s="97">
        <v>0.6540821142048135</v>
      </c>
      <c r="N73" s="97"/>
      <c r="O73" s="97">
        <v>0.6693434104865376</v>
      </c>
      <c r="P73" s="97">
        <v>0.6971563981042654</v>
      </c>
      <c r="Q73" s="97"/>
      <c r="R73" s="22"/>
      <c r="S73" s="22"/>
      <c r="T73" s="32">
        <v>0.054934370442391835</v>
      </c>
      <c r="U73" s="32">
        <v>0.04483246814535158</v>
      </c>
      <c r="V73" s="32">
        <v>0.06035665294924554</v>
      </c>
      <c r="W73" s="32">
        <v>0.02834199338686821</v>
      </c>
      <c r="X73" s="32">
        <v>0.03033175355450237</v>
      </c>
      <c r="Y73" s="32"/>
      <c r="Z73" s="32"/>
      <c r="AA73" s="32"/>
    </row>
    <row r="74" spans="1:27" ht="12.75">
      <c r="A74" s="16" t="s">
        <v>120</v>
      </c>
      <c r="B74" s="16" t="s">
        <v>121</v>
      </c>
      <c r="C74" s="16" t="s">
        <v>116</v>
      </c>
      <c r="D74" s="16" t="s">
        <v>114</v>
      </c>
      <c r="E74" s="16" t="s">
        <v>612</v>
      </c>
      <c r="F74" s="32">
        <v>0.7801628423390081</v>
      </c>
      <c r="G74" s="32">
        <v>0.752991123118487</v>
      </c>
      <c r="H74" s="32">
        <v>0.7708182476466329</v>
      </c>
      <c r="I74" s="32">
        <v>0.7655254777070064</v>
      </c>
      <c r="J74" s="22">
        <v>0.7860942249240122</v>
      </c>
      <c r="K74" s="22"/>
      <c r="L74" s="97">
        <v>0.8035714285714286</v>
      </c>
      <c r="M74" s="97">
        <v>0.7584683357879234</v>
      </c>
      <c r="N74" s="97">
        <v>0.7871674491392802</v>
      </c>
      <c r="O74" s="97">
        <v>0.7763578274760383</v>
      </c>
      <c r="P74" s="97">
        <v>0.8115942028985508</v>
      </c>
      <c r="Q74" s="97"/>
      <c r="R74" s="22"/>
      <c r="S74" s="22"/>
      <c r="T74" s="32">
        <v>0.008116883116883116</v>
      </c>
      <c r="U74" s="32">
        <v>0.005891016200294551</v>
      </c>
      <c r="V74" s="32">
        <v>0.001564945226917058</v>
      </c>
      <c r="W74" s="32">
        <v>0.003194888178913738</v>
      </c>
      <c r="X74" s="32">
        <v>0.007246376811594203</v>
      </c>
      <c r="Y74" s="32"/>
      <c r="Z74" s="32"/>
      <c r="AA74" s="32"/>
    </row>
    <row r="75" spans="1:27" ht="12.75">
      <c r="A75" s="16" t="s">
        <v>122</v>
      </c>
      <c r="B75" s="16" t="s">
        <v>123</v>
      </c>
      <c r="C75" s="16" t="s">
        <v>116</v>
      </c>
      <c r="D75" s="16" t="s">
        <v>114</v>
      </c>
      <c r="E75" s="16" t="s">
        <v>622</v>
      </c>
      <c r="F75" s="32">
        <v>0.5001578781180929</v>
      </c>
      <c r="G75" s="32">
        <v>0.523311416616856</v>
      </c>
      <c r="H75" s="32">
        <v>0.48470209339774556</v>
      </c>
      <c r="I75" s="32">
        <v>0.5048794489092997</v>
      </c>
      <c r="J75" s="22">
        <v>0.5947235475722705</v>
      </c>
      <c r="K75" s="22">
        <v>0.6806698836219132</v>
      </c>
      <c r="L75" s="97">
        <v>0.6709154113557358</v>
      </c>
      <c r="M75" s="97">
        <v>0.6894273127753304</v>
      </c>
      <c r="N75" s="97"/>
      <c r="O75" s="97">
        <v>0.676829268292683</v>
      </c>
      <c r="P75" s="97">
        <v>0.6728665207877462</v>
      </c>
      <c r="Q75" s="97"/>
      <c r="R75" s="22"/>
      <c r="S75" s="22"/>
      <c r="T75" s="32">
        <v>0</v>
      </c>
      <c r="U75" s="32">
        <v>0</v>
      </c>
      <c r="V75" s="32">
        <v>0</v>
      </c>
      <c r="W75" s="32">
        <v>0</v>
      </c>
      <c r="X75" s="32">
        <v>0</v>
      </c>
      <c r="Y75" s="32"/>
      <c r="Z75" s="32"/>
      <c r="AA75" s="32"/>
    </row>
    <row r="76" spans="1:27" ht="12.75">
      <c r="A76" s="16" t="s">
        <v>124</v>
      </c>
      <c r="B76" s="16" t="s">
        <v>125</v>
      </c>
      <c r="C76" s="16" t="s">
        <v>116</v>
      </c>
      <c r="D76" s="16" t="s">
        <v>114</v>
      </c>
      <c r="E76" s="16" t="s">
        <v>617</v>
      </c>
      <c r="F76" s="32">
        <v>0.6240164214847759</v>
      </c>
      <c r="G76" s="32"/>
      <c r="H76" s="32"/>
      <c r="I76" s="32">
        <v>0.684660961158657</v>
      </c>
      <c r="J76" s="22">
        <v>0.6783954961294862</v>
      </c>
      <c r="K76" s="22">
        <v>0.6866643812135755</v>
      </c>
      <c r="L76" s="97">
        <v>0.6661951909476662</v>
      </c>
      <c r="M76" s="97"/>
      <c r="N76" s="97">
        <v>0.6908850726552179</v>
      </c>
      <c r="O76" s="97">
        <v>0.6898016997167139</v>
      </c>
      <c r="P76" s="97">
        <v>0.7247706422018348</v>
      </c>
      <c r="Q76" s="97"/>
      <c r="R76" s="22"/>
      <c r="S76" s="22"/>
      <c r="T76" s="32">
        <v>0.026874115983026876</v>
      </c>
      <c r="U76" s="32">
        <v>0.01740294511378849</v>
      </c>
      <c r="V76" s="32">
        <v>0.009247027741083224</v>
      </c>
      <c r="W76" s="32">
        <v>0.007082152974504249</v>
      </c>
      <c r="X76" s="32">
        <v>0.010703363914373088</v>
      </c>
      <c r="Y76" s="32"/>
      <c r="Z76" s="32"/>
      <c r="AA76" s="32"/>
    </row>
    <row r="77" spans="1:27" ht="12.75">
      <c r="A77" s="16" t="s">
        <v>126</v>
      </c>
      <c r="B77" s="16" t="s">
        <v>127</v>
      </c>
      <c r="C77" s="16" t="s">
        <v>116</v>
      </c>
      <c r="D77" s="16" t="s">
        <v>114</v>
      </c>
      <c r="E77" s="16" t="s">
        <v>621</v>
      </c>
      <c r="F77" s="32"/>
      <c r="G77" s="32">
        <v>0.4466048459467544</v>
      </c>
      <c r="H77" s="32">
        <v>0.49430713690641487</v>
      </c>
      <c r="I77" s="32">
        <v>0.5083065380493034</v>
      </c>
      <c r="J77" s="22">
        <v>0.5551601423487544</v>
      </c>
      <c r="K77" s="22">
        <v>0.5620300751879699</v>
      </c>
      <c r="L77" s="97">
        <v>0.5851769911504425</v>
      </c>
      <c r="M77" s="97">
        <v>0.5472901168969182</v>
      </c>
      <c r="N77" s="97">
        <v>0.5445960125918153</v>
      </c>
      <c r="O77" s="97">
        <v>0.572354211663067</v>
      </c>
      <c r="P77" s="97">
        <v>0.5464725643896976</v>
      </c>
      <c r="Q77" s="97"/>
      <c r="R77" s="22"/>
      <c r="S77" s="22"/>
      <c r="T77" s="32">
        <v>0.012168141592920354</v>
      </c>
      <c r="U77" s="32">
        <v>0.022316684378320937</v>
      </c>
      <c r="V77" s="32">
        <v>0.02098635886673662</v>
      </c>
      <c r="W77" s="32">
        <v>0.01511879049676026</v>
      </c>
      <c r="X77" s="32">
        <v>0.0022396416573348264</v>
      </c>
      <c r="Y77" s="32"/>
      <c r="Z77" s="32"/>
      <c r="AA77" s="32"/>
    </row>
    <row r="78" spans="1:27" ht="12.75">
      <c r="A78" s="16" t="s">
        <v>128</v>
      </c>
      <c r="B78" s="16" t="s">
        <v>129</v>
      </c>
      <c r="C78" s="16" t="s">
        <v>116</v>
      </c>
      <c r="D78" s="16" t="s">
        <v>114</v>
      </c>
      <c r="E78" s="16" t="s">
        <v>612</v>
      </c>
      <c r="F78" s="32">
        <v>0.562322371092164</v>
      </c>
      <c r="G78" s="32">
        <v>0.5583993499898436</v>
      </c>
      <c r="H78" s="32">
        <v>0.603225806451613</v>
      </c>
      <c r="I78" s="32">
        <v>0.695349275089437</v>
      </c>
      <c r="J78" s="22">
        <v>0.7043740573152338</v>
      </c>
      <c r="K78" s="22">
        <v>0.7012252591894439</v>
      </c>
      <c r="L78" s="97">
        <v>0.699625468164794</v>
      </c>
      <c r="M78" s="97">
        <v>0.7143933685003768</v>
      </c>
      <c r="N78" s="97">
        <v>0.691304347826087</v>
      </c>
      <c r="O78" s="97">
        <v>0.6961628817541112</v>
      </c>
      <c r="P78" s="97">
        <v>0.7683333333333333</v>
      </c>
      <c r="Q78" s="97"/>
      <c r="R78" s="22"/>
      <c r="S78" s="22"/>
      <c r="T78" s="32">
        <v>0.01198501872659176</v>
      </c>
      <c r="U78" s="32">
        <v>0.009796533534287867</v>
      </c>
      <c r="V78" s="32">
        <v>0</v>
      </c>
      <c r="W78" s="32">
        <v>0</v>
      </c>
      <c r="X78" s="32">
        <v>0</v>
      </c>
      <c r="Y78" s="32"/>
      <c r="Z78" s="32"/>
      <c r="AA78" s="32"/>
    </row>
    <row r="79" spans="1:27" ht="12.75">
      <c r="A79" s="16" t="s">
        <v>130</v>
      </c>
      <c r="B79" s="16" t="s">
        <v>131</v>
      </c>
      <c r="C79" s="16" t="s">
        <v>116</v>
      </c>
      <c r="D79" s="16" t="s">
        <v>114</v>
      </c>
      <c r="E79" s="16" t="s">
        <v>611</v>
      </c>
      <c r="F79" s="32"/>
      <c r="G79" s="32"/>
      <c r="H79" s="32"/>
      <c r="I79" s="32">
        <v>0.6420660387123486</v>
      </c>
      <c r="J79" s="22">
        <v>0.6919983501752939</v>
      </c>
      <c r="K79" s="22">
        <v>0.716221642240514</v>
      </c>
      <c r="L79" s="97">
        <v>0.7229017292281738</v>
      </c>
      <c r="M79" s="97">
        <v>0.7082689335394127</v>
      </c>
      <c r="N79" s="97">
        <v>0.7207843137254902</v>
      </c>
      <c r="O79" s="97">
        <v>0.7134121483897269</v>
      </c>
      <c r="P79" s="97">
        <v>0.7236842105263158</v>
      </c>
      <c r="Q79" s="97"/>
      <c r="R79" s="22"/>
      <c r="S79" s="22"/>
      <c r="T79" s="32">
        <v>0.025305778152678194</v>
      </c>
      <c r="U79" s="32">
        <v>0.024343122102009274</v>
      </c>
      <c r="V79" s="32">
        <v>0.02196078431372549</v>
      </c>
      <c r="W79" s="32">
        <v>0.018344883815735832</v>
      </c>
      <c r="X79" s="32">
        <v>0.02631578947368421</v>
      </c>
      <c r="Y79" s="32"/>
      <c r="Z79" s="32"/>
      <c r="AA79" s="32"/>
    </row>
    <row r="80" spans="1:27" ht="12.75">
      <c r="A80" s="16" t="s">
        <v>132</v>
      </c>
      <c r="B80" s="16" t="s">
        <v>133</v>
      </c>
      <c r="C80" s="16" t="s">
        <v>116</v>
      </c>
      <c r="D80" s="16" t="s">
        <v>114</v>
      </c>
      <c r="E80" s="16" t="s">
        <v>622</v>
      </c>
      <c r="F80" s="32">
        <v>0.47474198804997286</v>
      </c>
      <c r="G80" s="32">
        <v>0.5080269290523045</v>
      </c>
      <c r="H80" s="32">
        <v>0.4932712215320911</v>
      </c>
      <c r="I80" s="32">
        <v>0.5328244274809161</v>
      </c>
      <c r="J80" s="22">
        <v>0.5357507660878448</v>
      </c>
      <c r="K80" s="22">
        <v>0.5786877158362111</v>
      </c>
      <c r="L80" s="97">
        <v>0.5835095137420718</v>
      </c>
      <c r="M80" s="97">
        <v>0.5743879472693032</v>
      </c>
      <c r="N80" s="97">
        <v>0.5900990099009901</v>
      </c>
      <c r="O80" s="97">
        <v>0.5647058823529412</v>
      </c>
      <c r="P80" s="97">
        <v>0.603585657370518</v>
      </c>
      <c r="Q80" s="97"/>
      <c r="R80" s="22"/>
      <c r="S80" s="22"/>
      <c r="T80" s="32">
        <v>0</v>
      </c>
      <c r="U80" s="32">
        <v>0</v>
      </c>
      <c r="V80" s="32">
        <v>0</v>
      </c>
      <c r="W80" s="32">
        <v>0</v>
      </c>
      <c r="X80" s="32">
        <v>0</v>
      </c>
      <c r="Y80" s="32"/>
      <c r="Z80" s="32"/>
      <c r="AA80" s="32"/>
    </row>
    <row r="81" spans="1:27" ht="12.75">
      <c r="A81" s="16" t="s">
        <v>134</v>
      </c>
      <c r="B81" s="16" t="s">
        <v>135</v>
      </c>
      <c r="C81" s="16" t="s">
        <v>116</v>
      </c>
      <c r="D81" s="16" t="s">
        <v>114</v>
      </c>
      <c r="E81" s="16" t="s">
        <v>622</v>
      </c>
      <c r="F81" s="32">
        <v>0.5656887755102041</v>
      </c>
      <c r="G81" s="32">
        <v>0.5688342120679555</v>
      </c>
      <c r="H81" s="32">
        <v>0.5673302107728337</v>
      </c>
      <c r="I81" s="32">
        <v>0.5522966242390703</v>
      </c>
      <c r="J81" s="22">
        <v>0.5726744186046512</v>
      </c>
      <c r="K81" s="22">
        <v>0.6131054131054131</v>
      </c>
      <c r="L81" s="97"/>
      <c r="M81" s="97">
        <v>0.6072234762979684</v>
      </c>
      <c r="N81" s="97">
        <v>0.6295454545454545</v>
      </c>
      <c r="O81" s="97">
        <v>0.5724465558194775</v>
      </c>
      <c r="P81" s="97">
        <v>0.5931818181818181</v>
      </c>
      <c r="Q81" s="97"/>
      <c r="R81" s="22"/>
      <c r="S81" s="22"/>
      <c r="T81" s="32">
        <v>-0.017738359201773836</v>
      </c>
      <c r="U81" s="32">
        <v>0</v>
      </c>
      <c r="V81" s="32">
        <v>0</v>
      </c>
      <c r="W81" s="32">
        <v>0</v>
      </c>
      <c r="X81" s="32">
        <v>0.0022727272727272726</v>
      </c>
      <c r="Y81" s="32"/>
      <c r="Z81" s="32"/>
      <c r="AA81" s="32"/>
    </row>
    <row r="82" spans="1:27" ht="12.75">
      <c r="A82" s="16" t="s">
        <v>136</v>
      </c>
      <c r="B82" s="16" t="s">
        <v>137</v>
      </c>
      <c r="C82" s="16" t="s">
        <v>116</v>
      </c>
      <c r="D82" s="16" t="s">
        <v>114</v>
      </c>
      <c r="E82" s="16" t="s">
        <v>617</v>
      </c>
      <c r="F82" s="32">
        <v>0.6494426229508197</v>
      </c>
      <c r="G82" s="32"/>
      <c r="H82" s="32">
        <v>0.722316080479189</v>
      </c>
      <c r="I82" s="32">
        <v>0.7050258337247534</v>
      </c>
      <c r="J82" s="22">
        <v>0.7327696643607482</v>
      </c>
      <c r="K82" s="22">
        <v>0.7186976298779028</v>
      </c>
      <c r="L82" s="97">
        <v>0.7116682738669238</v>
      </c>
      <c r="M82" s="97">
        <v>0.7203703703703703</v>
      </c>
      <c r="N82" s="97">
        <v>0.7369901547116737</v>
      </c>
      <c r="O82" s="97">
        <v>0.7188128772635815</v>
      </c>
      <c r="P82" s="97">
        <v>0.7390448055145249</v>
      </c>
      <c r="Q82" s="97"/>
      <c r="R82" s="22"/>
      <c r="S82" s="22"/>
      <c r="T82" s="32">
        <v>0</v>
      </c>
      <c r="U82" s="32">
        <v>0</v>
      </c>
      <c r="V82" s="32">
        <v>0</v>
      </c>
      <c r="W82" s="32">
        <v>0.001006036217303823</v>
      </c>
      <c r="X82" s="32">
        <v>0.0029542097488921715</v>
      </c>
      <c r="Y82" s="32"/>
      <c r="Z82" s="32"/>
      <c r="AA82" s="32"/>
    </row>
    <row r="83" spans="1:27" ht="12.75">
      <c r="A83" s="16" t="s">
        <v>138</v>
      </c>
      <c r="B83" s="16" t="s">
        <v>139</v>
      </c>
      <c r="C83" s="16" t="s">
        <v>116</v>
      </c>
      <c r="D83" s="16" t="s">
        <v>114</v>
      </c>
      <c r="E83" s="16" t="s">
        <v>622</v>
      </c>
      <c r="F83" s="32">
        <v>0.4805993084902036</v>
      </c>
      <c r="G83" s="32">
        <v>0.5160919540229885</v>
      </c>
      <c r="H83" s="32">
        <v>0.5302698760029175</v>
      </c>
      <c r="I83" s="32">
        <v>0.5462466487935657</v>
      </c>
      <c r="J83" s="22">
        <v>0.5778223112892451</v>
      </c>
      <c r="K83" s="22">
        <v>0.5703526189661074</v>
      </c>
      <c r="L83" s="97">
        <v>0.5628342245989305</v>
      </c>
      <c r="M83" s="97">
        <v>0.5649717514124294</v>
      </c>
      <c r="N83" s="97">
        <v>0.5887207702888583</v>
      </c>
      <c r="O83" s="97">
        <v>0.5840336134453782</v>
      </c>
      <c r="P83" s="97">
        <v>0.5214285714285715</v>
      </c>
      <c r="Q83" s="97"/>
      <c r="R83" s="22"/>
      <c r="S83" s="22"/>
      <c r="T83" s="32">
        <v>0.0481283422459893</v>
      </c>
      <c r="U83" s="32">
        <v>0.03389830508474576</v>
      </c>
      <c r="V83" s="32">
        <v>0</v>
      </c>
      <c r="W83" s="32">
        <v>0.036414565826330535</v>
      </c>
      <c r="X83" s="32">
        <v>0.05</v>
      </c>
      <c r="Y83" s="32"/>
      <c r="Z83" s="32"/>
      <c r="AA83" s="32"/>
    </row>
    <row r="84" spans="1:27" ht="12.75">
      <c r="A84" s="16" t="s">
        <v>140</v>
      </c>
      <c r="B84" s="16" t="s">
        <v>141</v>
      </c>
      <c r="C84" s="16" t="s">
        <v>116</v>
      </c>
      <c r="D84" s="16" t="s">
        <v>114</v>
      </c>
      <c r="E84" s="16" t="s">
        <v>611</v>
      </c>
      <c r="F84" s="32">
        <v>0.7014345991561182</v>
      </c>
      <c r="G84" s="32">
        <v>0.7204136995591726</v>
      </c>
      <c r="H84" s="32">
        <v>0.7409745831309698</v>
      </c>
      <c r="I84" s="32">
        <v>0.7331678560347502</v>
      </c>
      <c r="J84" s="22">
        <v>0.764284602210805</v>
      </c>
      <c r="K84" s="22">
        <v>0.7692065491183879</v>
      </c>
      <c r="L84" s="97">
        <v>0.7694300518134715</v>
      </c>
      <c r="M84" s="97">
        <v>0.7628554143980641</v>
      </c>
      <c r="N84" s="97">
        <v>0.7814276689829438</v>
      </c>
      <c r="O84" s="97">
        <v>0.7635092180546726</v>
      </c>
      <c r="P84" s="97">
        <v>0.7528230865746549</v>
      </c>
      <c r="Q84" s="97"/>
      <c r="R84" s="22"/>
      <c r="S84" s="22"/>
      <c r="T84" s="32">
        <v>0</v>
      </c>
      <c r="U84" s="32">
        <v>0</v>
      </c>
      <c r="V84" s="32">
        <v>0</v>
      </c>
      <c r="W84" s="32">
        <v>0.0012714558169103624</v>
      </c>
      <c r="X84" s="32">
        <v>0</v>
      </c>
      <c r="Y84" s="32"/>
      <c r="Z84" s="32"/>
      <c r="AA84" s="32"/>
    </row>
    <row r="85" spans="1:27" ht="12.75">
      <c r="A85" s="16" t="s">
        <v>142</v>
      </c>
      <c r="B85" s="16" t="s">
        <v>143</v>
      </c>
      <c r="C85" s="16" t="s">
        <v>116</v>
      </c>
      <c r="D85" s="16" t="s">
        <v>114</v>
      </c>
      <c r="E85" s="16" t="s">
        <v>622</v>
      </c>
      <c r="F85" s="32">
        <v>0.5139453805926787</v>
      </c>
      <c r="G85" s="32">
        <v>0.5401437986818454</v>
      </c>
      <c r="H85" s="32">
        <v>0.5760613207547169</v>
      </c>
      <c r="I85" s="32">
        <v>0.5738028169014084</v>
      </c>
      <c r="J85" s="22">
        <v>0.5974230870365501</v>
      </c>
      <c r="K85" s="22">
        <v>0.6063803680981595</v>
      </c>
      <c r="L85" s="97">
        <v>0.6308169596690796</v>
      </c>
      <c r="M85" s="97">
        <v>0.6172718351324828</v>
      </c>
      <c r="N85" s="97">
        <v>0.5941619585687382</v>
      </c>
      <c r="O85" s="97">
        <v>0.5851996105160662</v>
      </c>
      <c r="P85" s="97">
        <v>0.5853658536585366</v>
      </c>
      <c r="Q85" s="97"/>
      <c r="R85" s="22"/>
      <c r="S85" s="22"/>
      <c r="T85" s="32">
        <v>0.0031023784901758012</v>
      </c>
      <c r="U85" s="32">
        <v>0.005888125613346418</v>
      </c>
      <c r="V85" s="32">
        <v>0.002824858757062147</v>
      </c>
      <c r="W85" s="32">
        <v>0.008763388510223954</v>
      </c>
      <c r="X85" s="32">
        <v>0.010731707317073172</v>
      </c>
      <c r="Y85" s="32"/>
      <c r="Z85" s="32"/>
      <c r="AA85" s="32"/>
    </row>
    <row r="86" spans="1:27" ht="12.75">
      <c r="A86" s="16" t="s">
        <v>145</v>
      </c>
      <c r="B86" s="16" t="s">
        <v>147</v>
      </c>
      <c r="C86" s="16" t="s">
        <v>146</v>
      </c>
      <c r="D86" s="16" t="s">
        <v>144</v>
      </c>
      <c r="E86" s="16" t="s">
        <v>622</v>
      </c>
      <c r="F86" s="32">
        <v>0.5740740740740741</v>
      </c>
      <c r="G86" s="32">
        <v>0.5925644916540213</v>
      </c>
      <c r="H86" s="32">
        <v>0.5503759398496241</v>
      </c>
      <c r="I86" s="32">
        <v>0.5861823361823362</v>
      </c>
      <c r="J86" s="22">
        <v>0.6306497175141242</v>
      </c>
      <c r="K86" s="22">
        <v>0.6779661016949152</v>
      </c>
      <c r="L86" s="97">
        <v>0.6704119850187266</v>
      </c>
      <c r="M86" s="97">
        <v>0.6918032786885245</v>
      </c>
      <c r="N86" s="97"/>
      <c r="O86" s="97">
        <v>0.6836363636363636</v>
      </c>
      <c r="P86" s="97"/>
      <c r="Q86" s="97"/>
      <c r="R86" s="22"/>
      <c r="S86" s="22"/>
      <c r="T86" s="32">
        <v>0.02247191011235955</v>
      </c>
      <c r="U86" s="32">
        <v>0</v>
      </c>
      <c r="V86" s="32">
        <v>0.09124087591240876</v>
      </c>
      <c r="W86" s="32">
        <v>0.03272727272727273</v>
      </c>
      <c r="X86" s="32">
        <v>0.006644518272425249</v>
      </c>
      <c r="Y86" s="32"/>
      <c r="Z86" s="32"/>
      <c r="AA86" s="32"/>
    </row>
    <row r="87" spans="1:27" ht="12.75">
      <c r="A87" s="16" t="s">
        <v>148</v>
      </c>
      <c r="B87" s="16" t="s">
        <v>149</v>
      </c>
      <c r="C87" s="16" t="s">
        <v>146</v>
      </c>
      <c r="D87" s="16" t="s">
        <v>144</v>
      </c>
      <c r="E87" s="16" t="s">
        <v>612</v>
      </c>
      <c r="F87" s="32"/>
      <c r="G87" s="32">
        <v>0.7248182762201454</v>
      </c>
      <c r="H87" s="32">
        <v>0.7201699901928735</v>
      </c>
      <c r="I87" s="32">
        <v>0.732448866777225</v>
      </c>
      <c r="J87" s="22">
        <v>0.7416666666666667</v>
      </c>
      <c r="K87" s="22"/>
      <c r="L87" s="97">
        <v>0.7381974248927039</v>
      </c>
      <c r="M87" s="97">
        <v>0.7327502429543246</v>
      </c>
      <c r="N87" s="97">
        <v>0.7270854788877446</v>
      </c>
      <c r="O87" s="97"/>
      <c r="P87" s="97">
        <v>0.7266811279826464</v>
      </c>
      <c r="Q87" s="97"/>
      <c r="R87" s="22"/>
      <c r="S87" s="22"/>
      <c r="T87" s="32">
        <v>0.001072961373390558</v>
      </c>
      <c r="U87" s="32">
        <v>0.0009718172983479105</v>
      </c>
      <c r="V87" s="32">
        <v>0.0020597322348094747</v>
      </c>
      <c r="W87" s="32">
        <v>0.0021482277121374865</v>
      </c>
      <c r="X87" s="32">
        <v>0.016268980477223426</v>
      </c>
      <c r="Y87" s="32"/>
      <c r="Z87" s="32"/>
      <c r="AA87" s="32"/>
    </row>
    <row r="88" spans="1:27" ht="12.75">
      <c r="A88" s="16" t="s">
        <v>150</v>
      </c>
      <c r="B88" s="16" t="s">
        <v>151</v>
      </c>
      <c r="C88" s="16" t="s">
        <v>146</v>
      </c>
      <c r="D88" s="16" t="s">
        <v>144</v>
      </c>
      <c r="E88" s="16" t="s">
        <v>622</v>
      </c>
      <c r="F88" s="32"/>
      <c r="G88" s="32">
        <v>0.7153124083308888</v>
      </c>
      <c r="H88" s="32">
        <v>0.7187123947051745</v>
      </c>
      <c r="I88" s="32">
        <v>0.7334523482559736</v>
      </c>
      <c r="J88" s="22">
        <v>0.7321965897693079</v>
      </c>
      <c r="K88" s="22">
        <v>0.7187839305103149</v>
      </c>
      <c r="L88" s="97">
        <v>0.7036823935558113</v>
      </c>
      <c r="M88" s="97">
        <v>0.7367035281727224</v>
      </c>
      <c r="N88" s="97">
        <v>0.7006369426751592</v>
      </c>
      <c r="O88" s="97">
        <v>0.7335544499723604</v>
      </c>
      <c r="P88" s="97">
        <v>0.7306378132118451</v>
      </c>
      <c r="Q88" s="97"/>
      <c r="R88" s="22"/>
      <c r="S88" s="22"/>
      <c r="T88" s="32">
        <v>0.005753739930955121</v>
      </c>
      <c r="U88" s="32">
        <v>0.012111637704054766</v>
      </c>
      <c r="V88" s="32">
        <v>0.01563404748118124</v>
      </c>
      <c r="W88" s="32">
        <v>0.010503040353786623</v>
      </c>
      <c r="X88" s="32">
        <v>0.008542141230068337</v>
      </c>
      <c r="Y88" s="32"/>
      <c r="Z88" s="32"/>
      <c r="AA88" s="32"/>
    </row>
    <row r="89" spans="1:27" ht="12.75">
      <c r="A89" s="16" t="s">
        <v>152</v>
      </c>
      <c r="B89" s="16" t="s">
        <v>153</v>
      </c>
      <c r="C89" s="16" t="s">
        <v>146</v>
      </c>
      <c r="D89" s="16" t="s">
        <v>144</v>
      </c>
      <c r="E89" s="16" t="s">
        <v>612</v>
      </c>
      <c r="F89" s="32"/>
      <c r="G89" s="32">
        <v>0.6714317623408532</v>
      </c>
      <c r="H89" s="32">
        <v>0.6931115376412881</v>
      </c>
      <c r="I89" s="32">
        <v>0.7273977987421384</v>
      </c>
      <c r="J89" s="22">
        <v>0.7254625905068383</v>
      </c>
      <c r="K89" s="22">
        <v>0.7350427350427351</v>
      </c>
      <c r="L89" s="97">
        <v>0.7282958199356914</v>
      </c>
      <c r="M89" s="97"/>
      <c r="N89" s="97"/>
      <c r="O89" s="97">
        <v>0.7421746293245469</v>
      </c>
      <c r="P89" s="97">
        <v>0.7304277643260694</v>
      </c>
      <c r="Q89" s="97"/>
      <c r="R89" s="22"/>
      <c r="S89" s="22"/>
      <c r="T89" s="32">
        <v>0.0040192926045016075</v>
      </c>
      <c r="U89" s="32">
        <v>0.007849293563579277</v>
      </c>
      <c r="V89" s="32">
        <v>0.003849114703618168</v>
      </c>
      <c r="W89" s="32">
        <v>0.004118616144975288</v>
      </c>
      <c r="X89" s="32">
        <v>0</v>
      </c>
      <c r="Y89" s="32"/>
      <c r="Z89" s="32"/>
      <c r="AA89" s="32"/>
    </row>
    <row r="90" spans="1:27" ht="12.75">
      <c r="A90" s="16" t="s">
        <v>154</v>
      </c>
      <c r="B90" s="16" t="s">
        <v>155</v>
      </c>
      <c r="C90" s="16" t="s">
        <v>146</v>
      </c>
      <c r="D90" s="16" t="s">
        <v>144</v>
      </c>
      <c r="E90" s="16" t="s">
        <v>617</v>
      </c>
      <c r="F90" s="32"/>
      <c r="G90" s="32">
        <v>0.6558968645551488</v>
      </c>
      <c r="H90" s="32">
        <v>0.6935285053929122</v>
      </c>
      <c r="I90" s="32">
        <v>0.5222498618021006</v>
      </c>
      <c r="J90" s="22">
        <v>0.7259206798866855</v>
      </c>
      <c r="K90" s="22">
        <v>0.7324145851277635</v>
      </c>
      <c r="L90" s="97">
        <v>0.7156177156177156</v>
      </c>
      <c r="M90" s="97">
        <v>0.7446466809421841</v>
      </c>
      <c r="N90" s="97">
        <v>0.7348484848484849</v>
      </c>
      <c r="O90" s="97">
        <v>0.7334933973589436</v>
      </c>
      <c r="P90" s="97">
        <v>0.7132097334878331</v>
      </c>
      <c r="Q90" s="97"/>
      <c r="R90" s="22"/>
      <c r="S90" s="22"/>
      <c r="T90" s="32">
        <v>0.024475524475524476</v>
      </c>
      <c r="U90" s="32">
        <v>0.0021413276231263384</v>
      </c>
      <c r="V90" s="32">
        <v>0.0005827505827505828</v>
      </c>
      <c r="W90" s="32">
        <v>0.0078031212484993995</v>
      </c>
      <c r="X90" s="32">
        <v>0</v>
      </c>
      <c r="Y90" s="32"/>
      <c r="Z90" s="32"/>
      <c r="AA90" s="32"/>
    </row>
    <row r="91" spans="1:27" ht="12.75">
      <c r="A91" s="16" t="s">
        <v>156</v>
      </c>
      <c r="B91" s="16" t="s">
        <v>157</v>
      </c>
      <c r="C91" s="16" t="s">
        <v>146</v>
      </c>
      <c r="D91" s="16" t="s">
        <v>144</v>
      </c>
      <c r="E91" s="16" t="s">
        <v>617</v>
      </c>
      <c r="F91" s="32">
        <v>0.688681204569055</v>
      </c>
      <c r="G91" s="32">
        <v>0.7012182090190212</v>
      </c>
      <c r="H91" s="32">
        <v>0.7002008032128514</v>
      </c>
      <c r="I91" s="32">
        <v>0.7294685990338164</v>
      </c>
      <c r="J91" s="22">
        <v>0.6795684423465947</v>
      </c>
      <c r="K91" s="22"/>
      <c r="L91" s="97">
        <v>0.6894852135815991</v>
      </c>
      <c r="M91" s="97">
        <v>0.7141448989650074</v>
      </c>
      <c r="N91" s="97">
        <v>0.7433070866141732</v>
      </c>
      <c r="O91" s="97">
        <v>0.7258829731154455</v>
      </c>
      <c r="P91" s="97">
        <v>0.6898340248962656</v>
      </c>
      <c r="Q91" s="97"/>
      <c r="R91" s="22"/>
      <c r="S91" s="22"/>
      <c r="T91" s="32">
        <v>0</v>
      </c>
      <c r="U91" s="32">
        <v>0.016757023164120255</v>
      </c>
      <c r="V91" s="32">
        <v>0.008398950131233596</v>
      </c>
      <c r="W91" s="32">
        <v>0.011597258829731154</v>
      </c>
      <c r="X91" s="32">
        <v>0.021265560165975105</v>
      </c>
      <c r="Y91" s="32"/>
      <c r="Z91" s="32"/>
      <c r="AA91" s="32"/>
    </row>
    <row r="92" spans="1:27" ht="12.75">
      <c r="A92" s="16" t="s">
        <v>158</v>
      </c>
      <c r="B92" s="16" t="s">
        <v>159</v>
      </c>
      <c r="C92" s="16" t="s">
        <v>146</v>
      </c>
      <c r="D92" s="16" t="s">
        <v>144</v>
      </c>
      <c r="E92" s="16" t="s">
        <v>617</v>
      </c>
      <c r="F92" s="32"/>
      <c r="G92" s="32"/>
      <c r="H92" s="32"/>
      <c r="I92" s="32">
        <v>0.6448743347745018</v>
      </c>
      <c r="J92" s="22">
        <v>0.6981370745170193</v>
      </c>
      <c r="K92" s="22">
        <v>0.7239236573457613</v>
      </c>
      <c r="L92" s="97">
        <v>0.7167977788061083</v>
      </c>
      <c r="M92" s="97">
        <v>0.7051448335495029</v>
      </c>
      <c r="N92" s="97">
        <v>0.7208237986270023</v>
      </c>
      <c r="O92" s="97">
        <v>0.7494336202990485</v>
      </c>
      <c r="P92" s="97">
        <v>0.7595725734639359</v>
      </c>
      <c r="Q92" s="97"/>
      <c r="R92" s="22"/>
      <c r="S92" s="22"/>
      <c r="T92" s="32">
        <v>0.004627487274409995</v>
      </c>
      <c r="U92" s="32">
        <v>0.00432338953739732</v>
      </c>
      <c r="V92" s="32">
        <v>0.0004576659038901602</v>
      </c>
      <c r="W92" s="32">
        <v>0.001359311282283643</v>
      </c>
      <c r="X92" s="32">
        <v>0.010240427426536063</v>
      </c>
      <c r="Y92" s="32"/>
      <c r="Z92" s="32"/>
      <c r="AA92" s="32"/>
    </row>
    <row r="93" spans="1:27" ht="12.75">
      <c r="A93" s="16" t="s">
        <v>160</v>
      </c>
      <c r="B93" s="16" t="s">
        <v>161</v>
      </c>
      <c r="C93" s="16" t="s">
        <v>146</v>
      </c>
      <c r="D93" s="16" t="s">
        <v>144</v>
      </c>
      <c r="E93" s="16" t="s">
        <v>612</v>
      </c>
      <c r="F93" s="32">
        <v>0.5987671616699356</v>
      </c>
      <c r="G93" s="32">
        <v>0.6574749932414166</v>
      </c>
      <c r="H93" s="32"/>
      <c r="I93" s="32">
        <v>0.6957332711587783</v>
      </c>
      <c r="J93" s="22">
        <v>0.6997443643969323</v>
      </c>
      <c r="K93" s="22">
        <v>0.6901408450704225</v>
      </c>
      <c r="L93" s="97">
        <v>0.6606118546845124</v>
      </c>
      <c r="M93" s="97">
        <v>0.6972318339100346</v>
      </c>
      <c r="N93" s="97">
        <v>0.7051756007393716</v>
      </c>
      <c r="O93" s="97">
        <v>0.6958855098389982</v>
      </c>
      <c r="P93" s="97">
        <v>0.6888489208633094</v>
      </c>
      <c r="Q93" s="97"/>
      <c r="R93" s="22"/>
      <c r="S93" s="22"/>
      <c r="T93" s="32">
        <v>0.030592734225621414</v>
      </c>
      <c r="U93" s="32">
        <v>0.03373702422145329</v>
      </c>
      <c r="V93" s="32">
        <v>0.02310536044362292</v>
      </c>
      <c r="W93" s="32">
        <v>0.03309481216457961</v>
      </c>
      <c r="X93" s="32">
        <v>0.047661870503597124</v>
      </c>
      <c r="Y93" s="32"/>
      <c r="Z93" s="32"/>
      <c r="AA93" s="32"/>
    </row>
    <row r="94" spans="1:27" ht="12.75">
      <c r="A94" s="16" t="s">
        <v>162</v>
      </c>
      <c r="B94" s="16" t="s">
        <v>163</v>
      </c>
      <c r="C94" s="16" t="s">
        <v>146</v>
      </c>
      <c r="D94" s="16" t="s">
        <v>144</v>
      </c>
      <c r="E94" s="16" t="s">
        <v>622</v>
      </c>
      <c r="F94" s="32">
        <v>0.6833821941058479</v>
      </c>
      <c r="G94" s="32">
        <v>0.6526347668079951</v>
      </c>
      <c r="H94" s="32">
        <v>0.7014880952380952</v>
      </c>
      <c r="I94" s="32">
        <v>0.7284892086330935</v>
      </c>
      <c r="J94" s="22">
        <v>0.7218515429524603</v>
      </c>
      <c r="K94" s="22">
        <v>0.7587305986696231</v>
      </c>
      <c r="L94" s="97">
        <v>0.7047401484865791</v>
      </c>
      <c r="M94" s="97">
        <v>0.7528704209950793</v>
      </c>
      <c r="N94" s="97">
        <v>0.7837690631808278</v>
      </c>
      <c r="O94" s="97">
        <v>0.7966876070816676</v>
      </c>
      <c r="P94" s="97">
        <v>0.7089678510998308</v>
      </c>
      <c r="Q94" s="97"/>
      <c r="R94" s="22"/>
      <c r="S94" s="22"/>
      <c r="T94" s="32">
        <v>0.019988577955454025</v>
      </c>
      <c r="U94" s="32">
        <v>0.018589393110989613</v>
      </c>
      <c r="V94" s="32">
        <v>0.011982570806100218</v>
      </c>
      <c r="W94" s="32">
        <v>0.015419760137064534</v>
      </c>
      <c r="X94" s="32">
        <v>0.01748448956570784</v>
      </c>
      <c r="Y94" s="32"/>
      <c r="Z94" s="32"/>
      <c r="AA94" s="32"/>
    </row>
    <row r="95" spans="1:27" ht="12.75">
      <c r="A95" s="16" t="s">
        <v>165</v>
      </c>
      <c r="B95" s="16" t="s">
        <v>167</v>
      </c>
      <c r="C95" s="16" t="s">
        <v>166</v>
      </c>
      <c r="D95" s="16" t="s">
        <v>164</v>
      </c>
      <c r="E95" s="16" t="s">
        <v>612</v>
      </c>
      <c r="F95" s="32">
        <v>0.5253384241582784</v>
      </c>
      <c r="G95" s="32">
        <v>0.5393826952268511</v>
      </c>
      <c r="H95" s="32">
        <v>0.5923939541686982</v>
      </c>
      <c r="I95" s="32">
        <v>0.6038578032839151</v>
      </c>
      <c r="J95" s="22">
        <v>0.595264579691721</v>
      </c>
      <c r="K95" s="22"/>
      <c r="L95" s="97">
        <v>0.5636123928806855</v>
      </c>
      <c r="M95" s="97">
        <v>0.5815286624203821</v>
      </c>
      <c r="N95" s="97">
        <v>0.6410725167580743</v>
      </c>
      <c r="O95" s="97">
        <v>0.6358344113842174</v>
      </c>
      <c r="P95" s="97">
        <v>0.6748466257668712</v>
      </c>
      <c r="Q95" s="97"/>
      <c r="R95" s="22"/>
      <c r="S95" s="22"/>
      <c r="T95" s="32">
        <v>0.005273566249176005</v>
      </c>
      <c r="U95" s="32">
        <v>0.0025477707006369425</v>
      </c>
      <c r="V95" s="32">
        <v>0.002437538086532602</v>
      </c>
      <c r="W95" s="32">
        <v>0.01164294954721863</v>
      </c>
      <c r="X95" s="32">
        <v>0.0027266530334014998</v>
      </c>
      <c r="Y95" s="32"/>
      <c r="Z95" s="32"/>
      <c r="AA95" s="32"/>
    </row>
    <row r="96" spans="1:27" ht="12.75">
      <c r="A96" s="16" t="s">
        <v>168</v>
      </c>
      <c r="B96" s="16" t="s">
        <v>169</v>
      </c>
      <c r="C96" s="16" t="s">
        <v>166</v>
      </c>
      <c r="D96" s="16" t="s">
        <v>164</v>
      </c>
      <c r="E96" s="16" t="s">
        <v>612</v>
      </c>
      <c r="F96" s="32">
        <v>0.6288219957335861</v>
      </c>
      <c r="G96" s="32">
        <v>0.6289052578105156</v>
      </c>
      <c r="H96" s="32">
        <v>0.627831715210356</v>
      </c>
      <c r="I96" s="32">
        <v>0.6933962264150944</v>
      </c>
      <c r="J96" s="22">
        <v>0.761322463768116</v>
      </c>
      <c r="K96" s="22">
        <v>0.7529538131041891</v>
      </c>
      <c r="L96" s="97">
        <v>0.7684684684684685</v>
      </c>
      <c r="M96" s="97">
        <v>0.7742998352553542</v>
      </c>
      <c r="N96" s="97">
        <v>0.7437810945273632</v>
      </c>
      <c r="O96" s="97">
        <v>0.7244444444444444</v>
      </c>
      <c r="P96" s="97">
        <v>0.7450628366247756</v>
      </c>
      <c r="Q96" s="97"/>
      <c r="R96" s="22"/>
      <c r="S96" s="22"/>
      <c r="T96" s="32">
        <v>0.008108108108108109</v>
      </c>
      <c r="U96" s="32">
        <v>0.011532125205930808</v>
      </c>
      <c r="V96" s="32">
        <v>0.004975124378109453</v>
      </c>
      <c r="W96" s="32">
        <v>0</v>
      </c>
      <c r="X96" s="32">
        <v>0.003590664272890485</v>
      </c>
      <c r="Y96" s="32"/>
      <c r="Z96" s="32"/>
      <c r="AA96" s="32"/>
    </row>
    <row r="97" spans="1:27" ht="12.75">
      <c r="A97" s="16" t="s">
        <v>170</v>
      </c>
      <c r="B97" s="16" t="s">
        <v>171</v>
      </c>
      <c r="C97" s="16" t="s">
        <v>166</v>
      </c>
      <c r="D97" s="16" t="s">
        <v>164</v>
      </c>
      <c r="E97" s="16" t="s">
        <v>622</v>
      </c>
      <c r="F97" s="32">
        <v>0.4700391448358928</v>
      </c>
      <c r="G97" s="32">
        <v>0.4505720152537401</v>
      </c>
      <c r="H97" s="32">
        <v>0.4548229548229548</v>
      </c>
      <c r="I97" s="32">
        <v>0.5346715328467153</v>
      </c>
      <c r="J97" s="22">
        <v>0.5846636259977195</v>
      </c>
      <c r="K97" s="22">
        <v>0.6000558191459671</v>
      </c>
      <c r="L97" s="97">
        <v>0.6133960047003525</v>
      </c>
      <c r="M97" s="97">
        <v>0.6370967741935484</v>
      </c>
      <c r="N97" s="97">
        <v>0.5851393188854489</v>
      </c>
      <c r="O97" s="97">
        <v>0.5675977653631284</v>
      </c>
      <c r="P97" s="97">
        <v>0.5034403669724771</v>
      </c>
      <c r="Q97" s="97"/>
      <c r="R97" s="22"/>
      <c r="S97" s="22"/>
      <c r="T97" s="32">
        <v>0</v>
      </c>
      <c r="U97" s="32">
        <v>0</v>
      </c>
      <c r="V97" s="32">
        <v>0.007223942208462332</v>
      </c>
      <c r="W97" s="32">
        <v>0.0067039106145251395</v>
      </c>
      <c r="X97" s="32">
        <v>0.03669724770642202</v>
      </c>
      <c r="Y97" s="32"/>
      <c r="Z97" s="32"/>
      <c r="AA97" s="32"/>
    </row>
    <row r="98" spans="1:27" ht="12.75">
      <c r="A98" s="16" t="s">
        <v>172</v>
      </c>
      <c r="B98" s="16" t="s">
        <v>173</v>
      </c>
      <c r="C98" s="16" t="s">
        <v>166</v>
      </c>
      <c r="D98" s="16" t="s">
        <v>164</v>
      </c>
      <c r="E98" s="16" t="s">
        <v>616</v>
      </c>
      <c r="F98" s="32">
        <v>0.5676337603617182</v>
      </c>
      <c r="G98" s="32"/>
      <c r="H98" s="32">
        <v>0.6470802255775878</v>
      </c>
      <c r="I98" s="32">
        <v>0.6457368330759993</v>
      </c>
      <c r="J98" s="22">
        <v>0.6559082892416226</v>
      </c>
      <c r="K98" s="22">
        <v>0.6947155220033143</v>
      </c>
      <c r="L98" s="97">
        <v>0.6808510638297872</v>
      </c>
      <c r="M98" s="97">
        <v>0.6944639103013315</v>
      </c>
      <c r="N98" s="97">
        <v>0.6937002172338885</v>
      </c>
      <c r="O98" s="97">
        <v>0.7100229533282326</v>
      </c>
      <c r="P98" s="97">
        <v>0.7261345852895149</v>
      </c>
      <c r="Q98" s="97"/>
      <c r="R98" s="22"/>
      <c r="S98" s="22"/>
      <c r="T98" s="32">
        <v>0.02507598784194529</v>
      </c>
      <c r="U98" s="32">
        <v>0.019621583742116328</v>
      </c>
      <c r="V98" s="32">
        <v>0.00724112961622013</v>
      </c>
      <c r="W98" s="32">
        <v>0.0045906656465187455</v>
      </c>
      <c r="X98" s="32">
        <v>0.023474178403755867</v>
      </c>
      <c r="Y98" s="32"/>
      <c r="Z98" s="32"/>
      <c r="AA98" s="32"/>
    </row>
    <row r="99" spans="1:27" ht="12.75">
      <c r="A99" s="16" t="s">
        <v>174</v>
      </c>
      <c r="B99" s="16" t="s">
        <v>175</v>
      </c>
      <c r="C99" s="16" t="s">
        <v>166</v>
      </c>
      <c r="D99" s="16" t="s">
        <v>164</v>
      </c>
      <c r="E99" s="16" t="s">
        <v>617</v>
      </c>
      <c r="F99" s="32">
        <v>0.7231675392670157</v>
      </c>
      <c r="G99" s="32">
        <v>0.7468269873079493</v>
      </c>
      <c r="H99" s="32">
        <v>0.753140703517588</v>
      </c>
      <c r="I99" s="32">
        <v>0.7510398098633393</v>
      </c>
      <c r="J99" s="22">
        <v>0.7619047619047619</v>
      </c>
      <c r="K99" s="22">
        <v>0.7481439177612793</v>
      </c>
      <c r="L99" s="97">
        <v>0.7541371158392435</v>
      </c>
      <c r="M99" s="97">
        <v>0.7744874715261959</v>
      </c>
      <c r="N99" s="97">
        <v>0.7829977628635347</v>
      </c>
      <c r="O99" s="97"/>
      <c r="P99" s="97">
        <v>0.8079331941544885</v>
      </c>
      <c r="Q99" s="97"/>
      <c r="R99" s="22"/>
      <c r="S99" s="22"/>
      <c r="T99" s="32">
        <v>0</v>
      </c>
      <c r="U99" s="32">
        <v>0.011389521640091117</v>
      </c>
      <c r="V99" s="32">
        <v>0.042505592841163314</v>
      </c>
      <c r="W99" s="32">
        <v>0.053613053613053616</v>
      </c>
      <c r="X99" s="32">
        <v>0.020876826722338204</v>
      </c>
      <c r="Y99" s="32"/>
      <c r="Z99" s="32"/>
      <c r="AA99" s="32"/>
    </row>
    <row r="100" spans="1:27" ht="12.75">
      <c r="A100" s="16" t="s">
        <v>176</v>
      </c>
      <c r="B100" s="16" t="s">
        <v>177</v>
      </c>
      <c r="C100" s="16" t="s">
        <v>166</v>
      </c>
      <c r="D100" s="16" t="s">
        <v>164</v>
      </c>
      <c r="E100" s="16" t="s">
        <v>622</v>
      </c>
      <c r="F100" s="32">
        <v>0.5596184419713831</v>
      </c>
      <c r="G100" s="32">
        <v>0.5902980713033313</v>
      </c>
      <c r="H100" s="32">
        <v>0.5901639344262295</v>
      </c>
      <c r="I100" s="32">
        <v>0.5611111111111111</v>
      </c>
      <c r="J100" s="22">
        <v>0.6442307692307693</v>
      </c>
      <c r="K100" s="22">
        <v>0.6656101426307448</v>
      </c>
      <c r="L100" s="97">
        <v>0.6699029126213593</v>
      </c>
      <c r="M100" s="97">
        <v>0.6824742268041237</v>
      </c>
      <c r="N100" s="97">
        <v>0.6551020408163265</v>
      </c>
      <c r="O100" s="97">
        <v>0.6561264822134387</v>
      </c>
      <c r="P100" s="97">
        <v>0.6872246696035242</v>
      </c>
      <c r="Q100" s="97"/>
      <c r="R100" s="22"/>
      <c r="S100" s="22"/>
      <c r="T100" s="32">
        <v>0</v>
      </c>
      <c r="U100" s="32">
        <v>0</v>
      </c>
      <c r="V100" s="32">
        <v>0</v>
      </c>
      <c r="W100" s="32">
        <v>0</v>
      </c>
      <c r="X100" s="32">
        <v>0</v>
      </c>
      <c r="Y100" s="32"/>
      <c r="Z100" s="32"/>
      <c r="AA100" s="32"/>
    </row>
    <row r="101" spans="1:27" ht="12.75">
      <c r="A101" s="16" t="s">
        <v>178</v>
      </c>
      <c r="B101" s="16" t="s">
        <v>179</v>
      </c>
      <c r="C101" s="16" t="s">
        <v>166</v>
      </c>
      <c r="D101" s="16" t="s">
        <v>164</v>
      </c>
      <c r="E101" s="16" t="s">
        <v>612</v>
      </c>
      <c r="F101" s="32"/>
      <c r="G101" s="32">
        <v>0.4601922602908553</v>
      </c>
      <c r="H101" s="32">
        <v>0.43124392614188534</v>
      </c>
      <c r="I101" s="32">
        <v>0.5133640552995392</v>
      </c>
      <c r="J101" s="22">
        <v>0.5367597765363128</v>
      </c>
      <c r="K101" s="22">
        <v>0.5548793740491198</v>
      </c>
      <c r="L101" s="97">
        <v>0.5667870036101083</v>
      </c>
      <c r="M101" s="97">
        <v>0.5418760469011725</v>
      </c>
      <c r="N101" s="97">
        <v>0.5547576301615799</v>
      </c>
      <c r="O101" s="97">
        <v>0.5569620253164557</v>
      </c>
      <c r="P101" s="97">
        <v>0.5622676579925651</v>
      </c>
      <c r="Q101" s="97"/>
      <c r="R101" s="22"/>
      <c r="S101" s="22"/>
      <c r="T101" s="32">
        <v>0.026173285198555957</v>
      </c>
      <c r="U101" s="32">
        <v>0.03015075376884422</v>
      </c>
      <c r="V101" s="32">
        <v>0.026929982046678635</v>
      </c>
      <c r="W101" s="32">
        <v>0.016033755274261603</v>
      </c>
      <c r="X101" s="32">
        <v>0.02509293680297398</v>
      </c>
      <c r="Y101" s="32"/>
      <c r="Z101" s="32"/>
      <c r="AA101" s="32"/>
    </row>
    <row r="102" spans="1:27" ht="12.75">
      <c r="A102" s="16" t="s">
        <v>180</v>
      </c>
      <c r="B102" s="16" t="s">
        <v>181</v>
      </c>
      <c r="C102" s="16" t="s">
        <v>166</v>
      </c>
      <c r="D102" s="16" t="s">
        <v>164</v>
      </c>
      <c r="E102" s="16" t="s">
        <v>617</v>
      </c>
      <c r="F102" s="32">
        <v>0.676194365046958</v>
      </c>
      <c r="G102" s="32">
        <v>0.7157767964672822</v>
      </c>
      <c r="H102" s="32">
        <v>0.7224919093851133</v>
      </c>
      <c r="I102" s="32">
        <v>0.7418478260869565</v>
      </c>
      <c r="J102" s="22">
        <v>0.7442405310425615</v>
      </c>
      <c r="K102" s="22">
        <v>0.7313725490196078</v>
      </c>
      <c r="L102" s="97">
        <v>0.7567114093959731</v>
      </c>
      <c r="M102" s="97">
        <v>0.7033773861967695</v>
      </c>
      <c r="N102" s="97">
        <v>0.7484756097560976</v>
      </c>
      <c r="O102" s="97">
        <v>0.7231270358306189</v>
      </c>
      <c r="P102" s="97">
        <v>0.7301587301587301</v>
      </c>
      <c r="Q102" s="97"/>
      <c r="R102" s="22"/>
      <c r="S102" s="22"/>
      <c r="T102" s="32">
        <v>0.0016778523489932886</v>
      </c>
      <c r="U102" s="32">
        <v>0.011747430249632892</v>
      </c>
      <c r="V102" s="32">
        <v>0</v>
      </c>
      <c r="W102" s="32">
        <v>0.011400651465798045</v>
      </c>
      <c r="X102" s="32">
        <v>0</v>
      </c>
      <c r="Y102" s="32"/>
      <c r="Z102" s="32"/>
      <c r="AA102" s="32"/>
    </row>
    <row r="103" spans="1:27" ht="12.75">
      <c r="A103" s="16" t="s">
        <v>182</v>
      </c>
      <c r="B103" s="16" t="s">
        <v>183</v>
      </c>
      <c r="C103" s="16" t="s">
        <v>166</v>
      </c>
      <c r="D103" s="16" t="s">
        <v>164</v>
      </c>
      <c r="E103" s="16" t="s">
        <v>617</v>
      </c>
      <c r="F103" s="32"/>
      <c r="G103" s="32">
        <v>0.5635987590486039</v>
      </c>
      <c r="H103" s="32">
        <v>0.5726368159203981</v>
      </c>
      <c r="I103" s="32">
        <v>0.6151419558359621</v>
      </c>
      <c r="J103" s="22">
        <v>0.6444866920152091</v>
      </c>
      <c r="K103" s="22">
        <v>0.7005347593582888</v>
      </c>
      <c r="L103" s="97"/>
      <c r="M103" s="97">
        <v>0.5884476534296029</v>
      </c>
      <c r="N103" s="97">
        <v>0.6593591905564924</v>
      </c>
      <c r="O103" s="97">
        <v>0.7005347593582888</v>
      </c>
      <c r="P103" s="97">
        <v>0.7120689655172414</v>
      </c>
      <c r="Q103" s="97"/>
      <c r="R103" s="22"/>
      <c r="S103" s="22"/>
      <c r="T103" s="32">
        <v>-0.04924242424242424</v>
      </c>
      <c r="U103" s="32">
        <v>0</v>
      </c>
      <c r="V103" s="32">
        <v>0.00505902192242833</v>
      </c>
      <c r="W103" s="32">
        <v>0</v>
      </c>
      <c r="X103" s="32">
        <v>0</v>
      </c>
      <c r="Y103" s="32"/>
      <c r="Z103" s="32"/>
      <c r="AA103" s="32"/>
    </row>
    <row r="104" spans="1:27" ht="12.75">
      <c r="A104" s="16" t="s">
        <v>184</v>
      </c>
      <c r="B104" s="16" t="s">
        <v>185</v>
      </c>
      <c r="C104" s="16" t="s">
        <v>166</v>
      </c>
      <c r="D104" s="16" t="s">
        <v>164</v>
      </c>
      <c r="E104" s="16" t="s">
        <v>612</v>
      </c>
      <c r="F104" s="32"/>
      <c r="G104" s="32">
        <v>0.620752984389348</v>
      </c>
      <c r="H104" s="32">
        <v>0.6377108983128135</v>
      </c>
      <c r="I104" s="32">
        <v>0.6253207869974337</v>
      </c>
      <c r="J104" s="22">
        <v>0.6421841541755888</v>
      </c>
      <c r="K104" s="22">
        <v>0.6373327759197325</v>
      </c>
      <c r="L104" s="97">
        <v>0.6556564822460776</v>
      </c>
      <c r="M104" s="97">
        <v>0.6537102473498233</v>
      </c>
      <c r="N104" s="97">
        <v>0.6347546259050684</v>
      </c>
      <c r="O104" s="97">
        <v>0.6320201173512154</v>
      </c>
      <c r="P104" s="97">
        <v>0.7177489177489178</v>
      </c>
      <c r="Q104" s="97"/>
      <c r="R104" s="22"/>
      <c r="S104" s="22"/>
      <c r="T104" s="32">
        <v>0.023947151114781174</v>
      </c>
      <c r="U104" s="32">
        <v>0.020318021201413426</v>
      </c>
      <c r="V104" s="32">
        <v>0.02654867256637168</v>
      </c>
      <c r="W104" s="32">
        <v>0.015088013411567477</v>
      </c>
      <c r="X104" s="32">
        <v>0.0017316017316017316</v>
      </c>
      <c r="Y104" s="32"/>
      <c r="Z104" s="32"/>
      <c r="AA104" s="32"/>
    </row>
    <row r="105" spans="1:27" ht="12.75">
      <c r="A105" s="16" t="s">
        <v>186</v>
      </c>
      <c r="B105" s="16" t="s">
        <v>187</v>
      </c>
      <c r="C105" s="16" t="s">
        <v>166</v>
      </c>
      <c r="D105" s="16" t="s">
        <v>164</v>
      </c>
      <c r="E105" s="16" t="s">
        <v>617</v>
      </c>
      <c r="F105" s="32"/>
      <c r="G105" s="32">
        <v>0.6223962969556703</v>
      </c>
      <c r="H105" s="32">
        <v>0.6434426229508197</v>
      </c>
      <c r="I105" s="32">
        <v>0.6279413941098121</v>
      </c>
      <c r="J105" s="22">
        <v>0.6040358744394618</v>
      </c>
      <c r="K105" s="22">
        <v>0.641317365269461</v>
      </c>
      <c r="L105" s="97">
        <v>0.647775746496039</v>
      </c>
      <c r="M105" s="97">
        <v>0.6596638655462185</v>
      </c>
      <c r="N105" s="97">
        <v>0.6417824074074074</v>
      </c>
      <c r="O105" s="97">
        <v>0.61580547112462</v>
      </c>
      <c r="P105" s="97">
        <v>0.648859543817527</v>
      </c>
      <c r="Q105" s="97"/>
      <c r="R105" s="22"/>
      <c r="S105" s="22"/>
      <c r="T105" s="32">
        <v>0.02010968921389397</v>
      </c>
      <c r="U105" s="32">
        <v>0.017406962785114045</v>
      </c>
      <c r="V105" s="32">
        <v>0.028356481481481483</v>
      </c>
      <c r="W105" s="32">
        <v>0.03768996960486322</v>
      </c>
      <c r="X105" s="32">
        <v>0.016206482593037214</v>
      </c>
      <c r="Y105" s="32"/>
      <c r="Z105" s="32"/>
      <c r="AA105" s="32"/>
    </row>
    <row r="106" spans="1:27" ht="12.75">
      <c r="A106" s="16" t="s">
        <v>188</v>
      </c>
      <c r="B106" s="16" t="s">
        <v>189</v>
      </c>
      <c r="C106" s="16" t="s">
        <v>166</v>
      </c>
      <c r="D106" s="16" t="s">
        <v>164</v>
      </c>
      <c r="E106" s="16" t="s">
        <v>621</v>
      </c>
      <c r="F106" s="32">
        <v>0.43995135299483124</v>
      </c>
      <c r="G106" s="32">
        <v>0.4653125</v>
      </c>
      <c r="H106" s="32">
        <v>0.4577883472057075</v>
      </c>
      <c r="I106" s="32">
        <v>0.42510578279266575</v>
      </c>
      <c r="J106" s="22">
        <v>0.596294216732173</v>
      </c>
      <c r="K106" s="22">
        <v>0.5756906077348066</v>
      </c>
      <c r="L106" s="97">
        <v>0.5703296703296703</v>
      </c>
      <c r="M106" s="97">
        <v>0.6108829568788501</v>
      </c>
      <c r="N106" s="97">
        <v>0.5901098901098901</v>
      </c>
      <c r="O106" s="97">
        <v>0.5756906077348066</v>
      </c>
      <c r="P106" s="97">
        <v>0.6042128603104213</v>
      </c>
      <c r="Q106" s="97"/>
      <c r="R106" s="22"/>
      <c r="S106" s="22"/>
      <c r="T106" s="32">
        <v>0</v>
      </c>
      <c r="U106" s="32">
        <v>0</v>
      </c>
      <c r="V106" s="32">
        <v>0</v>
      </c>
      <c r="W106" s="32">
        <v>0</v>
      </c>
      <c r="X106" s="32">
        <v>0</v>
      </c>
      <c r="Y106" s="32"/>
      <c r="Z106" s="32"/>
      <c r="AA106" s="32"/>
    </row>
    <row r="107" spans="1:27" ht="12.75">
      <c r="A107" s="16" t="s">
        <v>190</v>
      </c>
      <c r="B107" s="16" t="s">
        <v>191</v>
      </c>
      <c r="C107" s="16" t="s">
        <v>166</v>
      </c>
      <c r="D107" s="16" t="s">
        <v>164</v>
      </c>
      <c r="E107" s="16" t="s">
        <v>622</v>
      </c>
      <c r="F107" s="32">
        <v>0.5784708249496981</v>
      </c>
      <c r="G107" s="32">
        <v>0.6226138032305433</v>
      </c>
      <c r="H107" s="32">
        <v>0.633816425120773</v>
      </c>
      <c r="I107" s="32">
        <v>0.6536011758941696</v>
      </c>
      <c r="J107" s="22">
        <v>0.6603053435114504</v>
      </c>
      <c r="K107" s="22">
        <v>0.6560509554140127</v>
      </c>
      <c r="L107" s="97"/>
      <c r="M107" s="97">
        <v>0.6721581548599671</v>
      </c>
      <c r="N107" s="97">
        <v>0.610726643598616</v>
      </c>
      <c r="O107" s="97">
        <v>0.6725838264299803</v>
      </c>
      <c r="P107" s="97">
        <v>0.6147704590818364</v>
      </c>
      <c r="Q107" s="97"/>
      <c r="R107" s="22"/>
      <c r="S107" s="22"/>
      <c r="T107" s="32">
        <v>0</v>
      </c>
      <c r="U107" s="32">
        <v>0</v>
      </c>
      <c r="V107" s="32">
        <v>0</v>
      </c>
      <c r="W107" s="32">
        <v>0.0039447731755424065</v>
      </c>
      <c r="X107" s="32">
        <v>0.003992015968063872</v>
      </c>
      <c r="Y107" s="32"/>
      <c r="Z107" s="32"/>
      <c r="AA107" s="32"/>
    </row>
    <row r="108" spans="1:27" ht="12.75">
      <c r="A108" s="16" t="s">
        <v>192</v>
      </c>
      <c r="B108" s="16" t="s">
        <v>193</v>
      </c>
      <c r="C108" s="16" t="s">
        <v>166</v>
      </c>
      <c r="D108" s="16" t="s">
        <v>164</v>
      </c>
      <c r="E108" s="16" t="s">
        <v>612</v>
      </c>
      <c r="F108" s="32">
        <v>0.49030206677265503</v>
      </c>
      <c r="G108" s="32">
        <v>0.4822396146899458</v>
      </c>
      <c r="H108" s="32">
        <v>0.5129640542133176</v>
      </c>
      <c r="I108" s="32">
        <v>0.522525192649674</v>
      </c>
      <c r="J108" s="22">
        <v>0.5281437125748503</v>
      </c>
      <c r="K108" s="22">
        <v>0.5328014184397163</v>
      </c>
      <c r="L108" s="97">
        <v>0.48771929824561405</v>
      </c>
      <c r="M108" s="97">
        <v>0.5169491525423728</v>
      </c>
      <c r="N108" s="97">
        <v>0.5110081112398609</v>
      </c>
      <c r="O108" s="97">
        <v>0.6154761904761905</v>
      </c>
      <c r="P108" s="97">
        <v>0.5215736040609137</v>
      </c>
      <c r="Q108" s="97"/>
      <c r="R108" s="22"/>
      <c r="S108" s="22"/>
      <c r="T108" s="32">
        <v>0</v>
      </c>
      <c r="U108" s="32">
        <v>0</v>
      </c>
      <c r="V108" s="32">
        <v>0</v>
      </c>
      <c r="W108" s="32">
        <v>0</v>
      </c>
      <c r="X108" s="32">
        <v>0.005076142131979695</v>
      </c>
      <c r="Y108" s="32"/>
      <c r="Z108" s="32"/>
      <c r="AA108" s="32"/>
    </row>
    <row r="109" spans="1:27" ht="12.75">
      <c r="A109" s="16" t="s">
        <v>194</v>
      </c>
      <c r="B109" s="16" t="s">
        <v>195</v>
      </c>
      <c r="C109" s="16" t="s">
        <v>166</v>
      </c>
      <c r="D109" s="16" t="s">
        <v>164</v>
      </c>
      <c r="E109" s="16" t="s">
        <v>617</v>
      </c>
      <c r="F109" s="32">
        <v>0.6114864864864865</v>
      </c>
      <c r="G109" s="32">
        <v>0.6524849397590361</v>
      </c>
      <c r="H109" s="32">
        <v>0.6645836851883128</v>
      </c>
      <c r="I109" s="32">
        <v>0.6945678168773488</v>
      </c>
      <c r="J109" s="22">
        <v>0.7212267401791868</v>
      </c>
      <c r="K109" s="22">
        <v>0.7151450813871196</v>
      </c>
      <c r="L109" s="97">
        <v>0.7445887445887446</v>
      </c>
      <c r="M109" s="97">
        <v>0.7191732002851033</v>
      </c>
      <c r="N109" s="97">
        <v>0.6997264021887825</v>
      </c>
      <c r="O109" s="97">
        <v>0.6980728051391863</v>
      </c>
      <c r="P109" s="97">
        <v>0.732740943267259</v>
      </c>
      <c r="Q109" s="97"/>
      <c r="R109" s="22"/>
      <c r="S109" s="22"/>
      <c r="T109" s="32">
        <v>0.00937950937950938</v>
      </c>
      <c r="U109" s="32">
        <v>0.006414825374198147</v>
      </c>
      <c r="V109" s="32">
        <v>0.0013679890560875513</v>
      </c>
      <c r="W109" s="32">
        <v>0.005710206995003569</v>
      </c>
      <c r="X109" s="32">
        <v>0.002050580997949419</v>
      </c>
      <c r="Y109" s="32"/>
      <c r="Z109" s="32"/>
      <c r="AA109" s="32"/>
    </row>
    <row r="110" spans="1:27" ht="12.75">
      <c r="A110" s="16" t="s">
        <v>196</v>
      </c>
      <c r="B110" s="16" t="s">
        <v>197</v>
      </c>
      <c r="C110" s="16" t="s">
        <v>166</v>
      </c>
      <c r="D110" s="16" t="s">
        <v>164</v>
      </c>
      <c r="E110" s="16" t="s">
        <v>612</v>
      </c>
      <c r="F110" s="32">
        <v>0.5180851063829788</v>
      </c>
      <c r="G110" s="32">
        <v>0.577924459112578</v>
      </c>
      <c r="H110" s="32">
        <v>0.5769360838687859</v>
      </c>
      <c r="I110" s="32">
        <v>0.601167983510821</v>
      </c>
      <c r="J110" s="22">
        <v>0.5984798413747522</v>
      </c>
      <c r="K110" s="22">
        <v>0.6458811946176567</v>
      </c>
      <c r="L110" s="97">
        <v>0.6467391304347826</v>
      </c>
      <c r="M110" s="97">
        <v>0.6377005347593583</v>
      </c>
      <c r="N110" s="97">
        <v>0.652014652014652</v>
      </c>
      <c r="O110" s="97">
        <v>0.646505376344086</v>
      </c>
      <c r="P110" s="97">
        <v>0.6266846361185984</v>
      </c>
      <c r="Q110" s="97"/>
      <c r="R110" s="22"/>
      <c r="S110" s="22"/>
      <c r="T110" s="32">
        <v>0</v>
      </c>
      <c r="U110" s="32">
        <v>0</v>
      </c>
      <c r="V110" s="32">
        <v>0</v>
      </c>
      <c r="W110" s="32">
        <v>0</v>
      </c>
      <c r="X110" s="32">
        <v>0</v>
      </c>
      <c r="Y110" s="32"/>
      <c r="Z110" s="32"/>
      <c r="AA110" s="32"/>
    </row>
    <row r="111" spans="1:27" ht="12.75">
      <c r="A111" s="16" t="s">
        <v>198</v>
      </c>
      <c r="B111" s="16" t="s">
        <v>199</v>
      </c>
      <c r="C111" s="16" t="s">
        <v>166</v>
      </c>
      <c r="D111" s="16" t="s">
        <v>164</v>
      </c>
      <c r="E111" s="16" t="s">
        <v>617</v>
      </c>
      <c r="F111" s="32">
        <v>0.6094316807738815</v>
      </c>
      <c r="G111" s="32">
        <v>0.6320055181927918</v>
      </c>
      <c r="H111" s="32">
        <v>0.6059731885287629</v>
      </c>
      <c r="I111" s="32">
        <v>0.687944463257704</v>
      </c>
      <c r="J111" s="22">
        <v>0.7399728076138681</v>
      </c>
      <c r="K111" s="22">
        <v>0.7299657534246575</v>
      </c>
      <c r="L111" s="97">
        <v>0.7267037552155772</v>
      </c>
      <c r="M111" s="97">
        <v>0.7268188302425107</v>
      </c>
      <c r="N111" s="97">
        <v>0.6971782518926359</v>
      </c>
      <c r="O111" s="97">
        <v>0.7299638989169676</v>
      </c>
      <c r="P111" s="97">
        <v>0.7300855826201448</v>
      </c>
      <c r="Q111" s="97"/>
      <c r="R111" s="22"/>
      <c r="S111" s="22"/>
      <c r="T111" s="32">
        <v>0</v>
      </c>
      <c r="U111" s="32">
        <v>0</v>
      </c>
      <c r="V111" s="32">
        <v>0</v>
      </c>
      <c r="W111" s="32">
        <v>0.020216606498194945</v>
      </c>
      <c r="X111" s="32">
        <v>0.019749835418038184</v>
      </c>
      <c r="Y111" s="32"/>
      <c r="Z111" s="32"/>
      <c r="AA111" s="32"/>
    </row>
    <row r="112" spans="1:27" ht="12.75">
      <c r="A112" s="16" t="s">
        <v>201</v>
      </c>
      <c r="B112" s="16" t="s">
        <v>203</v>
      </c>
      <c r="C112" s="16" t="s">
        <v>202</v>
      </c>
      <c r="D112" s="16" t="s">
        <v>200</v>
      </c>
      <c r="E112" s="16" t="s">
        <v>617</v>
      </c>
      <c r="F112" s="32">
        <v>0.6327181590339485</v>
      </c>
      <c r="G112" s="32">
        <v>0.6029816513761468</v>
      </c>
      <c r="H112" s="32">
        <v>0.5847012475377544</v>
      </c>
      <c r="I112" s="32">
        <v>0.6215264187866928</v>
      </c>
      <c r="J112" s="22">
        <v>0.7152115897826916</v>
      </c>
      <c r="K112" s="22"/>
      <c r="L112" s="97">
        <v>0.7225475841874085</v>
      </c>
      <c r="M112" s="97">
        <v>0.7454819277108434</v>
      </c>
      <c r="N112" s="97">
        <v>0.7382899628252788</v>
      </c>
      <c r="O112" s="97"/>
      <c r="P112" s="97"/>
      <c r="Q112" s="97"/>
      <c r="R112" s="22"/>
      <c r="S112" s="22"/>
      <c r="T112" s="32">
        <v>0.02342606149341142</v>
      </c>
      <c r="U112" s="32">
        <v>0.01957831325301205</v>
      </c>
      <c r="V112" s="32">
        <v>0</v>
      </c>
      <c r="W112" s="32">
        <v>0.00644122383252818</v>
      </c>
      <c r="X112" s="32">
        <v>0.0031446540880503146</v>
      </c>
      <c r="Y112" s="32"/>
      <c r="Z112" s="32"/>
      <c r="AA112" s="32"/>
    </row>
    <row r="113" spans="1:27" ht="12.75">
      <c r="A113" s="16" t="s">
        <v>204</v>
      </c>
      <c r="B113" s="16" t="s">
        <v>205</v>
      </c>
      <c r="C113" s="16" t="s">
        <v>202</v>
      </c>
      <c r="D113" s="16" t="s">
        <v>200</v>
      </c>
      <c r="E113" s="16" t="s">
        <v>619</v>
      </c>
      <c r="F113" s="32">
        <v>0.7565855372911923</v>
      </c>
      <c r="G113" s="32">
        <v>0.7749088054459127</v>
      </c>
      <c r="H113" s="32">
        <v>0.7596689748353319</v>
      </c>
      <c r="I113" s="32">
        <v>0.7903840050777531</v>
      </c>
      <c r="J113" s="22">
        <v>0.7990708478513356</v>
      </c>
      <c r="K113" s="22">
        <v>0.7897970848813947</v>
      </c>
      <c r="L113" s="97">
        <v>0.800109829763866</v>
      </c>
      <c r="M113" s="97">
        <v>0.799647473560517</v>
      </c>
      <c r="N113" s="97">
        <v>0.79841449603624</v>
      </c>
      <c r="O113" s="97">
        <v>0.789076118535735</v>
      </c>
      <c r="P113" s="97">
        <v>0.8146478873239437</v>
      </c>
      <c r="Q113" s="97"/>
      <c r="R113" s="22"/>
      <c r="S113" s="22"/>
      <c r="T113" s="32">
        <v>0</v>
      </c>
      <c r="U113" s="32">
        <v>0</v>
      </c>
      <c r="V113" s="32">
        <v>0</v>
      </c>
      <c r="W113" s="32">
        <v>0</v>
      </c>
      <c r="X113" s="32">
        <v>0.0022535211267605635</v>
      </c>
      <c r="Y113" s="32"/>
      <c r="Z113" s="32"/>
      <c r="AA113" s="32"/>
    </row>
    <row r="114" spans="1:27" ht="12.75">
      <c r="A114" s="16" t="s">
        <v>206</v>
      </c>
      <c r="B114" s="16" t="s">
        <v>207</v>
      </c>
      <c r="C114" s="16" t="s">
        <v>202</v>
      </c>
      <c r="D114" s="16" t="s">
        <v>200</v>
      </c>
      <c r="E114" s="16" t="s">
        <v>620</v>
      </c>
      <c r="F114" s="32">
        <v>0.5948979591836735</v>
      </c>
      <c r="G114" s="32">
        <v>0.5683419445749178</v>
      </c>
      <c r="H114" s="32">
        <v>0.6125</v>
      </c>
      <c r="I114" s="32">
        <v>0.6645021645021645</v>
      </c>
      <c r="J114" s="22">
        <v>0.6225108225108225</v>
      </c>
      <c r="K114" s="22">
        <v>0.6197362824330073</v>
      </c>
      <c r="L114" s="97">
        <v>0.6331058020477816</v>
      </c>
      <c r="M114" s="97">
        <v>0.5966666666666667</v>
      </c>
      <c r="N114" s="97">
        <v>0.6399317406143344</v>
      </c>
      <c r="O114" s="97">
        <v>0.6096718480138169</v>
      </c>
      <c r="P114" s="97">
        <v>0.6242331288343558</v>
      </c>
      <c r="Q114" s="97"/>
      <c r="R114" s="22"/>
      <c r="S114" s="22"/>
      <c r="T114" s="32">
        <v>0.015358361774744027</v>
      </c>
      <c r="U114" s="32">
        <v>0.02666666666666667</v>
      </c>
      <c r="V114" s="32">
        <v>0.010238907849829351</v>
      </c>
      <c r="W114" s="32">
        <v>0.0017271157167530224</v>
      </c>
      <c r="X114" s="32">
        <v>0.015337423312883436</v>
      </c>
      <c r="Y114" s="32"/>
      <c r="Z114" s="32"/>
      <c r="AA114" s="32"/>
    </row>
    <row r="115" spans="1:27" ht="12.75">
      <c r="A115" s="16" t="s">
        <v>643</v>
      </c>
      <c r="B115" s="16" t="s">
        <v>642</v>
      </c>
      <c r="C115" s="16" t="s">
        <v>202</v>
      </c>
      <c r="D115" s="16" t="s">
        <v>200</v>
      </c>
      <c r="E115" s="16" t="s">
        <v>619</v>
      </c>
      <c r="F115" s="32"/>
      <c r="G115" s="32"/>
      <c r="H115" s="32"/>
      <c r="I115" s="32">
        <v>0.7431589758638398</v>
      </c>
      <c r="J115" s="22">
        <v>0.7486049107142857</v>
      </c>
      <c r="K115" s="22">
        <v>0.7366931308249913</v>
      </c>
      <c r="L115" s="97">
        <v>0.7112375533428165</v>
      </c>
      <c r="M115" s="97">
        <v>0.7530687981729945</v>
      </c>
      <c r="N115" s="97">
        <v>0.7378590078328982</v>
      </c>
      <c r="O115" s="97">
        <v>0.7451142306633636</v>
      </c>
      <c r="P115" s="97">
        <v>0.7499287952150384</v>
      </c>
      <c r="Q115" s="97"/>
      <c r="R115" s="22"/>
      <c r="S115" s="22"/>
      <c r="T115" s="32">
        <v>0.04438122332859175</v>
      </c>
      <c r="U115" s="32">
        <v>0.0077076791321724234</v>
      </c>
      <c r="V115" s="32">
        <v>0.009921671018276762</v>
      </c>
      <c r="W115" s="32">
        <v>0.010459675199559593</v>
      </c>
      <c r="X115" s="32">
        <v>0.003417829678154372</v>
      </c>
      <c r="Y115" s="32"/>
      <c r="Z115" s="32"/>
      <c r="AA115" s="32"/>
    </row>
    <row r="116" spans="1:27" ht="12.75">
      <c r="A116" s="16" t="s">
        <v>208</v>
      </c>
      <c r="B116" s="16" t="s">
        <v>209</v>
      </c>
      <c r="C116" s="16" t="s">
        <v>202</v>
      </c>
      <c r="D116" s="16" t="s">
        <v>200</v>
      </c>
      <c r="E116" s="16" t="s">
        <v>614</v>
      </c>
      <c r="F116" s="32"/>
      <c r="G116" s="32">
        <v>0.6481841763942932</v>
      </c>
      <c r="H116" s="32">
        <v>0.5717754172989378</v>
      </c>
      <c r="I116" s="32"/>
      <c r="J116" s="22">
        <v>0.6008849557522123</v>
      </c>
      <c r="K116" s="22">
        <v>0.6758338209479228</v>
      </c>
      <c r="L116" s="97">
        <v>0.6473988439306358</v>
      </c>
      <c r="M116" s="97">
        <v>0.7032710280373832</v>
      </c>
      <c r="N116" s="97">
        <v>0.6863425925925926</v>
      </c>
      <c r="O116" s="97">
        <v>0.6662665066026411</v>
      </c>
      <c r="P116" s="97">
        <v>0.6753731343283582</v>
      </c>
      <c r="Q116" s="97"/>
      <c r="R116" s="22"/>
      <c r="S116" s="22"/>
      <c r="T116" s="32">
        <v>0.006936416184971098</v>
      </c>
      <c r="U116" s="32">
        <v>0</v>
      </c>
      <c r="V116" s="32">
        <v>0</v>
      </c>
      <c r="W116" s="32">
        <v>0</v>
      </c>
      <c r="X116" s="32">
        <v>0</v>
      </c>
      <c r="Y116" s="32"/>
      <c r="Z116" s="32"/>
      <c r="AA116" s="32"/>
    </row>
    <row r="117" spans="1:27" ht="12.75">
      <c r="A117" s="16" t="s">
        <v>210</v>
      </c>
      <c r="B117" s="16" t="s">
        <v>211</v>
      </c>
      <c r="C117" s="16" t="s">
        <v>202</v>
      </c>
      <c r="D117" s="16" t="s">
        <v>200</v>
      </c>
      <c r="E117" s="16" t="s">
        <v>619</v>
      </c>
      <c r="F117" s="32"/>
      <c r="G117" s="32"/>
      <c r="H117" s="32"/>
      <c r="I117" s="32"/>
      <c r="J117" s="22">
        <v>0.7080682107406465</v>
      </c>
      <c r="K117" s="22"/>
      <c r="L117" s="97"/>
      <c r="M117" s="97"/>
      <c r="N117" s="97">
        <v>0.6900191938579654</v>
      </c>
      <c r="O117" s="97">
        <v>0.7062256809338522</v>
      </c>
      <c r="P117" s="97">
        <v>0.7398148148148148</v>
      </c>
      <c r="Q117" s="97"/>
      <c r="R117" s="22"/>
      <c r="S117" s="22"/>
      <c r="T117" s="32">
        <v>0.026411657559198543</v>
      </c>
      <c r="U117" s="32">
        <v>0.017857142857142856</v>
      </c>
      <c r="V117" s="32">
        <v>0.04318618042226487</v>
      </c>
      <c r="W117" s="32">
        <v>0.020428015564202335</v>
      </c>
      <c r="X117" s="32">
        <v>0.024074074074074074</v>
      </c>
      <c r="Y117" s="32"/>
      <c r="Z117" s="32"/>
      <c r="AA117" s="32"/>
    </row>
    <row r="118" spans="1:27" ht="12.75">
      <c r="A118" s="16" t="s">
        <v>212</v>
      </c>
      <c r="B118" s="16" t="s">
        <v>213</v>
      </c>
      <c r="C118" s="16" t="s">
        <v>202</v>
      </c>
      <c r="D118" s="16" t="s">
        <v>200</v>
      </c>
      <c r="E118" s="16" t="s">
        <v>617</v>
      </c>
      <c r="F118" s="32">
        <v>0.7281353787758975</v>
      </c>
      <c r="G118" s="32">
        <v>0.7466496490108487</v>
      </c>
      <c r="H118" s="32">
        <v>0.7313276455620417</v>
      </c>
      <c r="I118" s="32">
        <v>0.7111049262454773</v>
      </c>
      <c r="J118" s="22">
        <v>0.652251265909402</v>
      </c>
      <c r="K118" s="22">
        <v>0.750443443853186</v>
      </c>
      <c r="L118" s="97">
        <v>0.7561744613767735</v>
      </c>
      <c r="M118" s="97">
        <v>0.7497343251859724</v>
      </c>
      <c r="N118" s="97">
        <v>0.7538461538461538</v>
      </c>
      <c r="O118" s="97">
        <v>0.7417551704863052</v>
      </c>
      <c r="P118" s="97">
        <v>0.747867803837953</v>
      </c>
      <c r="Q118" s="97"/>
      <c r="R118" s="22"/>
      <c r="S118" s="22"/>
      <c r="T118" s="32">
        <v>0.004203888596952181</v>
      </c>
      <c r="U118" s="32">
        <v>0.0010626992561105207</v>
      </c>
      <c r="V118" s="32">
        <v>0.003418803418803419</v>
      </c>
      <c r="W118" s="32">
        <v>0.003353828954723309</v>
      </c>
      <c r="X118" s="32">
        <v>0.0021321961620469083</v>
      </c>
      <c r="Y118" s="32"/>
      <c r="Z118" s="32"/>
      <c r="AA118" s="32"/>
    </row>
    <row r="119" spans="1:27" ht="12.75">
      <c r="A119" s="16" t="s">
        <v>214</v>
      </c>
      <c r="B119" s="16" t="s">
        <v>215</v>
      </c>
      <c r="C119" s="16" t="s">
        <v>202</v>
      </c>
      <c r="D119" s="16" t="s">
        <v>200</v>
      </c>
      <c r="E119" s="16" t="s">
        <v>617</v>
      </c>
      <c r="F119" s="32">
        <v>0.7072484166080225</v>
      </c>
      <c r="G119" s="32">
        <v>0.7034680241807191</v>
      </c>
      <c r="H119" s="32">
        <v>0.7316777710478498</v>
      </c>
      <c r="I119" s="32">
        <v>0.7381924198250729</v>
      </c>
      <c r="J119" s="22">
        <v>0.7299541809851088</v>
      </c>
      <c r="K119" s="22">
        <v>0.7453729669097028</v>
      </c>
      <c r="L119" s="97">
        <v>0.732183908045977</v>
      </c>
      <c r="M119" s="97">
        <v>0.767342582710779</v>
      </c>
      <c r="N119" s="97">
        <v>0.7343578485181119</v>
      </c>
      <c r="O119" s="97">
        <v>0.7464622641509434</v>
      </c>
      <c r="P119" s="97">
        <v>0.7567567567567568</v>
      </c>
      <c r="Q119" s="97"/>
      <c r="R119" s="22"/>
      <c r="S119" s="22"/>
      <c r="T119" s="32">
        <v>0</v>
      </c>
      <c r="U119" s="32">
        <v>0</v>
      </c>
      <c r="V119" s="32">
        <v>0.0010976948408342481</v>
      </c>
      <c r="W119" s="32">
        <v>0.0011792452830188679</v>
      </c>
      <c r="X119" s="32">
        <v>0.0023501762632197414</v>
      </c>
      <c r="Y119" s="32"/>
      <c r="Z119" s="32"/>
      <c r="AA119" s="32"/>
    </row>
    <row r="120" spans="1:27" ht="12.75">
      <c r="A120" s="16" t="s">
        <v>216</v>
      </c>
      <c r="B120" s="16" t="s">
        <v>217</v>
      </c>
      <c r="C120" s="16" t="s">
        <v>202</v>
      </c>
      <c r="D120" s="16" t="s">
        <v>200</v>
      </c>
      <c r="E120" s="16" t="s">
        <v>618</v>
      </c>
      <c r="F120" s="32">
        <v>0.6028034220150182</v>
      </c>
      <c r="G120" s="32">
        <v>0.530380810621782</v>
      </c>
      <c r="H120" s="32">
        <v>0.5858458961474037</v>
      </c>
      <c r="I120" s="32">
        <v>0.6746707978311387</v>
      </c>
      <c r="J120" s="22">
        <v>0.7158351409978309</v>
      </c>
      <c r="K120" s="22">
        <v>0.7318116975748931</v>
      </c>
      <c r="L120" s="97">
        <v>0.785824345146379</v>
      </c>
      <c r="M120" s="97">
        <v>0.657103825136612</v>
      </c>
      <c r="N120" s="97">
        <v>0.6944837340876945</v>
      </c>
      <c r="O120" s="97">
        <v>0.7011173184357542</v>
      </c>
      <c r="P120" s="97">
        <v>0.7171428571428572</v>
      </c>
      <c r="Q120" s="97"/>
      <c r="R120" s="22"/>
      <c r="S120" s="22"/>
      <c r="T120" s="32">
        <v>0.02157164869029276</v>
      </c>
      <c r="U120" s="32">
        <v>0</v>
      </c>
      <c r="V120" s="32">
        <v>0</v>
      </c>
      <c r="W120" s="32">
        <v>0</v>
      </c>
      <c r="X120" s="32">
        <v>0</v>
      </c>
      <c r="Y120" s="32"/>
      <c r="Z120" s="32"/>
      <c r="AA120" s="32"/>
    </row>
    <row r="121" spans="1:27" ht="12.75">
      <c r="A121" s="16" t="s">
        <v>218</v>
      </c>
      <c r="B121" s="16" t="s">
        <v>219</v>
      </c>
      <c r="C121" s="16" t="s">
        <v>202</v>
      </c>
      <c r="D121" s="16" t="s">
        <v>200</v>
      </c>
      <c r="E121" s="16" t="s">
        <v>617</v>
      </c>
      <c r="F121" s="32">
        <v>0.6897142857142857</v>
      </c>
      <c r="G121" s="32"/>
      <c r="H121" s="32">
        <v>0.7041031036296685</v>
      </c>
      <c r="I121" s="32">
        <v>0.6878292939936775</v>
      </c>
      <c r="J121" s="22">
        <v>0.7155867811605516</v>
      </c>
      <c r="K121" s="22"/>
      <c r="L121" s="97"/>
      <c r="M121" s="97"/>
      <c r="N121" s="97"/>
      <c r="O121" s="97"/>
      <c r="P121" s="97">
        <v>0.7469262295081968</v>
      </c>
      <c r="Q121" s="97"/>
      <c r="R121" s="22"/>
      <c r="S121" s="22"/>
      <c r="T121" s="32">
        <v>0.0010235414534288639</v>
      </c>
      <c r="U121" s="32">
        <v>0.001001001001001001</v>
      </c>
      <c r="V121" s="32">
        <v>0.0009900990099009901</v>
      </c>
      <c r="W121" s="32">
        <v>0.004106776180698152</v>
      </c>
      <c r="X121" s="32">
        <v>0.0010245901639344263</v>
      </c>
      <c r="Y121" s="32"/>
      <c r="Z121" s="32"/>
      <c r="AA121" s="32"/>
    </row>
    <row r="122" spans="1:27" ht="12.75">
      <c r="A122" s="16" t="s">
        <v>220</v>
      </c>
      <c r="B122" s="16" t="s">
        <v>221</v>
      </c>
      <c r="C122" s="16" t="s">
        <v>202</v>
      </c>
      <c r="D122" s="16" t="s">
        <v>200</v>
      </c>
      <c r="E122" s="16" t="s">
        <v>618</v>
      </c>
      <c r="F122" s="32">
        <v>0.6408163265306123</v>
      </c>
      <c r="G122" s="32"/>
      <c r="H122" s="32">
        <v>0.6762337394177163</v>
      </c>
      <c r="I122" s="32">
        <v>0.6841572123176661</v>
      </c>
      <c r="J122" s="22">
        <v>0.6631691268006402</v>
      </c>
      <c r="K122" s="22"/>
      <c r="L122" s="97"/>
      <c r="M122" s="97"/>
      <c r="N122" s="97"/>
      <c r="O122" s="97"/>
      <c r="P122" s="97">
        <v>0.6549239391513211</v>
      </c>
      <c r="Q122" s="97"/>
      <c r="R122" s="22"/>
      <c r="S122" s="22"/>
      <c r="T122" s="32">
        <v>0.014234875444839857</v>
      </c>
      <c r="U122" s="32">
        <v>0.02129277566539924</v>
      </c>
      <c r="V122" s="32">
        <v>0.0015337423312883436</v>
      </c>
      <c r="W122" s="32">
        <v>0.06872037914691943</v>
      </c>
      <c r="X122" s="32">
        <v>0.032025620496397116</v>
      </c>
      <c r="Y122" s="32"/>
      <c r="Z122" s="32"/>
      <c r="AA122" s="32"/>
    </row>
    <row r="123" spans="1:27" ht="12.75">
      <c r="A123" s="16" t="s">
        <v>222</v>
      </c>
      <c r="B123" s="16" t="s">
        <v>223</v>
      </c>
      <c r="C123" s="16" t="s">
        <v>202</v>
      </c>
      <c r="D123" s="16" t="s">
        <v>200</v>
      </c>
      <c r="E123" s="16" t="s">
        <v>617</v>
      </c>
      <c r="F123" s="32">
        <v>0.7040692640692641</v>
      </c>
      <c r="G123" s="32">
        <v>0.7349588347055098</v>
      </c>
      <c r="H123" s="32">
        <v>0.731798382078407</v>
      </c>
      <c r="I123" s="32">
        <v>0.7344052404347179</v>
      </c>
      <c r="J123" s="22">
        <v>0.7159982874268589</v>
      </c>
      <c r="K123" s="22">
        <v>0.7346456692913386</v>
      </c>
      <c r="L123" s="97">
        <v>0.7525974025974026</v>
      </c>
      <c r="M123" s="97">
        <v>0.7542270531400966</v>
      </c>
      <c r="N123" s="97">
        <v>0.7193090684762492</v>
      </c>
      <c r="O123" s="97">
        <v>0.7116764514024788</v>
      </c>
      <c r="P123" s="97">
        <v>0.71</v>
      </c>
      <c r="Q123" s="97"/>
      <c r="R123" s="22"/>
      <c r="S123" s="22"/>
      <c r="T123" s="32">
        <v>0.005844155844155844</v>
      </c>
      <c r="U123" s="32">
        <v>0.006038647342995169</v>
      </c>
      <c r="V123" s="32">
        <v>0.006785934608266502</v>
      </c>
      <c r="W123" s="32">
        <v>0.003913894324853229</v>
      </c>
      <c r="X123" s="32">
        <v>0.005625</v>
      </c>
      <c r="Y123" s="32"/>
      <c r="Z123" s="32"/>
      <c r="AA123" s="32"/>
    </row>
    <row r="124" spans="1:27" ht="12.75">
      <c r="A124" s="16" t="s">
        <v>224</v>
      </c>
      <c r="B124" s="16" t="s">
        <v>225</v>
      </c>
      <c r="C124" s="16" t="s">
        <v>202</v>
      </c>
      <c r="D124" s="16" t="s">
        <v>200</v>
      </c>
      <c r="E124" s="16" t="s">
        <v>618</v>
      </c>
      <c r="F124" s="32">
        <v>0.6857142857142857</v>
      </c>
      <c r="G124" s="32">
        <v>0.699798522498321</v>
      </c>
      <c r="H124" s="32">
        <v>0.7042525773195877</v>
      </c>
      <c r="I124" s="32">
        <v>0.7253206084103788</v>
      </c>
      <c r="J124" s="22">
        <v>0.750155183116077</v>
      </c>
      <c r="K124" s="22"/>
      <c r="L124" s="97"/>
      <c r="M124" s="97"/>
      <c r="N124" s="97">
        <v>0.7388758782201406</v>
      </c>
      <c r="O124" s="97">
        <v>0.723156532988357</v>
      </c>
      <c r="P124" s="97">
        <v>0.7515078407720145</v>
      </c>
      <c r="Q124" s="97"/>
      <c r="R124" s="22"/>
      <c r="S124" s="22"/>
      <c r="T124" s="32">
        <v>0.020253164556962026</v>
      </c>
      <c r="U124" s="32">
        <v>0.010688836104513063</v>
      </c>
      <c r="V124" s="32">
        <v>0.01288056206088993</v>
      </c>
      <c r="W124" s="32">
        <v>0.02457956015523933</v>
      </c>
      <c r="X124" s="32">
        <v>0.033775633293124246</v>
      </c>
      <c r="Y124" s="32"/>
      <c r="Z124" s="32"/>
      <c r="AA124" s="32"/>
    </row>
    <row r="125" spans="1:27" ht="12.75">
      <c r="A125" s="16" t="s">
        <v>227</v>
      </c>
      <c r="B125" s="16" t="s">
        <v>229</v>
      </c>
      <c r="C125" s="16" t="s">
        <v>228</v>
      </c>
      <c r="D125" s="16" t="s">
        <v>226</v>
      </c>
      <c r="E125" s="16" t="s">
        <v>612</v>
      </c>
      <c r="F125" s="32"/>
      <c r="G125" s="32">
        <v>0.6666666666666666</v>
      </c>
      <c r="H125" s="32">
        <v>0.6745435016111708</v>
      </c>
      <c r="I125" s="32">
        <v>0.7199458178123942</v>
      </c>
      <c r="J125" s="22">
        <v>0.738073807380738</v>
      </c>
      <c r="K125" s="22"/>
      <c r="L125" s="97"/>
      <c r="M125" s="97"/>
      <c r="N125" s="97">
        <v>0.6826697892271663</v>
      </c>
      <c r="O125" s="97">
        <v>0.6932367149758454</v>
      </c>
      <c r="P125" s="97">
        <v>0.7017326732673267</v>
      </c>
      <c r="Q125" s="97"/>
      <c r="R125" s="22"/>
      <c r="S125" s="22"/>
      <c r="T125" s="32">
        <v>0.018028846153846152</v>
      </c>
      <c r="U125" s="32">
        <v>0.01835985312117503</v>
      </c>
      <c r="V125" s="32">
        <v>0.00468384074941452</v>
      </c>
      <c r="W125" s="32">
        <v>0.010869565217391304</v>
      </c>
      <c r="X125" s="32">
        <v>0.012376237623762377</v>
      </c>
      <c r="Y125" s="32"/>
      <c r="Z125" s="32"/>
      <c r="AA125" s="32"/>
    </row>
    <row r="126" spans="1:27" ht="12.75">
      <c r="A126" s="16" t="s">
        <v>230</v>
      </c>
      <c r="B126" s="16" t="s">
        <v>231</v>
      </c>
      <c r="C126" s="16" t="s">
        <v>228</v>
      </c>
      <c r="D126" s="16" t="s">
        <v>226</v>
      </c>
      <c r="E126" s="16" t="s">
        <v>614</v>
      </c>
      <c r="F126" s="32"/>
      <c r="G126" s="32">
        <v>0.8600616808018504</v>
      </c>
      <c r="H126" s="32">
        <v>0.896353591160221</v>
      </c>
      <c r="I126" s="32">
        <v>0.9048896224468743</v>
      </c>
      <c r="J126" s="22">
        <v>0.9154554759467759</v>
      </c>
      <c r="K126" s="22">
        <v>0.9145690312738368</v>
      </c>
      <c r="L126" s="97"/>
      <c r="M126" s="97">
        <v>0.9115179252479023</v>
      </c>
      <c r="N126" s="97">
        <v>0.9173228346456693</v>
      </c>
      <c r="O126" s="97">
        <v>0.9161721068249258</v>
      </c>
      <c r="P126" s="97">
        <v>0.9202168861347793</v>
      </c>
      <c r="Q126" s="97"/>
      <c r="R126" s="22"/>
      <c r="S126" s="22"/>
      <c r="T126" s="32">
        <v>0.015209125475285171</v>
      </c>
      <c r="U126" s="32">
        <v>0.014492753623188406</v>
      </c>
      <c r="V126" s="32">
        <v>0.011811023622047244</v>
      </c>
      <c r="W126" s="32">
        <v>0.008902077151335312</v>
      </c>
      <c r="X126" s="32">
        <v>0.010069713400464756</v>
      </c>
      <c r="Y126" s="32"/>
      <c r="Z126" s="32"/>
      <c r="AA126" s="32"/>
    </row>
    <row r="127" spans="1:27" ht="12.75">
      <c r="A127" s="16" t="s">
        <v>232</v>
      </c>
      <c r="B127" s="16" t="s">
        <v>233</v>
      </c>
      <c r="C127" s="16" t="s">
        <v>228</v>
      </c>
      <c r="D127" s="16" t="s">
        <v>226</v>
      </c>
      <c r="E127" s="16" t="s">
        <v>618</v>
      </c>
      <c r="F127" s="32">
        <v>0.7055214723926381</v>
      </c>
      <c r="G127" s="32">
        <v>0.7171717171717171</v>
      </c>
      <c r="H127" s="32">
        <v>0.7285906945380984</v>
      </c>
      <c r="I127" s="32">
        <v>0.7309067273318167</v>
      </c>
      <c r="J127" s="22">
        <v>0.7494976557267247</v>
      </c>
      <c r="K127" s="22">
        <v>0.7206870799103808</v>
      </c>
      <c r="L127" s="97">
        <v>0.6730205278592375</v>
      </c>
      <c r="M127" s="97">
        <v>0.6871345029239766</v>
      </c>
      <c r="N127" s="97">
        <v>0.7061224489795919</v>
      </c>
      <c r="O127" s="97">
        <v>0.7353846153846154</v>
      </c>
      <c r="P127" s="97">
        <v>0.7418879056047197</v>
      </c>
      <c r="Q127" s="97"/>
      <c r="R127" s="22"/>
      <c r="S127" s="22"/>
      <c r="T127" s="32">
        <v>0.011730205278592375</v>
      </c>
      <c r="U127" s="32">
        <v>0.0014619883040935672</v>
      </c>
      <c r="V127" s="32">
        <v>0</v>
      </c>
      <c r="W127" s="32">
        <v>0</v>
      </c>
      <c r="X127" s="32">
        <v>0</v>
      </c>
      <c r="Y127" s="32"/>
      <c r="Z127" s="32"/>
      <c r="AA127" s="32"/>
    </row>
    <row r="128" spans="1:27" ht="12.75">
      <c r="A128" s="16" t="s">
        <v>234</v>
      </c>
      <c r="B128" s="16" t="s">
        <v>235</v>
      </c>
      <c r="C128" s="16" t="s">
        <v>228</v>
      </c>
      <c r="D128" s="16" t="s">
        <v>226</v>
      </c>
      <c r="E128" s="16" t="s">
        <v>616</v>
      </c>
      <c r="F128" s="32">
        <v>0.5986298609711868</v>
      </c>
      <c r="G128" s="32"/>
      <c r="H128" s="32"/>
      <c r="I128" s="32">
        <v>0.7183589743589743</v>
      </c>
      <c r="J128" s="22">
        <v>0.8050847457627118</v>
      </c>
      <c r="K128" s="22">
        <v>0.8095140873826051</v>
      </c>
      <c r="L128" s="97">
        <v>0.8179591836734694</v>
      </c>
      <c r="M128" s="97">
        <v>0.8147268408551069</v>
      </c>
      <c r="N128" s="97"/>
      <c r="O128" s="97">
        <v>0.8012477718360071</v>
      </c>
      <c r="P128" s="97">
        <v>0.8234387047031612</v>
      </c>
      <c r="Q128" s="97"/>
      <c r="R128" s="22"/>
      <c r="S128" s="22"/>
      <c r="T128" s="32">
        <v>0.030204081632653063</v>
      </c>
      <c r="U128" s="32">
        <v>0.022961203483768806</v>
      </c>
      <c r="V128" s="32">
        <v>-0.010093167701863354</v>
      </c>
      <c r="W128" s="32">
        <v>0.0035650623885918</v>
      </c>
      <c r="X128" s="32">
        <v>0</v>
      </c>
      <c r="Y128" s="32"/>
      <c r="Z128" s="32"/>
      <c r="AA128" s="32"/>
    </row>
    <row r="129" spans="1:27" ht="12.75">
      <c r="A129" s="16" t="s">
        <v>236</v>
      </c>
      <c r="B129" s="16" t="s">
        <v>237</v>
      </c>
      <c r="C129" s="16" t="s">
        <v>228</v>
      </c>
      <c r="D129" s="16" t="s">
        <v>226</v>
      </c>
      <c r="E129" s="16" t="s">
        <v>613</v>
      </c>
      <c r="F129" s="32"/>
      <c r="G129" s="32">
        <v>0.7899945024738868</v>
      </c>
      <c r="H129" s="32">
        <v>0.7950196592398427</v>
      </c>
      <c r="I129" s="32">
        <v>0.8052011776251227</v>
      </c>
      <c r="J129" s="22">
        <v>0.8068040725105537</v>
      </c>
      <c r="K129" s="22">
        <v>0.8011840157868771</v>
      </c>
      <c r="L129" s="97">
        <v>0.7967401725790988</v>
      </c>
      <c r="M129" s="97"/>
      <c r="N129" s="97">
        <v>0.8080402010050252</v>
      </c>
      <c r="O129" s="97">
        <v>0.7883597883597884</v>
      </c>
      <c r="P129" s="97">
        <v>0.8205590622182146</v>
      </c>
      <c r="Q129" s="97"/>
      <c r="R129" s="22"/>
      <c r="S129" s="22"/>
      <c r="T129" s="32">
        <v>0.012464046021093002</v>
      </c>
      <c r="U129" s="32">
        <v>0.06722689075630252</v>
      </c>
      <c r="V129" s="32">
        <v>0.021105527638190954</v>
      </c>
      <c r="W129" s="32">
        <v>0.01164021164021164</v>
      </c>
      <c r="X129" s="32">
        <v>0.0036068530207394047</v>
      </c>
      <c r="Y129" s="32"/>
      <c r="Z129" s="32"/>
      <c r="AA129" s="32"/>
    </row>
    <row r="130" spans="1:27" ht="12.75">
      <c r="A130" s="16" t="s">
        <v>238</v>
      </c>
      <c r="B130" s="16" t="s">
        <v>239</v>
      </c>
      <c r="C130" s="16" t="s">
        <v>228</v>
      </c>
      <c r="D130" s="16" t="s">
        <v>226</v>
      </c>
      <c r="E130" s="16" t="s">
        <v>615</v>
      </c>
      <c r="F130" s="32">
        <v>0.8241441441441442</v>
      </c>
      <c r="G130" s="32">
        <v>0.8205546492659054</v>
      </c>
      <c r="H130" s="32">
        <v>0.8793915248098515</v>
      </c>
      <c r="I130" s="32">
        <v>0.8338762214983714</v>
      </c>
      <c r="J130" s="22">
        <v>0.8665980795610425</v>
      </c>
      <c r="K130" s="22"/>
      <c r="L130" s="97"/>
      <c r="M130" s="97">
        <v>0.8984034833091437</v>
      </c>
      <c r="N130" s="97">
        <v>0.8942598187311178</v>
      </c>
      <c r="O130" s="97">
        <v>0.8892307692307693</v>
      </c>
      <c r="P130" s="97">
        <v>0.9123867069486404</v>
      </c>
      <c r="Q130" s="97"/>
      <c r="R130" s="22"/>
      <c r="S130" s="22"/>
      <c r="T130" s="32">
        <v>0.10802919708029197</v>
      </c>
      <c r="U130" s="32">
        <v>0.01451378809869376</v>
      </c>
      <c r="V130" s="32">
        <v>0.03474320241691843</v>
      </c>
      <c r="W130" s="32">
        <v>0.02923076923076923</v>
      </c>
      <c r="X130" s="32">
        <v>0.013595166163141994</v>
      </c>
      <c r="Y130" s="32"/>
      <c r="Z130" s="32"/>
      <c r="AA130" s="32"/>
    </row>
    <row r="131" spans="1:27" ht="12.75">
      <c r="A131" s="16" t="s">
        <v>240</v>
      </c>
      <c r="B131" s="16" t="s">
        <v>241</v>
      </c>
      <c r="C131" s="16" t="s">
        <v>228</v>
      </c>
      <c r="D131" s="16" t="s">
        <v>226</v>
      </c>
      <c r="E131" s="16" t="s">
        <v>616</v>
      </c>
      <c r="F131" s="32">
        <v>0.840087145969499</v>
      </c>
      <c r="G131" s="32"/>
      <c r="H131" s="32">
        <v>0.8488878697546435</v>
      </c>
      <c r="I131" s="32">
        <v>0.902555910543131</v>
      </c>
      <c r="J131" s="22">
        <v>0.9113541181945091</v>
      </c>
      <c r="K131" s="22">
        <v>0.9214671467146714</v>
      </c>
      <c r="L131" s="97">
        <v>0.9082082965578111</v>
      </c>
      <c r="M131" s="97">
        <v>0.9282428702851886</v>
      </c>
      <c r="N131" s="97">
        <v>0.9206927985414768</v>
      </c>
      <c r="O131" s="97">
        <v>0.9290150842945873</v>
      </c>
      <c r="P131" s="97">
        <v>0.9172862453531598</v>
      </c>
      <c r="Q131" s="97"/>
      <c r="R131" s="22"/>
      <c r="S131" s="22"/>
      <c r="T131" s="32">
        <v>0.00441306266548985</v>
      </c>
      <c r="U131" s="32">
        <v>0.005519779208831647</v>
      </c>
      <c r="V131" s="32">
        <v>0.0009115770282588879</v>
      </c>
      <c r="W131" s="32">
        <v>0</v>
      </c>
      <c r="X131" s="32">
        <v>0.0037174721189591076</v>
      </c>
      <c r="Y131" s="32"/>
      <c r="Z131" s="32"/>
      <c r="AA131" s="32"/>
    </row>
    <row r="132" spans="1:27" ht="12.75">
      <c r="A132" s="16" t="s">
        <v>242</v>
      </c>
      <c r="B132" s="16" t="s">
        <v>243</v>
      </c>
      <c r="C132" s="16" t="s">
        <v>228</v>
      </c>
      <c r="D132" s="16" t="s">
        <v>226</v>
      </c>
      <c r="E132" s="16" t="s">
        <v>614</v>
      </c>
      <c r="F132" s="32"/>
      <c r="G132" s="32"/>
      <c r="H132" s="32">
        <v>0.8236880315287285</v>
      </c>
      <c r="I132" s="32">
        <v>0.8446716476602438</v>
      </c>
      <c r="J132" s="22">
        <v>0.8561151079136691</v>
      </c>
      <c r="K132" s="22">
        <v>0.8545310015898251</v>
      </c>
      <c r="L132" s="97">
        <v>0.8650355169692187</v>
      </c>
      <c r="M132" s="97">
        <v>0.8503507404520655</v>
      </c>
      <c r="N132" s="97">
        <v>0.8537549407114624</v>
      </c>
      <c r="O132" s="97">
        <v>0.8488085456039441</v>
      </c>
      <c r="P132" s="97">
        <v>0.8500414250207126</v>
      </c>
      <c r="Q132" s="97"/>
      <c r="R132" s="22"/>
      <c r="S132" s="22"/>
      <c r="T132" s="32">
        <v>0.0031570639305445935</v>
      </c>
      <c r="U132" s="32">
        <v>0.012470771628994544</v>
      </c>
      <c r="V132" s="32">
        <v>0.0007905138339920949</v>
      </c>
      <c r="W132" s="32">
        <v>0.0024650780608052587</v>
      </c>
      <c r="X132" s="32">
        <v>0</v>
      </c>
      <c r="Y132" s="32"/>
      <c r="Z132" s="32"/>
      <c r="AA132" s="32"/>
    </row>
    <row r="133" spans="1:27" ht="12.75">
      <c r="A133" s="16" t="s">
        <v>244</v>
      </c>
      <c r="B133" s="16" t="s">
        <v>245</v>
      </c>
      <c r="C133" s="16" t="s">
        <v>228</v>
      </c>
      <c r="D133" s="16" t="s">
        <v>226</v>
      </c>
      <c r="E133" s="16" t="s">
        <v>614</v>
      </c>
      <c r="F133" s="32"/>
      <c r="G133" s="32">
        <v>0.9761245674740484</v>
      </c>
      <c r="H133" s="32">
        <v>0.8700631911532386</v>
      </c>
      <c r="I133" s="32">
        <v>0.8618515850144092</v>
      </c>
      <c r="J133" s="22">
        <v>0.8796739323055113</v>
      </c>
      <c r="K133" s="22"/>
      <c r="L133" s="97">
        <v>0.8879610299234516</v>
      </c>
      <c r="M133" s="97">
        <v>0.8891156462585034</v>
      </c>
      <c r="N133" s="97"/>
      <c r="O133" s="97">
        <v>0.9129540781357094</v>
      </c>
      <c r="P133" s="97">
        <v>0.8997134670487106</v>
      </c>
      <c r="Q133" s="97"/>
      <c r="R133" s="22"/>
      <c r="S133" s="22"/>
      <c r="T133" s="32">
        <v>0.010438413361169102</v>
      </c>
      <c r="U133" s="32">
        <v>0.007482993197278911</v>
      </c>
      <c r="V133" s="32">
        <v>0.0033467202141900937</v>
      </c>
      <c r="W133" s="32">
        <v>0.0027416038382453737</v>
      </c>
      <c r="X133" s="32">
        <v>0.0064469914040114614</v>
      </c>
      <c r="Y133" s="32"/>
      <c r="Z133" s="32"/>
      <c r="AA133" s="32"/>
    </row>
    <row r="134" spans="1:27" ht="12.75">
      <c r="A134" s="16" t="s">
        <v>246</v>
      </c>
      <c r="B134" s="16" t="s">
        <v>247</v>
      </c>
      <c r="C134" s="16" t="s">
        <v>228</v>
      </c>
      <c r="D134" s="16" t="s">
        <v>226</v>
      </c>
      <c r="E134" s="16" t="s">
        <v>614</v>
      </c>
      <c r="F134" s="32"/>
      <c r="G134" s="32">
        <v>0.8357252690927729</v>
      </c>
      <c r="H134" s="32">
        <v>0.8417300380228137</v>
      </c>
      <c r="I134" s="32">
        <v>0.8588850174216028</v>
      </c>
      <c r="J134" s="22">
        <v>0.8844008033921</v>
      </c>
      <c r="K134" s="22">
        <v>0.8968960277838073</v>
      </c>
      <c r="L134" s="97">
        <v>0.8504007123775601</v>
      </c>
      <c r="M134" s="97">
        <v>0.897907949790795</v>
      </c>
      <c r="N134" s="97">
        <v>0.8994755244755245</v>
      </c>
      <c r="O134" s="97">
        <v>0.8963684676705048</v>
      </c>
      <c r="P134" s="97">
        <v>0.9055649241146712</v>
      </c>
      <c r="Q134" s="97"/>
      <c r="R134" s="22"/>
      <c r="S134" s="22"/>
      <c r="T134" s="32">
        <v>0.008904719501335707</v>
      </c>
      <c r="U134" s="32">
        <v>0.005857740585774059</v>
      </c>
      <c r="V134" s="32">
        <v>0.0008741258741258741</v>
      </c>
      <c r="W134" s="32">
        <v>0.006200177147918512</v>
      </c>
      <c r="X134" s="32">
        <v>0.01854974704890388</v>
      </c>
      <c r="Y134" s="32"/>
      <c r="Z134" s="32"/>
      <c r="AA134" s="32"/>
    </row>
    <row r="135" spans="1:27" ht="12.75">
      <c r="A135" s="16" t="s">
        <v>248</v>
      </c>
      <c r="B135" s="16" t="s">
        <v>249</v>
      </c>
      <c r="C135" s="16" t="s">
        <v>228</v>
      </c>
      <c r="D135" s="16" t="s">
        <v>226</v>
      </c>
      <c r="E135" s="16" t="s">
        <v>614</v>
      </c>
      <c r="F135" s="32">
        <v>0.67018779342723</v>
      </c>
      <c r="G135" s="32">
        <v>0.7063068716661437</v>
      </c>
      <c r="H135" s="32">
        <v>0.7760525530008958</v>
      </c>
      <c r="I135" s="32">
        <v>0.8052814857806152</v>
      </c>
      <c r="J135" s="22">
        <v>0.8130200685266764</v>
      </c>
      <c r="K135" s="22">
        <v>0.811352657004831</v>
      </c>
      <c r="L135" s="97"/>
      <c r="M135" s="97"/>
      <c r="N135" s="97"/>
      <c r="O135" s="97">
        <v>0.8180058083252663</v>
      </c>
      <c r="P135" s="97">
        <v>0.7946954813359528</v>
      </c>
      <c r="Q135" s="97"/>
      <c r="R135" s="22"/>
      <c r="S135" s="22"/>
      <c r="T135" s="32">
        <v>0</v>
      </c>
      <c r="U135" s="32">
        <v>0.0019212295869356388</v>
      </c>
      <c r="V135" s="32">
        <v>0</v>
      </c>
      <c r="W135" s="32">
        <v>0.001936108422071636</v>
      </c>
      <c r="X135" s="32">
        <v>0.0009823182711198428</v>
      </c>
      <c r="Y135" s="32"/>
      <c r="Z135" s="32"/>
      <c r="AA135" s="32"/>
    </row>
    <row r="136" spans="1:27" ht="12.75">
      <c r="A136" s="16" t="s">
        <v>250</v>
      </c>
      <c r="B136" s="16" t="s">
        <v>251</v>
      </c>
      <c r="C136" s="16" t="s">
        <v>228</v>
      </c>
      <c r="D136" s="16" t="s">
        <v>226</v>
      </c>
      <c r="E136" s="16" t="s">
        <v>615</v>
      </c>
      <c r="F136" s="32"/>
      <c r="G136" s="32">
        <v>0.8532563891178895</v>
      </c>
      <c r="H136" s="32">
        <v>0.7913385826771654</v>
      </c>
      <c r="I136" s="32">
        <v>0.8311948676824379</v>
      </c>
      <c r="J136" s="22">
        <v>0.8442492012779552</v>
      </c>
      <c r="K136" s="22"/>
      <c r="L136" s="97"/>
      <c r="M136" s="97"/>
      <c r="N136" s="97"/>
      <c r="O136" s="97">
        <v>0.9181102362204724</v>
      </c>
      <c r="P136" s="97">
        <v>0.9219512195121952</v>
      </c>
      <c r="Q136" s="97"/>
      <c r="R136" s="22"/>
      <c r="S136" s="22"/>
      <c r="T136" s="32">
        <v>0.004909983633387889</v>
      </c>
      <c r="U136" s="32">
        <v>0.006134969325153374</v>
      </c>
      <c r="V136" s="32">
        <v>0.0029585798816568047</v>
      </c>
      <c r="W136" s="32">
        <v>0.007874015748031496</v>
      </c>
      <c r="X136" s="32">
        <v>0.011382113821138212</v>
      </c>
      <c r="Y136" s="32"/>
      <c r="Z136" s="32"/>
      <c r="AA136" s="32"/>
    </row>
    <row r="137" spans="1:27" ht="12.75">
      <c r="A137" s="16" t="s">
        <v>252</v>
      </c>
      <c r="B137" s="16" t="s">
        <v>253</v>
      </c>
      <c r="C137" s="16" t="s">
        <v>228</v>
      </c>
      <c r="D137" s="16" t="s">
        <v>226</v>
      </c>
      <c r="E137" s="16" t="s">
        <v>616</v>
      </c>
      <c r="F137" s="32"/>
      <c r="G137" s="32">
        <v>0.8408287013643254</v>
      </c>
      <c r="H137" s="32">
        <v>0.8655696202531645</v>
      </c>
      <c r="I137" s="32">
        <v>0.9040152055119981</v>
      </c>
      <c r="J137" s="22">
        <v>0.9035264483627204</v>
      </c>
      <c r="K137" s="22">
        <v>0.9301075268817204</v>
      </c>
      <c r="L137" s="97">
        <v>0.9181818181818182</v>
      </c>
      <c r="M137" s="97">
        <v>0.9295366795366795</v>
      </c>
      <c r="N137" s="97">
        <v>0.9332659251769464</v>
      </c>
      <c r="O137" s="97">
        <v>0.9386213408876298</v>
      </c>
      <c r="P137" s="97">
        <v>0.9267161410018553</v>
      </c>
      <c r="Q137" s="97"/>
      <c r="R137" s="22"/>
      <c r="S137" s="22"/>
      <c r="T137" s="32">
        <v>0.029292929292929294</v>
      </c>
      <c r="U137" s="32">
        <v>0.03088803088803089</v>
      </c>
      <c r="V137" s="32">
        <v>0.017189079878665317</v>
      </c>
      <c r="W137" s="32">
        <v>0.016052880075542966</v>
      </c>
      <c r="X137" s="32">
        <v>0.03710575139146568</v>
      </c>
      <c r="Y137" s="32"/>
      <c r="Z137" s="32"/>
      <c r="AA137" s="32"/>
    </row>
    <row r="138" spans="1:27" ht="12.75">
      <c r="A138" s="16" t="s">
        <v>254</v>
      </c>
      <c r="B138" s="16" t="s">
        <v>255</v>
      </c>
      <c r="C138" s="16" t="s">
        <v>228</v>
      </c>
      <c r="D138" s="16" t="s">
        <v>226</v>
      </c>
      <c r="E138" s="16" t="s">
        <v>614</v>
      </c>
      <c r="F138" s="32"/>
      <c r="G138" s="32"/>
      <c r="H138" s="32">
        <v>0.6835443037974683</v>
      </c>
      <c r="I138" s="32">
        <v>0.7244725738396625</v>
      </c>
      <c r="J138" s="22">
        <v>0.7706696595585485</v>
      </c>
      <c r="K138" s="22"/>
      <c r="L138" s="97"/>
      <c r="M138" s="97"/>
      <c r="N138" s="97">
        <v>0.7816901408450704</v>
      </c>
      <c r="O138" s="97">
        <v>0.7646176911544228</v>
      </c>
      <c r="P138" s="97">
        <v>0.8207282913165266</v>
      </c>
      <c r="Q138" s="97"/>
      <c r="R138" s="22"/>
      <c r="S138" s="22"/>
      <c r="T138" s="32">
        <v>0.1361031518624642</v>
      </c>
      <c r="U138" s="32">
        <v>0.007751937984496124</v>
      </c>
      <c r="V138" s="32">
        <v>0.005633802816901409</v>
      </c>
      <c r="W138" s="32">
        <v>0.0014992503748125937</v>
      </c>
      <c r="X138" s="32">
        <v>0.0014005602240896359</v>
      </c>
      <c r="Y138" s="32"/>
      <c r="Z138" s="32"/>
      <c r="AA138" s="32"/>
    </row>
    <row r="139" spans="1:27" ht="12.75">
      <c r="A139" s="16" t="s">
        <v>256</v>
      </c>
      <c r="B139" s="16" t="s">
        <v>257</v>
      </c>
      <c r="C139" s="16" t="s">
        <v>228</v>
      </c>
      <c r="D139" s="16" t="s">
        <v>226</v>
      </c>
      <c r="E139" s="16" t="s">
        <v>618</v>
      </c>
      <c r="F139" s="32"/>
      <c r="G139" s="32">
        <v>0.6433076384022425</v>
      </c>
      <c r="H139" s="32">
        <v>0.6408783783783784</v>
      </c>
      <c r="I139" s="32">
        <v>0.6860544217687075</v>
      </c>
      <c r="J139" s="22">
        <v>0.6640866873065016</v>
      </c>
      <c r="K139" s="22">
        <v>0.6598345918734269</v>
      </c>
      <c r="L139" s="97">
        <v>0.6498516320474778</v>
      </c>
      <c r="M139" s="97">
        <v>0.6497890295358649</v>
      </c>
      <c r="N139" s="97">
        <v>0.6889204545454546</v>
      </c>
      <c r="O139" s="97">
        <v>0.6540697674418605</v>
      </c>
      <c r="P139" s="97">
        <v>0.6773211567732116</v>
      </c>
      <c r="Q139" s="97"/>
      <c r="R139" s="22"/>
      <c r="S139" s="22"/>
      <c r="T139" s="32">
        <v>0.017804154302670624</v>
      </c>
      <c r="U139" s="32">
        <v>0.009845288326300985</v>
      </c>
      <c r="V139" s="32">
        <v>0.0014204545454545455</v>
      </c>
      <c r="W139" s="32">
        <v>0.00872093023255814</v>
      </c>
      <c r="X139" s="32">
        <v>0.0167427701674277</v>
      </c>
      <c r="Y139" s="32"/>
      <c r="Z139" s="32"/>
      <c r="AA139" s="32"/>
    </row>
    <row r="140" spans="1:27" ht="12.75">
      <c r="A140" s="16" t="s">
        <v>258</v>
      </c>
      <c r="B140" s="16" t="s">
        <v>259</v>
      </c>
      <c r="C140" s="16" t="s">
        <v>228</v>
      </c>
      <c r="D140" s="16" t="s">
        <v>226</v>
      </c>
      <c r="E140" s="16" t="s">
        <v>613</v>
      </c>
      <c r="F140" s="32">
        <v>0.5090423954936258</v>
      </c>
      <c r="G140" s="32">
        <v>0.5367927294048666</v>
      </c>
      <c r="H140" s="32">
        <v>0.4989148128052089</v>
      </c>
      <c r="I140" s="32">
        <v>0.6499720201454953</v>
      </c>
      <c r="J140" s="22">
        <v>0.7648867766284596</v>
      </c>
      <c r="K140" s="22">
        <v>0.7613038906414301</v>
      </c>
      <c r="L140" s="97">
        <v>0.7603734439834025</v>
      </c>
      <c r="M140" s="97"/>
      <c r="N140" s="97">
        <v>0.788135593220339</v>
      </c>
      <c r="O140" s="97">
        <v>0.7562076749435666</v>
      </c>
      <c r="P140" s="97">
        <v>0.7782515991471215</v>
      </c>
      <c r="Q140" s="97"/>
      <c r="R140" s="22"/>
      <c r="S140" s="22"/>
      <c r="T140" s="32">
        <v>0.013485477178423237</v>
      </c>
      <c r="U140" s="32">
        <v>0.052072263549415514</v>
      </c>
      <c r="V140" s="32">
        <v>0.014830508474576272</v>
      </c>
      <c r="W140" s="32">
        <v>0.020316027088036117</v>
      </c>
      <c r="X140" s="32">
        <v>0.01279317697228145</v>
      </c>
      <c r="Y140" s="32"/>
      <c r="Z140" s="32"/>
      <c r="AA140" s="32"/>
    </row>
    <row r="141" spans="1:27" ht="12.75">
      <c r="A141" s="16" t="s">
        <v>260</v>
      </c>
      <c r="B141" s="16" t="s">
        <v>261</v>
      </c>
      <c r="C141" s="16" t="s">
        <v>228</v>
      </c>
      <c r="D141" s="16" t="s">
        <v>226</v>
      </c>
      <c r="E141" s="16" t="s">
        <v>614</v>
      </c>
      <c r="F141" s="32"/>
      <c r="G141" s="32">
        <v>0.7403189066059226</v>
      </c>
      <c r="H141" s="32"/>
      <c r="I141" s="32">
        <v>0.8436317780580076</v>
      </c>
      <c r="J141" s="22">
        <v>0.8525462376488472</v>
      </c>
      <c r="K141" s="22">
        <v>0.8516536964980544</v>
      </c>
      <c r="L141" s="97">
        <v>0.846</v>
      </c>
      <c r="M141" s="97">
        <v>0.8457300275482094</v>
      </c>
      <c r="N141" s="97">
        <v>0.8662175168431184</v>
      </c>
      <c r="O141" s="97">
        <v>0.8552507095553453</v>
      </c>
      <c r="P141" s="97">
        <v>0.8676190476190476</v>
      </c>
      <c r="Q141" s="97"/>
      <c r="R141" s="22"/>
      <c r="S141" s="22"/>
      <c r="T141" s="32">
        <v>0.031</v>
      </c>
      <c r="U141" s="32">
        <v>0.004591368227731864</v>
      </c>
      <c r="V141" s="32">
        <v>0.005774783445620789</v>
      </c>
      <c r="W141" s="32">
        <v>0</v>
      </c>
      <c r="X141" s="32">
        <v>0</v>
      </c>
      <c r="Y141" s="32"/>
      <c r="Z141" s="32"/>
      <c r="AA141" s="32"/>
    </row>
    <row r="142" spans="1:27" ht="12.75">
      <c r="A142" s="16" t="s">
        <v>262</v>
      </c>
      <c r="B142" s="16" t="s">
        <v>263</v>
      </c>
      <c r="C142" s="16" t="s">
        <v>228</v>
      </c>
      <c r="D142" s="16" t="s">
        <v>226</v>
      </c>
      <c r="E142" s="16" t="s">
        <v>615</v>
      </c>
      <c r="F142" s="32">
        <v>0.6130151843817787</v>
      </c>
      <c r="G142" s="32">
        <v>0.7848990342405618</v>
      </c>
      <c r="H142" s="32">
        <v>0.8477034649476228</v>
      </c>
      <c r="I142" s="32">
        <v>0.8555102040816327</v>
      </c>
      <c r="J142" s="22">
        <v>0.8555366269165247</v>
      </c>
      <c r="K142" s="22">
        <v>0.8863636363636364</v>
      </c>
      <c r="L142" s="97">
        <v>0.858433734939759</v>
      </c>
      <c r="M142" s="97">
        <v>0.9375</v>
      </c>
      <c r="N142" s="97">
        <v>0.8898678414096917</v>
      </c>
      <c r="O142" s="97">
        <v>0.9205921938088829</v>
      </c>
      <c r="P142" s="97">
        <v>0.8926630434782609</v>
      </c>
      <c r="Q142" s="97"/>
      <c r="R142" s="22"/>
      <c r="S142" s="22"/>
      <c r="T142" s="32">
        <v>0.02108433734939759</v>
      </c>
      <c r="U142" s="32">
        <v>0.003125</v>
      </c>
      <c r="V142" s="32">
        <v>0.022026431718061675</v>
      </c>
      <c r="W142" s="32">
        <v>0.024226110363391656</v>
      </c>
      <c r="X142" s="32">
        <v>0.017663043478260868</v>
      </c>
      <c r="Y142" s="32"/>
      <c r="Z142" s="32"/>
      <c r="AA142" s="32"/>
    </row>
    <row r="143" spans="1:27" ht="12.75">
      <c r="A143" s="16" t="s">
        <v>264</v>
      </c>
      <c r="B143" s="16" t="s">
        <v>265</v>
      </c>
      <c r="C143" s="16" t="s">
        <v>228</v>
      </c>
      <c r="D143" s="16" t="s">
        <v>226</v>
      </c>
      <c r="E143" s="16" t="s">
        <v>615</v>
      </c>
      <c r="F143" s="32">
        <v>0.8811881188118812</v>
      </c>
      <c r="G143" s="32">
        <v>0.8949824970828472</v>
      </c>
      <c r="H143" s="32">
        <v>0.8791801510248112</v>
      </c>
      <c r="I143" s="32">
        <v>0.9205955334987593</v>
      </c>
      <c r="J143" s="22">
        <v>0.9101393560788082</v>
      </c>
      <c r="K143" s="22">
        <v>0.9065685164212911</v>
      </c>
      <c r="L143" s="97">
        <v>0.9146608315098468</v>
      </c>
      <c r="M143" s="97">
        <v>0.8964757709251101</v>
      </c>
      <c r="N143" s="97">
        <v>0.8952164009111617</v>
      </c>
      <c r="O143" s="97">
        <v>0.9206730769230769</v>
      </c>
      <c r="P143" s="97"/>
      <c r="Q143" s="97"/>
      <c r="R143" s="22"/>
      <c r="S143" s="22"/>
      <c r="T143" s="32">
        <v>0</v>
      </c>
      <c r="U143" s="32">
        <v>0</v>
      </c>
      <c r="V143" s="32">
        <v>0.009111617312072893</v>
      </c>
      <c r="W143" s="32">
        <v>0.004807692307692308</v>
      </c>
      <c r="X143" s="32">
        <v>0</v>
      </c>
      <c r="Y143" s="32"/>
      <c r="Z143" s="32"/>
      <c r="AA143" s="32"/>
    </row>
    <row r="144" spans="1:27" ht="12.75">
      <c r="A144" s="16" t="s">
        <v>266</v>
      </c>
      <c r="B144" s="16" t="s">
        <v>267</v>
      </c>
      <c r="C144" s="16" t="s">
        <v>228</v>
      </c>
      <c r="D144" s="16" t="s">
        <v>226</v>
      </c>
      <c r="E144" s="16" t="s">
        <v>613</v>
      </c>
      <c r="F144" s="32">
        <v>0.8712401055408971</v>
      </c>
      <c r="G144" s="32">
        <v>0.8788819875776398</v>
      </c>
      <c r="H144" s="32">
        <v>0.8956565152271593</v>
      </c>
      <c r="I144" s="32">
        <v>0.8961774421897122</v>
      </c>
      <c r="J144" s="22">
        <v>0.9043659043659044</v>
      </c>
      <c r="K144" s="22">
        <v>0.8845660538691749</v>
      </c>
      <c r="L144" s="97">
        <v>0.8944543828264758</v>
      </c>
      <c r="M144" s="97">
        <v>0.8853820598006644</v>
      </c>
      <c r="N144" s="97">
        <v>0.8653846153846154</v>
      </c>
      <c r="O144" s="97">
        <v>0.8953068592057761</v>
      </c>
      <c r="P144" s="97">
        <v>0.830820770519263</v>
      </c>
      <c r="Q144" s="97"/>
      <c r="R144" s="22"/>
      <c r="S144" s="22"/>
      <c r="T144" s="32">
        <v>0</v>
      </c>
      <c r="U144" s="32">
        <v>0</v>
      </c>
      <c r="V144" s="32">
        <v>0</v>
      </c>
      <c r="W144" s="32">
        <v>0</v>
      </c>
      <c r="X144" s="32">
        <v>0</v>
      </c>
      <c r="Y144" s="32"/>
      <c r="Z144" s="32"/>
      <c r="AA144" s="32"/>
    </row>
    <row r="145" spans="1:27" ht="12.75">
      <c r="A145" s="16" t="s">
        <v>268</v>
      </c>
      <c r="B145" s="16" t="s">
        <v>269</v>
      </c>
      <c r="C145" s="16" t="s">
        <v>228</v>
      </c>
      <c r="D145" s="16" t="s">
        <v>226</v>
      </c>
      <c r="E145" s="16" t="s">
        <v>616</v>
      </c>
      <c r="F145" s="32">
        <v>0.8560682046138415</v>
      </c>
      <c r="G145" s="32">
        <v>0.8965014577259475</v>
      </c>
      <c r="H145" s="32">
        <v>0.8988298391028766</v>
      </c>
      <c r="I145" s="32">
        <v>0.9096456230931707</v>
      </c>
      <c r="J145" s="22">
        <v>0.8649642492339121</v>
      </c>
      <c r="K145" s="22"/>
      <c r="L145" s="97">
        <v>0.9084444444444445</v>
      </c>
      <c r="M145" s="97">
        <v>0.9010806317539485</v>
      </c>
      <c r="N145" s="97">
        <v>0.8845829823083403</v>
      </c>
      <c r="O145" s="97">
        <v>0.8941666666666667</v>
      </c>
      <c r="P145" s="97"/>
      <c r="Q145" s="97"/>
      <c r="R145" s="22"/>
      <c r="S145" s="22"/>
      <c r="T145" s="32">
        <v>0.042666666666666665</v>
      </c>
      <c r="U145" s="32">
        <v>0.03740648379052369</v>
      </c>
      <c r="V145" s="32">
        <v>0.04296545914069082</v>
      </c>
      <c r="W145" s="32">
        <v>0.04583333333333333</v>
      </c>
      <c r="X145" s="32">
        <v>0.17128874388254486</v>
      </c>
      <c r="Y145" s="32"/>
      <c r="Z145" s="32"/>
      <c r="AA145" s="32"/>
    </row>
    <row r="146" spans="1:27" ht="12.75">
      <c r="A146" s="16" t="s">
        <v>270</v>
      </c>
      <c r="B146" s="16" t="s">
        <v>271</v>
      </c>
      <c r="C146" s="16" t="s">
        <v>228</v>
      </c>
      <c r="D146" s="16" t="s">
        <v>226</v>
      </c>
      <c r="E146" s="16" t="s">
        <v>616</v>
      </c>
      <c r="F146" s="32"/>
      <c r="G146" s="32"/>
      <c r="H146" s="32">
        <v>0.8303707465718639</v>
      </c>
      <c r="I146" s="32">
        <v>0.8475836431226765</v>
      </c>
      <c r="J146" s="22">
        <v>0.8662932294203605</v>
      </c>
      <c r="K146" s="22">
        <v>0.8670855485741904</v>
      </c>
      <c r="L146" s="97">
        <v>0.8289611752360966</v>
      </c>
      <c r="M146" s="97">
        <v>0.8688073394495412</v>
      </c>
      <c r="N146" s="97">
        <v>0.8752310536044362</v>
      </c>
      <c r="O146" s="97">
        <v>0.8923988153998026</v>
      </c>
      <c r="P146" s="97">
        <v>0.8874371859296483</v>
      </c>
      <c r="Q146" s="97"/>
      <c r="R146" s="22"/>
      <c r="S146" s="22"/>
      <c r="T146" s="32">
        <v>0</v>
      </c>
      <c r="U146" s="32">
        <v>0.026605504587155965</v>
      </c>
      <c r="V146" s="32">
        <v>0.04066543438077634</v>
      </c>
      <c r="W146" s="32">
        <v>0.017769002961500493</v>
      </c>
      <c r="X146" s="32">
        <v>0.020100502512562814</v>
      </c>
      <c r="Y146" s="32"/>
      <c r="Z146" s="32"/>
      <c r="AA146" s="32"/>
    </row>
    <row r="147" spans="1:27" ht="12.75">
      <c r="A147" s="16" t="s">
        <v>272</v>
      </c>
      <c r="B147" s="16" t="s">
        <v>273</v>
      </c>
      <c r="C147" s="16" t="s">
        <v>228</v>
      </c>
      <c r="D147" s="16" t="s">
        <v>226</v>
      </c>
      <c r="E147" s="16" t="s">
        <v>616</v>
      </c>
      <c r="F147" s="32">
        <v>0.7900763358778626</v>
      </c>
      <c r="G147" s="32"/>
      <c r="H147" s="32">
        <v>0.7310344827586207</v>
      </c>
      <c r="I147" s="32">
        <v>0.8999510363962787</v>
      </c>
      <c r="J147" s="22">
        <v>0.8277261200338123</v>
      </c>
      <c r="K147" s="22">
        <v>0.8399867483849595</v>
      </c>
      <c r="L147" s="97">
        <v>0.8391105297580118</v>
      </c>
      <c r="M147" s="97">
        <v>0.8326612903225806</v>
      </c>
      <c r="N147" s="97">
        <v>0.8322147651006712</v>
      </c>
      <c r="O147" s="97">
        <v>0.8402915838303512</v>
      </c>
      <c r="P147" s="97">
        <v>0.8502350570852921</v>
      </c>
      <c r="Q147" s="97"/>
      <c r="R147" s="22"/>
      <c r="S147" s="22"/>
      <c r="T147" s="32">
        <v>0.003924133420536298</v>
      </c>
      <c r="U147" s="32">
        <v>0.03024193548387097</v>
      </c>
      <c r="V147" s="32">
        <v>0.004697986577181208</v>
      </c>
      <c r="W147" s="32">
        <v>0.02186878727634195</v>
      </c>
      <c r="X147" s="32">
        <v>0.01880456682337139</v>
      </c>
      <c r="Y147" s="32"/>
      <c r="Z147" s="32"/>
      <c r="AA147" s="32"/>
    </row>
    <row r="148" spans="1:27" ht="12.75">
      <c r="A148" s="16" t="s">
        <v>274</v>
      </c>
      <c r="B148" s="16" t="s">
        <v>275</v>
      </c>
      <c r="C148" s="16" t="s">
        <v>228</v>
      </c>
      <c r="D148" s="16" t="s">
        <v>226</v>
      </c>
      <c r="E148" s="16" t="s">
        <v>614</v>
      </c>
      <c r="F148" s="32"/>
      <c r="G148" s="32">
        <v>0.7923664122137405</v>
      </c>
      <c r="H148" s="32">
        <v>0.8001727613014684</v>
      </c>
      <c r="I148" s="32">
        <v>0.8283225625175611</v>
      </c>
      <c r="J148" s="22">
        <v>0.8419354838709677</v>
      </c>
      <c r="K148" s="22">
        <v>0.8140140661630633</v>
      </c>
      <c r="L148" s="97">
        <v>0.8023887079261672</v>
      </c>
      <c r="M148" s="97">
        <v>0.8289611752360966</v>
      </c>
      <c r="N148" s="97"/>
      <c r="O148" s="97">
        <v>0.8</v>
      </c>
      <c r="P148" s="97">
        <v>0.8346111719605696</v>
      </c>
      <c r="Q148" s="97"/>
      <c r="R148" s="22"/>
      <c r="S148" s="22"/>
      <c r="T148" s="32">
        <v>0.014705882352941176</v>
      </c>
      <c r="U148" s="32">
        <v>0.010351966873706004</v>
      </c>
      <c r="V148" s="32">
        <v>0.014213197969543147</v>
      </c>
      <c r="W148" s="32">
        <v>0.022448979591836733</v>
      </c>
      <c r="X148" s="32">
        <v>0.0208105147864184</v>
      </c>
      <c r="Y148" s="32"/>
      <c r="Z148" s="32"/>
      <c r="AA148" s="32"/>
    </row>
    <row r="149" spans="1:27" ht="12.75">
      <c r="A149" s="16" t="s">
        <v>276</v>
      </c>
      <c r="B149" s="16" t="s">
        <v>277</v>
      </c>
      <c r="C149" s="16" t="s">
        <v>228</v>
      </c>
      <c r="D149" s="16" t="s">
        <v>226</v>
      </c>
      <c r="E149" s="16" t="s">
        <v>613</v>
      </c>
      <c r="F149" s="32"/>
      <c r="G149" s="32">
        <v>0.905448717948718</v>
      </c>
      <c r="H149" s="32">
        <v>0.9047619047619048</v>
      </c>
      <c r="I149" s="32">
        <v>0.9112739112739112</v>
      </c>
      <c r="J149" s="22">
        <v>0.9053627760252366</v>
      </c>
      <c r="K149" s="22"/>
      <c r="L149" s="97">
        <v>0.91875</v>
      </c>
      <c r="M149" s="97">
        <v>0.8968253968253969</v>
      </c>
      <c r="N149" s="97">
        <v>0.9300911854103343</v>
      </c>
      <c r="O149" s="97">
        <v>0.9313572542901716</v>
      </c>
      <c r="P149" s="97">
        <v>0.9013254786450663</v>
      </c>
      <c r="Q149" s="97"/>
      <c r="R149" s="22"/>
      <c r="S149" s="22"/>
      <c r="T149" s="32">
        <v>0</v>
      </c>
      <c r="U149" s="32">
        <v>0</v>
      </c>
      <c r="V149" s="32">
        <v>0</v>
      </c>
      <c r="W149" s="32">
        <v>0</v>
      </c>
      <c r="X149" s="32">
        <v>0</v>
      </c>
      <c r="Y149" s="32"/>
      <c r="Z149" s="32"/>
      <c r="AA149" s="32"/>
    </row>
    <row r="150" spans="1:27" ht="12.75">
      <c r="A150" s="16" t="s">
        <v>278</v>
      </c>
      <c r="B150" s="16" t="s">
        <v>279</v>
      </c>
      <c r="C150" s="16" t="s">
        <v>228</v>
      </c>
      <c r="D150" s="16" t="s">
        <v>226</v>
      </c>
      <c r="E150" s="16" t="s">
        <v>616</v>
      </c>
      <c r="F150" s="32">
        <v>0.8518129269574356</v>
      </c>
      <c r="G150" s="32">
        <v>0.8728728728728729</v>
      </c>
      <c r="H150" s="32">
        <v>0.8758822097834023</v>
      </c>
      <c r="I150" s="32">
        <v>0.8713080168776371</v>
      </c>
      <c r="J150" s="22">
        <v>0.900974025974026</v>
      </c>
      <c r="K150" s="22">
        <v>0.8907484890748489</v>
      </c>
      <c r="L150" s="97">
        <v>0.9038984587488668</v>
      </c>
      <c r="M150" s="97">
        <v>0.8633720930232558</v>
      </c>
      <c r="N150" s="97">
        <v>0.8918669131238447</v>
      </c>
      <c r="O150" s="97">
        <v>0.9023041474654377</v>
      </c>
      <c r="P150" s="97">
        <v>0.88996138996139</v>
      </c>
      <c r="Q150" s="97"/>
      <c r="R150" s="22"/>
      <c r="S150" s="22"/>
      <c r="T150" s="32">
        <v>0.019945602901178604</v>
      </c>
      <c r="U150" s="32">
        <v>0.0436046511627907</v>
      </c>
      <c r="V150" s="32">
        <v>0.0166358595194085</v>
      </c>
      <c r="W150" s="32">
        <v>0.014746543778801843</v>
      </c>
      <c r="X150" s="32">
        <v>0.01833976833976834</v>
      </c>
      <c r="Y150" s="32"/>
      <c r="Z150" s="32"/>
      <c r="AA150" s="32"/>
    </row>
    <row r="151" spans="1:27" ht="12.75">
      <c r="A151" s="16" t="s">
        <v>280</v>
      </c>
      <c r="B151" s="16" t="s">
        <v>281</v>
      </c>
      <c r="C151" s="16" t="s">
        <v>228</v>
      </c>
      <c r="D151" s="16" t="s">
        <v>226</v>
      </c>
      <c r="E151" s="16" t="s">
        <v>613</v>
      </c>
      <c r="F151" s="32"/>
      <c r="G151" s="32">
        <v>0.9293551491819056</v>
      </c>
      <c r="H151" s="32"/>
      <c r="I151" s="32">
        <v>0.7795716639209226</v>
      </c>
      <c r="J151" s="22"/>
      <c r="K151" s="22"/>
      <c r="L151" s="97"/>
      <c r="M151" s="97">
        <v>0.8335483870967741</v>
      </c>
      <c r="N151" s="97">
        <v>0.8479166666666667</v>
      </c>
      <c r="O151" s="97"/>
      <c r="P151" s="97">
        <v>0.7814327485380117</v>
      </c>
      <c r="Q151" s="97"/>
      <c r="R151" s="22"/>
      <c r="S151" s="22"/>
      <c r="T151" s="32">
        <v>0.027550260610573342</v>
      </c>
      <c r="U151" s="32">
        <v>0.01870967741935484</v>
      </c>
      <c r="V151" s="32">
        <v>0.006944444444444444</v>
      </c>
      <c r="W151" s="32">
        <v>0.0064794816414686825</v>
      </c>
      <c r="X151" s="32">
        <v>0.029239766081871343</v>
      </c>
      <c r="Y151" s="32"/>
      <c r="Z151" s="32"/>
      <c r="AA151" s="32"/>
    </row>
    <row r="152" spans="1:27" ht="12.75">
      <c r="A152" s="16" t="s">
        <v>282</v>
      </c>
      <c r="B152" s="16" t="s">
        <v>283</v>
      </c>
      <c r="C152" s="16" t="s">
        <v>228</v>
      </c>
      <c r="D152" s="16" t="s">
        <v>226</v>
      </c>
      <c r="E152" s="16" t="s">
        <v>615</v>
      </c>
      <c r="F152" s="32">
        <v>0.7999505440158259</v>
      </c>
      <c r="G152" s="32">
        <v>0.7579026593075765</v>
      </c>
      <c r="H152" s="32">
        <v>0.7840572556762093</v>
      </c>
      <c r="I152" s="32">
        <v>0.8112292051756007</v>
      </c>
      <c r="J152" s="22">
        <v>0.8045059845106782</v>
      </c>
      <c r="K152" s="22"/>
      <c r="L152" s="97"/>
      <c r="M152" s="97">
        <v>0.7719298245614035</v>
      </c>
      <c r="N152" s="97"/>
      <c r="O152" s="97"/>
      <c r="P152" s="97">
        <v>0.8699507389162562</v>
      </c>
      <c r="Q152" s="97"/>
      <c r="R152" s="22"/>
      <c r="S152" s="22"/>
      <c r="T152" s="32">
        <v>0.10521235521235521</v>
      </c>
      <c r="U152" s="32">
        <v>0.043859649122807015</v>
      </c>
      <c r="V152" s="32">
        <v>0.06322350845948353</v>
      </c>
      <c r="W152" s="32">
        <v>0.05024630541871921</v>
      </c>
      <c r="X152" s="32">
        <v>0.022660098522167486</v>
      </c>
      <c r="Y152" s="32"/>
      <c r="Z152" s="32"/>
      <c r="AA152" s="32"/>
    </row>
    <row r="153" spans="1:27" ht="12.75">
      <c r="A153" s="16" t="s">
        <v>284</v>
      </c>
      <c r="B153" s="16" t="s">
        <v>285</v>
      </c>
      <c r="C153" s="16" t="s">
        <v>228</v>
      </c>
      <c r="D153" s="16" t="s">
        <v>226</v>
      </c>
      <c r="E153" s="16" t="s">
        <v>614</v>
      </c>
      <c r="F153" s="32"/>
      <c r="G153" s="32">
        <v>0.7949904710046284</v>
      </c>
      <c r="H153" s="32">
        <v>0.8366083445491251</v>
      </c>
      <c r="I153" s="32">
        <v>0.8522414224893564</v>
      </c>
      <c r="J153" s="22">
        <v>0.8735574510787757</v>
      </c>
      <c r="K153" s="22">
        <v>0.8708885616102111</v>
      </c>
      <c r="L153" s="97">
        <v>0.8710629921259843</v>
      </c>
      <c r="M153" s="97">
        <v>0.8748796920115496</v>
      </c>
      <c r="N153" s="97">
        <v>0.8664007976071785</v>
      </c>
      <c r="O153" s="97">
        <v>0.8710629921259843</v>
      </c>
      <c r="P153" s="97">
        <v>0.8877952755905512</v>
      </c>
      <c r="Q153" s="97"/>
      <c r="R153" s="22"/>
      <c r="S153" s="22"/>
      <c r="T153" s="32">
        <v>0.024606299212598427</v>
      </c>
      <c r="U153" s="32">
        <v>0.03657362848893166</v>
      </c>
      <c r="V153" s="32">
        <v>0.026919242273180457</v>
      </c>
      <c r="W153" s="32">
        <v>0.03051181102362205</v>
      </c>
      <c r="X153" s="32">
        <v>0.025590551181102362</v>
      </c>
      <c r="Y153" s="32"/>
      <c r="Z153" s="32"/>
      <c r="AA153" s="32"/>
    </row>
    <row r="154" spans="1:27" ht="12.75">
      <c r="A154" s="16" t="s">
        <v>286</v>
      </c>
      <c r="B154" s="16" t="s">
        <v>287</v>
      </c>
      <c r="C154" s="16" t="s">
        <v>228</v>
      </c>
      <c r="D154" s="16" t="s">
        <v>226</v>
      </c>
      <c r="E154" s="16" t="s">
        <v>615</v>
      </c>
      <c r="F154" s="32">
        <v>0.6982942430703625</v>
      </c>
      <c r="G154" s="32">
        <v>0.7974477328265002</v>
      </c>
      <c r="H154" s="32">
        <v>0.7975868012804728</v>
      </c>
      <c r="I154" s="32"/>
      <c r="J154" s="22">
        <v>0.8841370281475016</v>
      </c>
      <c r="K154" s="22">
        <v>0.9072508896797153</v>
      </c>
      <c r="L154" s="97">
        <v>0.9036363636363637</v>
      </c>
      <c r="M154" s="97">
        <v>0.9148020654044751</v>
      </c>
      <c r="N154" s="97">
        <v>0.9006381039197813</v>
      </c>
      <c r="O154" s="97">
        <v>0.909410729991205</v>
      </c>
      <c r="P154" s="97">
        <v>0.9204064352243861</v>
      </c>
      <c r="Q154" s="97"/>
      <c r="R154" s="22"/>
      <c r="S154" s="22"/>
      <c r="T154" s="32">
        <v>0.0036363636363636364</v>
      </c>
      <c r="U154" s="32">
        <v>0.004302925989672977</v>
      </c>
      <c r="V154" s="32">
        <v>0.0009115770282588879</v>
      </c>
      <c r="W154" s="32">
        <v>0.014951627088830254</v>
      </c>
      <c r="X154" s="32">
        <v>0.016088060965283656</v>
      </c>
      <c r="Y154" s="32"/>
      <c r="Z154" s="32"/>
      <c r="AA154" s="32"/>
    </row>
    <row r="155" spans="1:27" ht="12.75">
      <c r="A155" s="16" t="s">
        <v>288</v>
      </c>
      <c r="B155" s="16" t="s">
        <v>289</v>
      </c>
      <c r="C155" s="16" t="s">
        <v>228</v>
      </c>
      <c r="D155" s="16" t="s">
        <v>226</v>
      </c>
      <c r="E155" s="16" t="s">
        <v>615</v>
      </c>
      <c r="F155" s="32">
        <v>0.8878963823135329</v>
      </c>
      <c r="G155" s="32"/>
      <c r="H155" s="32">
        <v>0.8329457364341085</v>
      </c>
      <c r="I155" s="32">
        <v>0.83886925795053</v>
      </c>
      <c r="J155" s="22">
        <v>0.8572660629581716</v>
      </c>
      <c r="K155" s="22"/>
      <c r="L155" s="97"/>
      <c r="M155" s="97"/>
      <c r="N155" s="97"/>
      <c r="O155" s="97">
        <v>0.8762541806020067</v>
      </c>
      <c r="P155" s="97"/>
      <c r="Q155" s="97"/>
      <c r="R155" s="22"/>
      <c r="S155" s="22"/>
      <c r="T155" s="32">
        <v>0.01073345259391771</v>
      </c>
      <c r="U155" s="32">
        <v>0.02218430034129693</v>
      </c>
      <c r="V155" s="32">
        <v>0.004838709677419355</v>
      </c>
      <c r="W155" s="32">
        <v>0.0033444816053511705</v>
      </c>
      <c r="X155" s="32">
        <v>0.003683241252302026</v>
      </c>
      <c r="Y155" s="32"/>
      <c r="Z155" s="32"/>
      <c r="AA155" s="32"/>
    </row>
    <row r="156" spans="1:27" ht="12.75">
      <c r="A156" s="16" t="s">
        <v>291</v>
      </c>
      <c r="B156" s="16" t="s">
        <v>293</v>
      </c>
      <c r="C156" s="16" t="s">
        <v>292</v>
      </c>
      <c r="D156" s="16" t="s">
        <v>290</v>
      </c>
      <c r="E156" s="16" t="s">
        <v>611</v>
      </c>
      <c r="F156" s="32">
        <v>0.8039426523297492</v>
      </c>
      <c r="G156" s="32">
        <v>0.8487569060773481</v>
      </c>
      <c r="H156" s="32">
        <v>0.7854251012145749</v>
      </c>
      <c r="I156" s="32">
        <v>0.803380476026216</v>
      </c>
      <c r="J156" s="22">
        <v>0.8568977350720659</v>
      </c>
      <c r="K156" s="22"/>
      <c r="L156" s="97"/>
      <c r="M156" s="97"/>
      <c r="N156" s="97"/>
      <c r="O156" s="97">
        <v>0.8585298196948682</v>
      </c>
      <c r="P156" s="97">
        <v>0.8528708133971292</v>
      </c>
      <c r="Q156" s="97"/>
      <c r="R156" s="22"/>
      <c r="S156" s="22"/>
      <c r="T156" s="32">
        <v>0</v>
      </c>
      <c r="U156" s="32">
        <v>0</v>
      </c>
      <c r="V156" s="32">
        <v>0.004694835680751174</v>
      </c>
      <c r="W156" s="32">
        <v>0</v>
      </c>
      <c r="X156" s="32">
        <v>0</v>
      </c>
      <c r="Y156" s="32"/>
      <c r="Z156" s="32"/>
      <c r="AA156" s="32"/>
    </row>
    <row r="157" spans="1:27" ht="12.75">
      <c r="A157" s="16" t="s">
        <v>294</v>
      </c>
      <c r="B157" s="16" t="s">
        <v>295</v>
      </c>
      <c r="C157" s="16" t="s">
        <v>292</v>
      </c>
      <c r="D157" s="16" t="s">
        <v>290</v>
      </c>
      <c r="E157" s="16" t="s">
        <v>617</v>
      </c>
      <c r="F157" s="32">
        <v>0.7609536082474226</v>
      </c>
      <c r="G157" s="32">
        <v>0.7950792045837546</v>
      </c>
      <c r="H157" s="32">
        <v>0.795924864692773</v>
      </c>
      <c r="I157" s="32">
        <v>0.7601626016260162</v>
      </c>
      <c r="J157" s="22">
        <v>0.8011624349954114</v>
      </c>
      <c r="K157" s="22"/>
      <c r="L157" s="97">
        <v>0.8309492847854356</v>
      </c>
      <c r="M157" s="97"/>
      <c r="N157" s="97"/>
      <c r="O157" s="97">
        <v>0.799749687108886</v>
      </c>
      <c r="P157" s="97">
        <v>0.8261964735516373</v>
      </c>
      <c r="Q157" s="97"/>
      <c r="R157" s="22"/>
      <c r="S157" s="22"/>
      <c r="T157" s="32">
        <v>0.013003901170351105</v>
      </c>
      <c r="U157" s="32">
        <v>0.00510204081632653</v>
      </c>
      <c r="V157" s="32">
        <v>0.0059665871121718375</v>
      </c>
      <c r="W157" s="32">
        <v>0.006257822277847309</v>
      </c>
      <c r="X157" s="32">
        <v>0.010075566750629723</v>
      </c>
      <c r="Y157" s="32"/>
      <c r="Z157" s="32"/>
      <c r="AA157" s="32"/>
    </row>
    <row r="158" spans="1:27" ht="12.75">
      <c r="A158" s="16" t="s">
        <v>296</v>
      </c>
      <c r="B158" s="16" t="s">
        <v>297</v>
      </c>
      <c r="C158" s="16" t="s">
        <v>292</v>
      </c>
      <c r="D158" s="16" t="s">
        <v>290</v>
      </c>
      <c r="E158" s="16" t="s">
        <v>617</v>
      </c>
      <c r="F158" s="32">
        <v>0.6667607621736062</v>
      </c>
      <c r="G158" s="32">
        <v>0.6920748486516236</v>
      </c>
      <c r="H158" s="32">
        <v>0.6884057971014492</v>
      </c>
      <c r="I158" s="32">
        <v>0.6594419208306295</v>
      </c>
      <c r="J158" s="22"/>
      <c r="K158" s="22">
        <v>0.6860072376357057</v>
      </c>
      <c r="L158" s="97">
        <v>0.6807881773399015</v>
      </c>
      <c r="M158" s="97">
        <v>0.6718966312874942</v>
      </c>
      <c r="N158" s="97">
        <v>0.6952908587257618</v>
      </c>
      <c r="O158" s="97">
        <v>0.7011159631246967</v>
      </c>
      <c r="P158" s="97">
        <v>0.6921641791044776</v>
      </c>
      <c r="Q158" s="97"/>
      <c r="R158" s="22"/>
      <c r="S158" s="22"/>
      <c r="T158" s="32">
        <v>0.02019704433497537</v>
      </c>
      <c r="U158" s="32">
        <v>0.021227503461006</v>
      </c>
      <c r="V158" s="32">
        <v>0.030009233610341645</v>
      </c>
      <c r="W158" s="32">
        <v>0</v>
      </c>
      <c r="X158" s="32">
        <v>0.0023320895522388058</v>
      </c>
      <c r="Y158" s="32"/>
      <c r="Z158" s="32"/>
      <c r="AA158" s="32"/>
    </row>
    <row r="159" spans="1:27" ht="12.75">
      <c r="A159" s="16" t="s">
        <v>298</v>
      </c>
      <c r="B159" s="16" t="s">
        <v>299</v>
      </c>
      <c r="C159" s="16" t="s">
        <v>292</v>
      </c>
      <c r="D159" s="16" t="s">
        <v>290</v>
      </c>
      <c r="E159" s="16" t="s">
        <v>620</v>
      </c>
      <c r="F159" s="32">
        <v>0.6881720430107527</v>
      </c>
      <c r="G159" s="32">
        <v>0.7205447010065127</v>
      </c>
      <c r="H159" s="32">
        <v>0.7260428410372041</v>
      </c>
      <c r="I159" s="32">
        <v>0.7097882083571837</v>
      </c>
      <c r="J159" s="22">
        <v>0.7497243660418964</v>
      </c>
      <c r="K159" s="22">
        <v>0.753099730458221</v>
      </c>
      <c r="L159" s="97">
        <v>0.7320261437908496</v>
      </c>
      <c r="M159" s="97">
        <v>0.7674897119341564</v>
      </c>
      <c r="N159" s="97">
        <v>0.7436440677966102</v>
      </c>
      <c r="O159" s="97">
        <v>0.7671232876712328</v>
      </c>
      <c r="P159" s="97">
        <v>0.7536842105263157</v>
      </c>
      <c r="Q159" s="97"/>
      <c r="R159" s="22"/>
      <c r="S159" s="22"/>
      <c r="T159" s="32">
        <v>0.010893246187363835</v>
      </c>
      <c r="U159" s="32">
        <v>0.00823045267489712</v>
      </c>
      <c r="V159" s="32">
        <v>0.014830508474576272</v>
      </c>
      <c r="W159" s="32">
        <v>0.0136986301369863</v>
      </c>
      <c r="X159" s="32">
        <v>0.014736842105263158</v>
      </c>
      <c r="Y159" s="32"/>
      <c r="Z159" s="32"/>
      <c r="AA159" s="32"/>
    </row>
    <row r="160" spans="1:27" ht="12.75">
      <c r="A160" s="16" t="s">
        <v>300</v>
      </c>
      <c r="B160" s="16" t="s">
        <v>301</v>
      </c>
      <c r="C160" s="16" t="s">
        <v>292</v>
      </c>
      <c r="D160" s="16" t="s">
        <v>290</v>
      </c>
      <c r="E160" s="16" t="s">
        <v>618</v>
      </c>
      <c r="F160" s="32">
        <v>0.6613740458015267</v>
      </c>
      <c r="G160" s="32">
        <v>0.7223805001582779</v>
      </c>
      <c r="H160" s="32">
        <v>0.7001434720229556</v>
      </c>
      <c r="I160" s="32">
        <v>0.7099214431189991</v>
      </c>
      <c r="J160" s="22">
        <v>0.6960946094609461</v>
      </c>
      <c r="K160" s="22">
        <v>0.6731898238747553</v>
      </c>
      <c r="L160" s="97">
        <v>0.6885964912280702</v>
      </c>
      <c r="M160" s="97">
        <v>0.6787280701754386</v>
      </c>
      <c r="N160" s="97">
        <v>0.669882100750268</v>
      </c>
      <c r="O160" s="97">
        <v>0.6528925619834711</v>
      </c>
      <c r="P160" s="97">
        <v>0.63121387283237</v>
      </c>
      <c r="Q160" s="97"/>
      <c r="R160" s="22"/>
      <c r="S160" s="22"/>
      <c r="T160" s="32">
        <v>0.01864035087719298</v>
      </c>
      <c r="U160" s="32">
        <v>0.019736842105263157</v>
      </c>
      <c r="V160" s="32">
        <v>0.013933547695605574</v>
      </c>
      <c r="W160" s="32">
        <v>0.0023612750885478157</v>
      </c>
      <c r="X160" s="32">
        <v>0.013872832369942197</v>
      </c>
      <c r="Y160" s="32"/>
      <c r="Z160" s="32"/>
      <c r="AA160" s="32"/>
    </row>
    <row r="161" spans="1:27" ht="12.75">
      <c r="A161" s="16" t="s">
        <v>302</v>
      </c>
      <c r="B161" s="16" t="s">
        <v>303</v>
      </c>
      <c r="C161" s="16" t="s">
        <v>292</v>
      </c>
      <c r="D161" s="16" t="s">
        <v>290</v>
      </c>
      <c r="E161" s="16" t="s">
        <v>619</v>
      </c>
      <c r="F161" s="32"/>
      <c r="G161" s="32">
        <v>0.779156722354813</v>
      </c>
      <c r="H161" s="32">
        <v>0.8118241929210424</v>
      </c>
      <c r="I161" s="32">
        <v>0.7942495771747923</v>
      </c>
      <c r="J161" s="22">
        <v>0.8177570093457944</v>
      </c>
      <c r="K161" s="22">
        <v>0.8341066341066341</v>
      </c>
      <c r="L161" s="97">
        <v>0.8141969250899574</v>
      </c>
      <c r="M161" s="97">
        <v>0.8380304502753483</v>
      </c>
      <c r="N161" s="97">
        <v>0.8317846843960269</v>
      </c>
      <c r="O161" s="97">
        <v>0.8526490066225165</v>
      </c>
      <c r="P161" s="97">
        <v>0.8413223140495868</v>
      </c>
      <c r="Q161" s="97"/>
      <c r="R161" s="22"/>
      <c r="S161" s="22"/>
      <c r="T161" s="32">
        <v>0.007523716061498201</v>
      </c>
      <c r="U161" s="32">
        <v>0.007450599287333981</v>
      </c>
      <c r="V161" s="32">
        <v>0.006087792374239026</v>
      </c>
      <c r="W161" s="32">
        <v>0.009933774834437087</v>
      </c>
      <c r="X161" s="32">
        <v>0.007603305785123967</v>
      </c>
      <c r="Y161" s="32"/>
      <c r="Z161" s="32"/>
      <c r="AA161" s="32"/>
    </row>
    <row r="162" spans="1:27" ht="12.75">
      <c r="A162" s="16" t="s">
        <v>304</v>
      </c>
      <c r="B162" s="16" t="s">
        <v>305</v>
      </c>
      <c r="C162" s="16" t="s">
        <v>292</v>
      </c>
      <c r="D162" s="16" t="s">
        <v>290</v>
      </c>
      <c r="E162" s="16" t="s">
        <v>619</v>
      </c>
      <c r="F162" s="32"/>
      <c r="G162" s="32">
        <v>0.7136633663366336</v>
      </c>
      <c r="H162" s="32">
        <v>0.6977310601204973</v>
      </c>
      <c r="I162" s="32">
        <v>0.7155107187894073</v>
      </c>
      <c r="J162" s="22">
        <v>0.7272496831432192</v>
      </c>
      <c r="K162" s="22">
        <v>0.7347693092021412</v>
      </c>
      <c r="L162" s="97">
        <v>0.7291021671826625</v>
      </c>
      <c r="M162" s="97"/>
      <c r="N162" s="97">
        <v>0.7176241480038948</v>
      </c>
      <c r="O162" s="97">
        <v>0.7147302904564315</v>
      </c>
      <c r="P162" s="97">
        <v>0.7145708582834331</v>
      </c>
      <c r="Q162" s="97"/>
      <c r="R162" s="22"/>
      <c r="S162" s="22"/>
      <c r="T162" s="32">
        <v>0.02476780185758514</v>
      </c>
      <c r="U162" s="32">
        <v>0.02021772939346812</v>
      </c>
      <c r="V162" s="32">
        <v>0.012658227848101266</v>
      </c>
      <c r="W162" s="32">
        <v>0.008817427385892116</v>
      </c>
      <c r="X162" s="32">
        <v>0.01347305389221557</v>
      </c>
      <c r="Y162" s="32"/>
      <c r="Z162" s="32"/>
      <c r="AA162" s="32"/>
    </row>
    <row r="163" spans="1:27" ht="12.75">
      <c r="A163" s="16" t="s">
        <v>306</v>
      </c>
      <c r="B163" s="16" t="s">
        <v>307</v>
      </c>
      <c r="C163" s="16" t="s">
        <v>292</v>
      </c>
      <c r="D163" s="16" t="s">
        <v>290</v>
      </c>
      <c r="E163" s="16" t="s">
        <v>617</v>
      </c>
      <c r="F163" s="32"/>
      <c r="G163" s="32"/>
      <c r="H163" s="32"/>
      <c r="I163" s="32"/>
      <c r="J163" s="22">
        <v>0.8270614604223192</v>
      </c>
      <c r="K163" s="22"/>
      <c r="L163" s="97"/>
      <c r="M163" s="97"/>
      <c r="N163" s="97"/>
      <c r="O163" s="97"/>
      <c r="P163" s="97"/>
      <c r="Q163" s="97"/>
      <c r="R163" s="22"/>
      <c r="S163" s="22"/>
      <c r="T163" s="32">
        <v>0.08194506978838362</v>
      </c>
      <c r="U163" s="32">
        <v>0.06926786497150372</v>
      </c>
      <c r="V163" s="32">
        <v>0.08093278463648834</v>
      </c>
      <c r="W163" s="32">
        <v>0.11632270168855535</v>
      </c>
      <c r="X163" s="32">
        <v>0.06244260789715335</v>
      </c>
      <c r="Y163" s="32"/>
      <c r="Z163" s="32"/>
      <c r="AA163" s="32"/>
    </row>
    <row r="164" spans="1:27" ht="12.75">
      <c r="A164" s="16" t="s">
        <v>309</v>
      </c>
      <c r="B164" s="16" t="s">
        <v>311</v>
      </c>
      <c r="C164" s="16" t="s">
        <v>310</v>
      </c>
      <c r="D164" s="16" t="s">
        <v>308</v>
      </c>
      <c r="E164" s="16" t="s">
        <v>613</v>
      </c>
      <c r="F164" s="32">
        <v>0.7180149909537348</v>
      </c>
      <c r="G164" s="32"/>
      <c r="H164" s="32"/>
      <c r="I164" s="32"/>
      <c r="J164" s="22">
        <v>0.7637161667885881</v>
      </c>
      <c r="K164" s="22">
        <v>0.7701698513800425</v>
      </c>
      <c r="L164" s="97">
        <v>0.7665427509293681</v>
      </c>
      <c r="M164" s="97">
        <v>0.7597004765146358</v>
      </c>
      <c r="N164" s="97">
        <v>0.7694444444444445</v>
      </c>
      <c r="O164" s="97">
        <v>0.7544738725841088</v>
      </c>
      <c r="P164" s="97">
        <v>0.8099455040871935</v>
      </c>
      <c r="Q164" s="97"/>
      <c r="R164" s="22"/>
      <c r="S164" s="22"/>
      <c r="T164" s="32">
        <v>0.006691449814126394</v>
      </c>
      <c r="U164" s="32">
        <v>0.0040844111640571815</v>
      </c>
      <c r="V164" s="32">
        <v>0.004166666666666667</v>
      </c>
      <c r="W164" s="32">
        <v>0.010021474588403722</v>
      </c>
      <c r="X164" s="32">
        <v>0</v>
      </c>
      <c r="Y164" s="32"/>
      <c r="Z164" s="32"/>
      <c r="AA164" s="32"/>
    </row>
    <row r="165" spans="1:27" ht="12.75">
      <c r="A165" s="16" t="s">
        <v>312</v>
      </c>
      <c r="B165" s="16" t="s">
        <v>313</v>
      </c>
      <c r="C165" s="16" t="s">
        <v>310</v>
      </c>
      <c r="D165" s="16" t="s">
        <v>308</v>
      </c>
      <c r="E165" s="16" t="s">
        <v>619</v>
      </c>
      <c r="F165" s="32">
        <v>0.7125709297250109</v>
      </c>
      <c r="G165" s="32">
        <v>0.6859556494192186</v>
      </c>
      <c r="H165" s="32">
        <v>0.6774061153293659</v>
      </c>
      <c r="I165" s="32">
        <v>0.6967240238252813</v>
      </c>
      <c r="J165" s="22">
        <v>0.7742690058479532</v>
      </c>
      <c r="K165" s="22">
        <v>0.7847540983606557</v>
      </c>
      <c r="L165" s="97">
        <v>0.7801980198019802</v>
      </c>
      <c r="M165" s="97">
        <v>0.7948207171314741</v>
      </c>
      <c r="N165" s="97">
        <v>0.7867177522349936</v>
      </c>
      <c r="O165" s="97">
        <v>0.7772637144745539</v>
      </c>
      <c r="P165" s="97">
        <v>0.7852179406190777</v>
      </c>
      <c r="Q165" s="97"/>
      <c r="R165" s="22"/>
      <c r="S165" s="22"/>
      <c r="T165" s="32">
        <v>0.008580858085808581</v>
      </c>
      <c r="U165" s="32">
        <v>0.028552456839309428</v>
      </c>
      <c r="V165" s="32">
        <v>0.013409961685823755</v>
      </c>
      <c r="W165" s="32">
        <v>0.01784534038334435</v>
      </c>
      <c r="X165" s="32">
        <v>0.012634238787113077</v>
      </c>
      <c r="Y165" s="32"/>
      <c r="Z165" s="32"/>
      <c r="AA165" s="32"/>
    </row>
    <row r="166" spans="1:27" ht="12.75">
      <c r="A166" s="16" t="s">
        <v>314</v>
      </c>
      <c r="B166" s="16" t="s">
        <v>315</v>
      </c>
      <c r="C166" s="16" t="s">
        <v>310</v>
      </c>
      <c r="D166" s="16" t="s">
        <v>308</v>
      </c>
      <c r="E166" s="16" t="s">
        <v>619</v>
      </c>
      <c r="F166" s="32">
        <v>0.6988768051346052</v>
      </c>
      <c r="G166" s="32">
        <v>0.7241694048922964</v>
      </c>
      <c r="H166" s="32">
        <v>0.8124775260697591</v>
      </c>
      <c r="I166" s="32">
        <v>0.8125428375599726</v>
      </c>
      <c r="J166" s="22">
        <v>0.7786547085201794</v>
      </c>
      <c r="K166" s="22">
        <v>0.783068783068783</v>
      </c>
      <c r="L166" s="97">
        <v>0.8196605374823197</v>
      </c>
      <c r="M166" s="97">
        <v>0.8009320905459387</v>
      </c>
      <c r="N166" s="97">
        <v>0.7668393782383419</v>
      </c>
      <c r="O166" s="97">
        <v>0.7469534050179212</v>
      </c>
      <c r="P166" s="97">
        <v>0.7839628893306826</v>
      </c>
      <c r="Q166" s="97"/>
      <c r="R166" s="22"/>
      <c r="S166" s="22"/>
      <c r="T166" s="32">
        <v>0.002828854314002829</v>
      </c>
      <c r="U166" s="32">
        <v>0</v>
      </c>
      <c r="V166" s="32">
        <v>0.016119746689694875</v>
      </c>
      <c r="W166" s="32">
        <v>0.030107526881720432</v>
      </c>
      <c r="X166" s="32">
        <v>0.031146454605699137</v>
      </c>
      <c r="Y166" s="32"/>
      <c r="Z166" s="32"/>
      <c r="AA166" s="32"/>
    </row>
    <row r="167" spans="1:27" ht="12.75">
      <c r="A167" s="16" t="s">
        <v>316</v>
      </c>
      <c r="B167" s="16" t="s">
        <v>317</v>
      </c>
      <c r="C167" s="16" t="s">
        <v>310</v>
      </c>
      <c r="D167" s="16" t="s">
        <v>308</v>
      </c>
      <c r="E167" s="16" t="s">
        <v>617</v>
      </c>
      <c r="F167" s="32"/>
      <c r="G167" s="32">
        <v>0.7704708097928437</v>
      </c>
      <c r="H167" s="32">
        <v>0.7684887459807074</v>
      </c>
      <c r="I167" s="32">
        <v>0.7673185758292141</v>
      </c>
      <c r="J167" s="22">
        <v>0.7902528865906354</v>
      </c>
      <c r="K167" s="22">
        <v>0.7937404154468144</v>
      </c>
      <c r="L167" s="97">
        <v>0.796714007240323</v>
      </c>
      <c r="M167" s="97">
        <v>0.799034075664073</v>
      </c>
      <c r="N167" s="97">
        <v>0.7794408359220559</v>
      </c>
      <c r="O167" s="97">
        <v>0.7994836488812392</v>
      </c>
      <c r="P167" s="97">
        <v>0.7997737556561086</v>
      </c>
      <c r="Q167" s="97"/>
      <c r="R167" s="22"/>
      <c r="S167" s="22"/>
      <c r="T167" s="32">
        <v>0.010303536619326092</v>
      </c>
      <c r="U167" s="32">
        <v>0.0059028709417762275</v>
      </c>
      <c r="V167" s="32">
        <v>0.01383789889861621</v>
      </c>
      <c r="W167" s="32">
        <v>0.009753298909925417</v>
      </c>
      <c r="X167" s="32">
        <v>0.00904977375565611</v>
      </c>
      <c r="Y167" s="32"/>
      <c r="Z167" s="32"/>
      <c r="AA167" s="32"/>
    </row>
    <row r="168" spans="1:27" ht="12.75">
      <c r="A168" s="16" t="s">
        <v>318</v>
      </c>
      <c r="B168" s="16" t="s">
        <v>319</v>
      </c>
      <c r="C168" s="16" t="s">
        <v>310</v>
      </c>
      <c r="D168" s="16" t="s">
        <v>308</v>
      </c>
      <c r="E168" s="16" t="s">
        <v>620</v>
      </c>
      <c r="F168" s="32">
        <v>0.7733446519524618</v>
      </c>
      <c r="G168" s="32">
        <v>0.8099585062240664</v>
      </c>
      <c r="H168" s="32">
        <v>0.7644661776691116</v>
      </c>
      <c r="I168" s="32">
        <v>0.7883986928104575</v>
      </c>
      <c r="J168" s="22">
        <v>0.7932773109243697</v>
      </c>
      <c r="K168" s="22">
        <v>0.8019169329073482</v>
      </c>
      <c r="L168" s="97">
        <v>0.7694704049844237</v>
      </c>
      <c r="M168" s="97">
        <v>0.797427652733119</v>
      </c>
      <c r="N168" s="97">
        <v>0.8210526315789474</v>
      </c>
      <c r="O168" s="97">
        <v>0.8208955223880597</v>
      </c>
      <c r="P168" s="97">
        <v>0.827922077922078</v>
      </c>
      <c r="Q168" s="97"/>
      <c r="R168" s="22"/>
      <c r="S168" s="22"/>
      <c r="T168" s="32">
        <v>0</v>
      </c>
      <c r="U168" s="32">
        <v>0</v>
      </c>
      <c r="V168" s="32">
        <v>0</v>
      </c>
      <c r="W168" s="32">
        <v>0</v>
      </c>
      <c r="X168" s="32">
        <v>0</v>
      </c>
      <c r="Y168" s="32"/>
      <c r="Z168" s="32"/>
      <c r="AA168" s="32"/>
    </row>
    <row r="169" spans="1:27" ht="12.75">
      <c r="A169" s="16" t="s">
        <v>320</v>
      </c>
      <c r="B169" s="16" t="s">
        <v>321</v>
      </c>
      <c r="C169" s="16" t="s">
        <v>310</v>
      </c>
      <c r="D169" s="16" t="s">
        <v>308</v>
      </c>
      <c r="E169" s="16" t="s">
        <v>618</v>
      </c>
      <c r="F169" s="32">
        <v>0.7151277013752456</v>
      </c>
      <c r="G169" s="32">
        <v>0.7322314049586777</v>
      </c>
      <c r="H169" s="32">
        <v>0.748829953198128</v>
      </c>
      <c r="I169" s="32">
        <v>0.7468046256847231</v>
      </c>
      <c r="J169" s="22"/>
      <c r="K169" s="22">
        <v>0.753972602739726</v>
      </c>
      <c r="L169" s="97">
        <v>0.7713310580204779</v>
      </c>
      <c r="M169" s="97">
        <v>0.7725788900979326</v>
      </c>
      <c r="N169" s="97">
        <v>0.7502623294858342</v>
      </c>
      <c r="O169" s="97"/>
      <c r="P169" s="97"/>
      <c r="Q169" s="97"/>
      <c r="R169" s="22"/>
      <c r="S169" s="22"/>
      <c r="T169" s="32">
        <v>0.0034129692832764505</v>
      </c>
      <c r="U169" s="32">
        <v>0.015233949945593036</v>
      </c>
      <c r="V169" s="32">
        <v>0.022035676810073453</v>
      </c>
      <c r="W169" s="32">
        <v>0.05228031145717464</v>
      </c>
      <c r="X169" s="32">
        <v>0.052915766738660906</v>
      </c>
      <c r="Y169" s="32"/>
      <c r="Z169" s="32"/>
      <c r="AA169" s="32"/>
    </row>
    <row r="170" spans="1:27" ht="12.75">
      <c r="A170" s="16" t="s">
        <v>322</v>
      </c>
      <c r="B170" s="16" t="s">
        <v>323</v>
      </c>
      <c r="C170" s="16" t="s">
        <v>310</v>
      </c>
      <c r="D170" s="16" t="s">
        <v>308</v>
      </c>
      <c r="E170" s="16" t="s">
        <v>619</v>
      </c>
      <c r="F170" s="32">
        <v>0.736840848846784</v>
      </c>
      <c r="G170" s="32">
        <v>0.7469597628293523</v>
      </c>
      <c r="H170" s="32">
        <v>0.7742105958514995</v>
      </c>
      <c r="I170" s="32">
        <v>0.7831495255193639</v>
      </c>
      <c r="J170" s="22">
        <v>0.7763707571801567</v>
      </c>
      <c r="K170" s="22">
        <v>0.7834475755267835</v>
      </c>
      <c r="L170" s="97">
        <v>0.7940717628705148</v>
      </c>
      <c r="M170" s="97">
        <v>0.7854688267059401</v>
      </c>
      <c r="N170" s="97">
        <v>0.7715762273901808</v>
      </c>
      <c r="O170" s="97">
        <v>0.781360201511335</v>
      </c>
      <c r="P170" s="97">
        <v>0.7782331511839709</v>
      </c>
      <c r="Q170" s="97"/>
      <c r="R170" s="22"/>
      <c r="S170" s="22"/>
      <c r="T170" s="32">
        <v>0.003640145605824233</v>
      </c>
      <c r="U170" s="32">
        <v>0.008836524300441826</v>
      </c>
      <c r="V170" s="32">
        <v>0.005684754521963824</v>
      </c>
      <c r="W170" s="32">
        <v>0.004534005037783375</v>
      </c>
      <c r="X170" s="32">
        <v>0.004553734061930784</v>
      </c>
      <c r="Y170" s="32"/>
      <c r="Z170" s="32"/>
      <c r="AA170" s="32"/>
    </row>
    <row r="171" spans="1:27" ht="12.75">
      <c r="A171" s="16" t="s">
        <v>324</v>
      </c>
      <c r="B171" s="16" t="s">
        <v>325</v>
      </c>
      <c r="C171" s="16" t="s">
        <v>310</v>
      </c>
      <c r="D171" s="16" t="s">
        <v>308</v>
      </c>
      <c r="E171" s="16" t="s">
        <v>611</v>
      </c>
      <c r="F171" s="32"/>
      <c r="G171" s="32">
        <v>0.7550921435499515</v>
      </c>
      <c r="H171" s="32">
        <v>0.7085470085470086</v>
      </c>
      <c r="I171" s="32">
        <v>0.7291009463722398</v>
      </c>
      <c r="J171" s="22">
        <v>0.745105421686747</v>
      </c>
      <c r="K171" s="22">
        <v>0.7768866204885162</v>
      </c>
      <c r="L171" s="97">
        <v>0.7492581602373887</v>
      </c>
      <c r="M171" s="97">
        <v>0.731638418079096</v>
      </c>
      <c r="N171" s="97">
        <v>0.7043090638930164</v>
      </c>
      <c r="O171" s="97">
        <v>0.777292576419214</v>
      </c>
      <c r="P171" s="97">
        <v>0.732612055641422</v>
      </c>
      <c r="Q171" s="97"/>
      <c r="R171" s="22"/>
      <c r="S171" s="22"/>
      <c r="T171" s="32">
        <v>0</v>
      </c>
      <c r="U171" s="32">
        <v>0</v>
      </c>
      <c r="V171" s="32">
        <v>0</v>
      </c>
      <c r="W171" s="32">
        <v>0</v>
      </c>
      <c r="X171" s="32">
        <v>0</v>
      </c>
      <c r="Y171" s="32"/>
      <c r="Z171" s="32"/>
      <c r="AA171" s="32"/>
    </row>
    <row r="172" spans="1:27" ht="12.75">
      <c r="A172" s="16" t="s">
        <v>326</v>
      </c>
      <c r="B172" s="16" t="s">
        <v>327</v>
      </c>
      <c r="C172" s="16" t="s">
        <v>310</v>
      </c>
      <c r="D172" s="16" t="s">
        <v>308</v>
      </c>
      <c r="E172" s="16" t="s">
        <v>611</v>
      </c>
      <c r="F172" s="32"/>
      <c r="G172" s="32">
        <v>0.6929403701165182</v>
      </c>
      <c r="H172" s="32">
        <v>0.7084019769357496</v>
      </c>
      <c r="I172" s="32"/>
      <c r="J172" s="22">
        <v>0.7375762859633828</v>
      </c>
      <c r="K172" s="22"/>
      <c r="L172" s="97">
        <v>0.75</v>
      </c>
      <c r="M172" s="97">
        <v>0.7439613526570048</v>
      </c>
      <c r="N172" s="97">
        <v>0.7447795823665894</v>
      </c>
      <c r="O172" s="97"/>
      <c r="P172" s="97">
        <v>0.7448609431680774</v>
      </c>
      <c r="Q172" s="97"/>
      <c r="R172" s="22"/>
      <c r="S172" s="22"/>
      <c r="T172" s="32">
        <v>0</v>
      </c>
      <c r="U172" s="32">
        <v>0</v>
      </c>
      <c r="V172" s="32">
        <v>0.024361948955916472</v>
      </c>
      <c r="W172" s="32">
        <v>0.022511848341232227</v>
      </c>
      <c r="X172" s="32">
        <v>0</v>
      </c>
      <c r="Y172" s="32"/>
      <c r="Z172" s="32"/>
      <c r="AA172" s="32"/>
    </row>
    <row r="173" spans="1:27" ht="12.75">
      <c r="A173" s="16" t="s">
        <v>329</v>
      </c>
      <c r="B173" s="16" t="s">
        <v>331</v>
      </c>
      <c r="C173" s="16" t="s">
        <v>330</v>
      </c>
      <c r="D173" s="16" t="s">
        <v>328</v>
      </c>
      <c r="E173" s="16" t="s">
        <v>617</v>
      </c>
      <c r="F173" s="32"/>
      <c r="G173" s="32"/>
      <c r="H173" s="32">
        <v>0.8265002970885323</v>
      </c>
      <c r="I173" s="32">
        <v>0.8406504065040651</v>
      </c>
      <c r="J173" s="22">
        <v>0.8430167597765363</v>
      </c>
      <c r="K173" s="22">
        <v>0.8477297895902547</v>
      </c>
      <c r="L173" s="97">
        <v>0.8535031847133758</v>
      </c>
      <c r="M173" s="97">
        <v>0.8418604651162791</v>
      </c>
      <c r="N173" s="97">
        <v>0.8631346578366446</v>
      </c>
      <c r="O173" s="97">
        <v>0.8852097130242825</v>
      </c>
      <c r="P173" s="97">
        <v>0.8247191011235955</v>
      </c>
      <c r="Q173" s="97"/>
      <c r="R173" s="22"/>
      <c r="S173" s="22"/>
      <c r="T173" s="32">
        <v>0</v>
      </c>
      <c r="U173" s="32">
        <v>0.0069767441860465115</v>
      </c>
      <c r="V173" s="32">
        <v>0.004415011037527594</v>
      </c>
      <c r="W173" s="32">
        <v>0.006622516556291391</v>
      </c>
      <c r="X173" s="32">
        <v>0.024719101123595506</v>
      </c>
      <c r="Y173" s="32"/>
      <c r="Z173" s="32"/>
      <c r="AA173" s="32"/>
    </row>
    <row r="174" spans="1:27" ht="12.75">
      <c r="A174" s="16" t="s">
        <v>332</v>
      </c>
      <c r="B174" s="16" t="s">
        <v>333</v>
      </c>
      <c r="C174" s="16" t="s">
        <v>330</v>
      </c>
      <c r="D174" s="16" t="s">
        <v>328</v>
      </c>
      <c r="E174" s="16" t="s">
        <v>617</v>
      </c>
      <c r="F174" s="32"/>
      <c r="G174" s="32"/>
      <c r="H174" s="32"/>
      <c r="I174" s="32">
        <v>0.7242281527995814</v>
      </c>
      <c r="J174" s="22">
        <v>0.7593307593307593</v>
      </c>
      <c r="K174" s="22">
        <v>0.7835388874905613</v>
      </c>
      <c r="L174" s="97"/>
      <c r="M174" s="97"/>
      <c r="N174" s="97">
        <v>0.7825661116552399</v>
      </c>
      <c r="O174" s="97">
        <v>0.7494887525562373</v>
      </c>
      <c r="P174" s="97">
        <v>0.7632093933463796</v>
      </c>
      <c r="Q174" s="97"/>
      <c r="R174" s="22"/>
      <c r="S174" s="22"/>
      <c r="T174" s="32">
        <v>0</v>
      </c>
      <c r="U174" s="32">
        <v>0</v>
      </c>
      <c r="V174" s="32">
        <v>0</v>
      </c>
      <c r="W174" s="32">
        <v>0.03578732106339468</v>
      </c>
      <c r="X174" s="32">
        <v>0.018590998043052837</v>
      </c>
      <c r="Y174" s="32"/>
      <c r="Z174" s="32"/>
      <c r="AA174" s="32"/>
    </row>
    <row r="175" spans="1:27" ht="12.75">
      <c r="A175" s="16" t="s">
        <v>334</v>
      </c>
      <c r="B175" s="16" t="s">
        <v>335</v>
      </c>
      <c r="C175" s="16" t="s">
        <v>330</v>
      </c>
      <c r="D175" s="16" t="s">
        <v>328</v>
      </c>
      <c r="E175" s="16" t="s">
        <v>611</v>
      </c>
      <c r="F175" s="32"/>
      <c r="G175" s="32"/>
      <c r="H175" s="32">
        <v>0.733321781320395</v>
      </c>
      <c r="I175" s="32"/>
      <c r="J175" s="22">
        <v>0.7549393989706127</v>
      </c>
      <c r="K175" s="22">
        <v>0.7735001604106513</v>
      </c>
      <c r="L175" s="97">
        <v>0.7782285327924273</v>
      </c>
      <c r="M175" s="97">
        <v>0.7762753534111863</v>
      </c>
      <c r="N175" s="97">
        <v>0.7717868338557994</v>
      </c>
      <c r="O175" s="97">
        <v>0.7642118863049095</v>
      </c>
      <c r="P175" s="97">
        <v>0.7814652473387602</v>
      </c>
      <c r="Q175" s="97"/>
      <c r="R175" s="22"/>
      <c r="S175" s="22"/>
      <c r="T175" s="32">
        <v>0.016903313049357674</v>
      </c>
      <c r="U175" s="32">
        <v>0.03073140749846343</v>
      </c>
      <c r="V175" s="32">
        <v>0.023824451410658306</v>
      </c>
      <c r="W175" s="32">
        <v>0.023901808785529714</v>
      </c>
      <c r="X175" s="32">
        <v>0.036318096430807766</v>
      </c>
      <c r="Y175" s="32"/>
      <c r="Z175" s="32"/>
      <c r="AA175" s="32"/>
    </row>
    <row r="176" spans="1:27" ht="12.75">
      <c r="A176" s="16" t="s">
        <v>336</v>
      </c>
      <c r="B176" s="16" t="s">
        <v>337</v>
      </c>
      <c r="C176" s="16" t="s">
        <v>330</v>
      </c>
      <c r="D176" s="16" t="s">
        <v>328</v>
      </c>
      <c r="E176" s="16" t="s">
        <v>620</v>
      </c>
      <c r="F176" s="32"/>
      <c r="G176" s="32">
        <v>0.7080692860160541</v>
      </c>
      <c r="H176" s="32">
        <v>0.7129835932752684</v>
      </c>
      <c r="I176" s="32">
        <v>0.7196116504854368</v>
      </c>
      <c r="J176" s="22">
        <v>0.7519305019305019</v>
      </c>
      <c r="K176" s="22">
        <v>0.7782281412854661</v>
      </c>
      <c r="L176" s="97">
        <v>0.7771942985746436</v>
      </c>
      <c r="M176" s="97">
        <v>0.8071104387291982</v>
      </c>
      <c r="N176" s="97">
        <v>0.7831417624521073</v>
      </c>
      <c r="O176" s="97">
        <v>0.7878787878787878</v>
      </c>
      <c r="P176" s="97">
        <v>0.7705047318611987</v>
      </c>
      <c r="Q176" s="97"/>
      <c r="R176" s="22"/>
      <c r="S176" s="22"/>
      <c r="T176" s="32">
        <v>0.007501875468867217</v>
      </c>
      <c r="U176" s="32">
        <v>0.009077155824508321</v>
      </c>
      <c r="V176" s="32">
        <v>0.017624521072796936</v>
      </c>
      <c r="W176" s="32">
        <v>0.014742014742014743</v>
      </c>
      <c r="X176" s="32">
        <v>0.017350157728706624</v>
      </c>
      <c r="Y176" s="32"/>
      <c r="Z176" s="32"/>
      <c r="AA176" s="32"/>
    </row>
    <row r="177" spans="1:27" ht="12.75">
      <c r="A177" s="16" t="s">
        <v>338</v>
      </c>
      <c r="B177" s="16" t="s">
        <v>339</v>
      </c>
      <c r="C177" s="16" t="s">
        <v>330</v>
      </c>
      <c r="D177" s="16" t="s">
        <v>328</v>
      </c>
      <c r="E177" s="16" t="s">
        <v>620</v>
      </c>
      <c r="F177" s="32">
        <v>0.7442675624361034</v>
      </c>
      <c r="G177" s="32">
        <v>0.7715667019187188</v>
      </c>
      <c r="H177" s="32">
        <v>0.7705185185185185</v>
      </c>
      <c r="I177" s="32">
        <v>0.7845122646891044</v>
      </c>
      <c r="J177" s="22">
        <v>0.7401088395352258</v>
      </c>
      <c r="K177" s="22">
        <v>0.7785983203011874</v>
      </c>
      <c r="L177" s="97">
        <v>0.7874306839186691</v>
      </c>
      <c r="M177" s="97">
        <v>0.782444803446419</v>
      </c>
      <c r="N177" s="97">
        <v>0.7712197863968522</v>
      </c>
      <c r="O177" s="97">
        <v>0.7735276259866424</v>
      </c>
      <c r="P177" s="97">
        <v>0.7730812013348165</v>
      </c>
      <c r="Q177" s="97"/>
      <c r="R177" s="22"/>
      <c r="S177" s="22"/>
      <c r="T177" s="32">
        <v>0.014171287738755391</v>
      </c>
      <c r="U177" s="32">
        <v>0.014539579967689823</v>
      </c>
      <c r="V177" s="32">
        <v>0.014052838673412029</v>
      </c>
      <c r="W177" s="32">
        <v>0.015786278081360048</v>
      </c>
      <c r="X177" s="32">
        <v>0.013348164627363738</v>
      </c>
      <c r="Y177" s="32"/>
      <c r="Z177" s="32"/>
      <c r="AA177" s="32"/>
    </row>
    <row r="178" spans="1:27" ht="12.75">
      <c r="A178" s="16" t="s">
        <v>340</v>
      </c>
      <c r="B178" s="16" t="s">
        <v>341</v>
      </c>
      <c r="C178" s="16" t="s">
        <v>330</v>
      </c>
      <c r="D178" s="16" t="s">
        <v>328</v>
      </c>
      <c r="E178" s="16" t="s">
        <v>620</v>
      </c>
      <c r="F178" s="32">
        <v>0.7113142136779074</v>
      </c>
      <c r="G178" s="32">
        <v>0.7443165871456637</v>
      </c>
      <c r="H178" s="32">
        <v>0.7694263916360554</v>
      </c>
      <c r="I178" s="32">
        <v>0.7868765004001067</v>
      </c>
      <c r="J178" s="22">
        <v>0.7922636103151862</v>
      </c>
      <c r="K178" s="22">
        <v>0.7810177244139508</v>
      </c>
      <c r="L178" s="97">
        <v>0.7662203913491246</v>
      </c>
      <c r="M178" s="97">
        <v>0.772877618522602</v>
      </c>
      <c r="N178" s="97"/>
      <c r="O178" s="97">
        <v>0.7932692307692307</v>
      </c>
      <c r="P178" s="97">
        <v>0.7715674362089915</v>
      </c>
      <c r="Q178" s="97"/>
      <c r="R178" s="22"/>
      <c r="S178" s="22"/>
      <c r="T178" s="32">
        <v>0.016477857878475798</v>
      </c>
      <c r="U178" s="32">
        <v>0.015435501653803748</v>
      </c>
      <c r="V178" s="32">
        <v>0.004651162790697674</v>
      </c>
      <c r="W178" s="32">
        <v>0.008413461538461538</v>
      </c>
      <c r="X178" s="32">
        <v>0.031591737545565005</v>
      </c>
      <c r="Y178" s="32"/>
      <c r="Z178" s="32"/>
      <c r="AA178" s="32"/>
    </row>
    <row r="179" spans="1:27" ht="12.75">
      <c r="A179" s="16" t="s">
        <v>342</v>
      </c>
      <c r="B179" s="16" t="s">
        <v>343</v>
      </c>
      <c r="C179" s="16" t="s">
        <v>330</v>
      </c>
      <c r="D179" s="16" t="s">
        <v>328</v>
      </c>
      <c r="E179" s="16" t="s">
        <v>617</v>
      </c>
      <c r="F179" s="32">
        <v>0.6997319034852547</v>
      </c>
      <c r="G179" s="32"/>
      <c r="H179" s="32">
        <v>0.7289066400399401</v>
      </c>
      <c r="I179" s="32">
        <v>0.7324055037165902</v>
      </c>
      <c r="J179" s="22">
        <v>0.7327909887359199</v>
      </c>
      <c r="K179" s="22">
        <v>0.7343945068664169</v>
      </c>
      <c r="L179" s="97">
        <v>0.7178186429930248</v>
      </c>
      <c r="M179" s="97">
        <v>0.7308423052564914</v>
      </c>
      <c r="N179" s="97">
        <v>0.7442424242424243</v>
      </c>
      <c r="O179" s="97">
        <v>0.7362155388471178</v>
      </c>
      <c r="P179" s="97">
        <v>0.7725875845113707</v>
      </c>
      <c r="Q179" s="97"/>
      <c r="R179" s="22"/>
      <c r="S179" s="22"/>
      <c r="T179" s="32">
        <v>0.039315155358275206</v>
      </c>
      <c r="U179" s="32">
        <v>0.03229892336922103</v>
      </c>
      <c r="V179" s="32">
        <v>0.03212121212121212</v>
      </c>
      <c r="W179" s="32">
        <v>0.03822055137844611</v>
      </c>
      <c r="X179" s="32">
        <v>0</v>
      </c>
      <c r="Y179" s="32"/>
      <c r="Z179" s="32"/>
      <c r="AA179" s="32"/>
    </row>
    <row r="180" spans="1:27" ht="12.75">
      <c r="A180" s="16" t="s">
        <v>344</v>
      </c>
      <c r="B180" s="16" t="s">
        <v>345</v>
      </c>
      <c r="C180" s="16" t="s">
        <v>330</v>
      </c>
      <c r="D180" s="16" t="s">
        <v>328</v>
      </c>
      <c r="E180" s="16" t="s">
        <v>617</v>
      </c>
      <c r="F180" s="32">
        <v>0.7328664332166083</v>
      </c>
      <c r="G180" s="32">
        <v>0.7293086660175268</v>
      </c>
      <c r="H180" s="32">
        <v>0.747568093385214</v>
      </c>
      <c r="I180" s="32">
        <v>0.7470889613414066</v>
      </c>
      <c r="J180" s="22">
        <v>0.7521444695259594</v>
      </c>
      <c r="K180" s="22">
        <v>0.7684069611780455</v>
      </c>
      <c r="L180" s="97">
        <v>0.7521663778162911</v>
      </c>
      <c r="M180" s="97">
        <v>0.7918968692449355</v>
      </c>
      <c r="N180" s="97">
        <v>0.7463235294117647</v>
      </c>
      <c r="O180" s="97">
        <v>0.7820738137082601</v>
      </c>
      <c r="P180" s="97">
        <v>0.7798507462686567</v>
      </c>
      <c r="Q180" s="97"/>
      <c r="R180" s="22"/>
      <c r="S180" s="22"/>
      <c r="T180" s="32">
        <v>0.0415944540727903</v>
      </c>
      <c r="U180" s="32">
        <v>0.020257826887661142</v>
      </c>
      <c r="V180" s="32">
        <v>0.042279411764705885</v>
      </c>
      <c r="W180" s="32">
        <v>0.01757469244288225</v>
      </c>
      <c r="X180" s="32">
        <v>0.020522388059701493</v>
      </c>
      <c r="Y180" s="32"/>
      <c r="Z180" s="32"/>
      <c r="AA180" s="32"/>
    </row>
    <row r="181" spans="1:27" ht="12.75">
      <c r="A181" s="16" t="s">
        <v>346</v>
      </c>
      <c r="B181" s="16" t="s">
        <v>347</v>
      </c>
      <c r="C181" s="16" t="s">
        <v>330</v>
      </c>
      <c r="D181" s="16" t="s">
        <v>328</v>
      </c>
      <c r="E181" s="16" t="s">
        <v>611</v>
      </c>
      <c r="F181" s="32"/>
      <c r="G181" s="32"/>
      <c r="H181" s="32">
        <v>0.6246753246753247</v>
      </c>
      <c r="I181" s="32">
        <v>0.6248447204968944</v>
      </c>
      <c r="J181" s="22">
        <v>0.6264331210191083</v>
      </c>
      <c r="K181" s="22">
        <v>0.645891472868217</v>
      </c>
      <c r="L181" s="97">
        <v>0.6617100371747212</v>
      </c>
      <c r="M181" s="97">
        <v>0.6674698795180722</v>
      </c>
      <c r="N181" s="97"/>
      <c r="O181" s="97">
        <v>0.6155844155844156</v>
      </c>
      <c r="P181" s="97"/>
      <c r="Q181" s="97"/>
      <c r="R181" s="22"/>
      <c r="S181" s="22"/>
      <c r="T181" s="32">
        <v>0.03717472118959108</v>
      </c>
      <c r="U181" s="32">
        <v>0.03493975903614458</v>
      </c>
      <c r="V181" s="32">
        <v>0.05012224938875306</v>
      </c>
      <c r="W181" s="32">
        <v>0.023376623376623377</v>
      </c>
      <c r="X181" s="32">
        <v>0.05223880597014925</v>
      </c>
      <c r="Y181" s="32"/>
      <c r="Z181" s="32"/>
      <c r="AA181" s="32"/>
    </row>
    <row r="182" spans="1:27" ht="12.75">
      <c r="A182" s="16" t="s">
        <v>348</v>
      </c>
      <c r="B182" s="16" t="s">
        <v>349</v>
      </c>
      <c r="C182" s="16" t="s">
        <v>330</v>
      </c>
      <c r="D182" s="16" t="s">
        <v>328</v>
      </c>
      <c r="E182" s="16" t="s">
        <v>617</v>
      </c>
      <c r="F182" s="32">
        <v>0.7759316401614051</v>
      </c>
      <c r="G182" s="32">
        <v>0.7670827163105564</v>
      </c>
      <c r="H182" s="32">
        <v>0.7601283594063377</v>
      </c>
      <c r="I182" s="32">
        <v>0.7453031183420492</v>
      </c>
      <c r="J182" s="22">
        <v>0.8018338323353293</v>
      </c>
      <c r="K182" s="22">
        <v>0.808087974459028</v>
      </c>
      <c r="L182" s="97">
        <v>0.7992857142857143</v>
      </c>
      <c r="M182" s="97">
        <v>0.8414545454545455</v>
      </c>
      <c r="N182" s="97">
        <v>0.7994542974079127</v>
      </c>
      <c r="O182" s="97">
        <v>0.7925340990667624</v>
      </c>
      <c r="P182" s="97">
        <v>0.7767272727272727</v>
      </c>
      <c r="Q182" s="97"/>
      <c r="R182" s="22"/>
      <c r="S182" s="22"/>
      <c r="T182" s="32">
        <v>0</v>
      </c>
      <c r="U182" s="32">
        <v>0</v>
      </c>
      <c r="V182" s="32">
        <v>0</v>
      </c>
      <c r="W182" s="32">
        <v>0.0007178750897343862</v>
      </c>
      <c r="X182" s="32">
        <v>0</v>
      </c>
      <c r="Y182" s="32"/>
      <c r="Z182" s="32"/>
      <c r="AA182" s="32"/>
    </row>
    <row r="183" spans="1:27" ht="12.75">
      <c r="A183" s="16" t="s">
        <v>350</v>
      </c>
      <c r="B183" s="16" t="s">
        <v>351</v>
      </c>
      <c r="C183" s="16" t="s">
        <v>330</v>
      </c>
      <c r="D183" s="16" t="s">
        <v>328</v>
      </c>
      <c r="E183" s="16" t="s">
        <v>617</v>
      </c>
      <c r="F183" s="32"/>
      <c r="G183" s="32">
        <v>0.722568093385214</v>
      </c>
      <c r="H183" s="32">
        <v>0.723148507173323</v>
      </c>
      <c r="I183" s="32">
        <v>0.7385645221271848</v>
      </c>
      <c r="J183" s="22">
        <v>0.7623488773747841</v>
      </c>
      <c r="K183" s="22">
        <v>0.759782238856754</v>
      </c>
      <c r="L183" s="97">
        <v>0.7733516483516484</v>
      </c>
      <c r="M183" s="97">
        <v>0.7679045092838196</v>
      </c>
      <c r="N183" s="97">
        <v>0.7482614742698191</v>
      </c>
      <c r="O183" s="97">
        <v>0.7482806052269602</v>
      </c>
      <c r="P183" s="97">
        <v>0.7770177838577291</v>
      </c>
      <c r="Q183" s="97"/>
      <c r="R183" s="22"/>
      <c r="S183" s="22"/>
      <c r="T183" s="32">
        <v>0.006868131868131868</v>
      </c>
      <c r="U183" s="32">
        <v>0.011936339522546418</v>
      </c>
      <c r="V183" s="32">
        <v>0.015299026425591099</v>
      </c>
      <c r="W183" s="32">
        <v>0.002751031636863824</v>
      </c>
      <c r="X183" s="32">
        <v>0.009575923392612859</v>
      </c>
      <c r="Y183" s="32"/>
      <c r="Z183" s="32"/>
      <c r="AA183" s="32"/>
    </row>
    <row r="184" spans="1:27" ht="12.75">
      <c r="A184" s="16" t="s">
        <v>352</v>
      </c>
      <c r="B184" s="16" t="s">
        <v>353</v>
      </c>
      <c r="C184" s="16" t="s">
        <v>330</v>
      </c>
      <c r="D184" s="16" t="s">
        <v>328</v>
      </c>
      <c r="E184" s="16" t="s">
        <v>618</v>
      </c>
      <c r="F184" s="32">
        <v>0.6686046511627907</v>
      </c>
      <c r="G184" s="32">
        <v>0.7226593233674272</v>
      </c>
      <c r="H184" s="32">
        <v>0.7536118703631394</v>
      </c>
      <c r="I184" s="32">
        <v>0.7526315789473684</v>
      </c>
      <c r="J184" s="22">
        <v>0.7577282530553558</v>
      </c>
      <c r="K184" s="22">
        <v>0.752622061482821</v>
      </c>
      <c r="L184" s="97">
        <v>0.7267355982274741</v>
      </c>
      <c r="M184" s="97">
        <v>0.7811094452773614</v>
      </c>
      <c r="N184" s="97">
        <v>0.765379113018598</v>
      </c>
      <c r="O184" s="97">
        <v>0.7378640776699029</v>
      </c>
      <c r="P184" s="97">
        <v>0.7604017216642754</v>
      </c>
      <c r="Q184" s="97"/>
      <c r="R184" s="22"/>
      <c r="S184" s="22"/>
      <c r="T184" s="32">
        <v>0</v>
      </c>
      <c r="U184" s="32">
        <v>0</v>
      </c>
      <c r="V184" s="32">
        <v>0</v>
      </c>
      <c r="W184" s="32">
        <v>0</v>
      </c>
      <c r="X184" s="32">
        <v>0</v>
      </c>
      <c r="Y184" s="32"/>
      <c r="Z184" s="32"/>
      <c r="AA184" s="32"/>
    </row>
    <row r="185" spans="1:27" ht="12.75">
      <c r="A185" s="16" t="s">
        <v>354</v>
      </c>
      <c r="B185" s="16" t="s">
        <v>355</v>
      </c>
      <c r="C185" s="16" t="s">
        <v>330</v>
      </c>
      <c r="D185" s="16" t="s">
        <v>328</v>
      </c>
      <c r="E185" s="16" t="s">
        <v>620</v>
      </c>
      <c r="F185" s="32">
        <v>0.7430503380916604</v>
      </c>
      <c r="G185" s="32">
        <v>0.7540353574173713</v>
      </c>
      <c r="H185" s="32">
        <v>0.762012012012012</v>
      </c>
      <c r="I185" s="32">
        <v>0.7215631542219121</v>
      </c>
      <c r="J185" s="22">
        <v>0.7291981845688351</v>
      </c>
      <c r="K185" s="22">
        <v>0.7481177275838466</v>
      </c>
      <c r="L185" s="97">
        <v>0.791907514450867</v>
      </c>
      <c r="M185" s="97">
        <v>0.7780487804878049</v>
      </c>
      <c r="N185" s="97">
        <v>0.7351351351351352</v>
      </c>
      <c r="O185" s="97">
        <v>0.6865671641791045</v>
      </c>
      <c r="P185" s="97">
        <v>0.7178770949720671</v>
      </c>
      <c r="Q185" s="97"/>
      <c r="R185" s="22"/>
      <c r="S185" s="22"/>
      <c r="T185" s="32">
        <v>0.017341040462427744</v>
      </c>
      <c r="U185" s="32">
        <v>0.004878048780487805</v>
      </c>
      <c r="V185" s="32">
        <v>0.021621621621621623</v>
      </c>
      <c r="W185" s="32">
        <v>0.014925373134328358</v>
      </c>
      <c r="X185" s="32">
        <v>0.027932960893854747</v>
      </c>
      <c r="Y185" s="32"/>
      <c r="Z185" s="32"/>
      <c r="AA185" s="32"/>
    </row>
    <row r="186" spans="1:27" ht="12.75">
      <c r="A186" s="16" t="s">
        <v>356</v>
      </c>
      <c r="B186" s="16" t="s">
        <v>357</v>
      </c>
      <c r="C186" s="16" t="s">
        <v>330</v>
      </c>
      <c r="D186" s="16" t="s">
        <v>328</v>
      </c>
      <c r="E186" s="16" t="s">
        <v>617</v>
      </c>
      <c r="F186" s="32">
        <v>0.7488212601800257</v>
      </c>
      <c r="G186" s="32"/>
      <c r="H186" s="32">
        <v>0.7728536133415689</v>
      </c>
      <c r="I186" s="32">
        <v>0.7791116446578632</v>
      </c>
      <c r="J186" s="22">
        <v>0.8177991581479255</v>
      </c>
      <c r="K186" s="22">
        <v>0.8086482117599515</v>
      </c>
      <c r="L186" s="97">
        <v>0.8283261802575107</v>
      </c>
      <c r="M186" s="97">
        <v>0.8232899022801303</v>
      </c>
      <c r="N186" s="97">
        <v>0.802547770700637</v>
      </c>
      <c r="O186" s="97">
        <v>0.811216429699842</v>
      </c>
      <c r="P186" s="97">
        <v>0.8122137404580153</v>
      </c>
      <c r="Q186" s="97"/>
      <c r="R186" s="22"/>
      <c r="S186" s="22"/>
      <c r="T186" s="32">
        <v>0.01201716738197425</v>
      </c>
      <c r="U186" s="32">
        <v>0.0008143322475570033</v>
      </c>
      <c r="V186" s="32">
        <v>0.005573248407643312</v>
      </c>
      <c r="W186" s="32">
        <v>0.01263823064770932</v>
      </c>
      <c r="X186" s="32">
        <v>0.012977099236641221</v>
      </c>
      <c r="Y186" s="32"/>
      <c r="Z186" s="32"/>
      <c r="AA186" s="32"/>
    </row>
    <row r="187" spans="19:26" ht="12.75">
      <c r="S187" s="22"/>
      <c r="Z187" s="32"/>
    </row>
    <row r="188" spans="1:19" ht="12.75">
      <c r="A188" s="18" t="s">
        <v>25</v>
      </c>
      <c r="S188" s="22"/>
    </row>
    <row r="189" ht="12.75">
      <c r="A189" s="39" t="s">
        <v>556</v>
      </c>
    </row>
    <row r="190" ht="12.75">
      <c r="A190" s="39" t="s">
        <v>557</v>
      </c>
    </row>
  </sheetData>
  <mergeCells count="3">
    <mergeCell ref="F6:K6"/>
    <mergeCell ref="L6:S6"/>
    <mergeCell ref="T6:AA6"/>
  </mergeCells>
  <conditionalFormatting sqref="Z187 T8:AA19 T22:AA33 T36:AA186">
    <cfRule type="cellIs" priority="1" dxfId="0" operator="greaterThan" stopIfTrue="1">
      <formula>0.05</formula>
    </cfRule>
    <cfRule type="cellIs" priority="2" dxfId="0" operator="lessThan" stopIfTrue="1">
      <formula>0</formula>
    </cfRule>
  </conditionalFormatting>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40" r:id="rId1"/>
  <headerFooter alignWithMargins="0">
    <oddFooter>&amp;L&amp;6&amp;F &amp;A&amp;R&amp;6Standards and Quality Analytical Team (SAT)</oddFooter>
  </headerFooter>
</worksheet>
</file>

<file path=xl/worksheets/sheet16.xml><?xml version="1.0" encoding="utf-8"?>
<worksheet xmlns="http://schemas.openxmlformats.org/spreadsheetml/2006/main" xmlns:r="http://schemas.openxmlformats.org/officeDocument/2006/relationships">
  <dimension ref="A1:J153"/>
  <sheetViews>
    <sheetView workbookViewId="0" topLeftCell="A1">
      <selection activeCell="A1" sqref="A1"/>
    </sheetView>
  </sheetViews>
  <sheetFormatPr defaultColWidth="9.140625" defaultRowHeight="12.75"/>
  <cols>
    <col min="5" max="5" width="9.28125" style="0" bestFit="1" customWidth="1"/>
    <col min="8" max="8" width="10.7109375" style="0" customWidth="1"/>
    <col min="9" max="9" width="10.140625" style="0" bestFit="1" customWidth="1"/>
    <col min="10" max="10" width="10.7109375" style="0" customWidth="1"/>
  </cols>
  <sheetData>
    <row r="1" spans="1:10" ht="76.5">
      <c r="A1" t="s">
        <v>514</v>
      </c>
      <c r="B1" t="s">
        <v>526</v>
      </c>
      <c r="C1" t="s">
        <v>361</v>
      </c>
      <c r="D1" t="s">
        <v>362</v>
      </c>
      <c r="E1" s="30" t="s">
        <v>593</v>
      </c>
      <c r="F1" s="30" t="s">
        <v>644</v>
      </c>
      <c r="G1" s="30" t="s">
        <v>645</v>
      </c>
      <c r="H1" s="30" t="s">
        <v>646</v>
      </c>
      <c r="I1" s="136" t="s">
        <v>647</v>
      </c>
      <c r="J1" s="108" t="s">
        <v>590</v>
      </c>
    </row>
    <row r="2" spans="1:10" ht="12.75">
      <c r="A2" t="s">
        <v>41</v>
      </c>
      <c r="B2" t="s">
        <v>515</v>
      </c>
      <c r="C2" t="s">
        <v>47</v>
      </c>
      <c r="D2" s="35" t="s">
        <v>377</v>
      </c>
      <c r="E2" s="26">
        <v>0.3836734693877551</v>
      </c>
      <c r="F2" s="26">
        <v>0.6</v>
      </c>
      <c r="G2" s="26">
        <v>0.0163265306122449</v>
      </c>
      <c r="H2" s="26">
        <v>0.02083333333333326</v>
      </c>
      <c r="I2" s="26">
        <v>-0.2642642642642643</v>
      </c>
      <c r="J2" s="109">
        <v>0</v>
      </c>
    </row>
    <row r="3" spans="1:10" ht="12.75">
      <c r="A3" t="s">
        <v>67</v>
      </c>
      <c r="B3" t="s">
        <v>519</v>
      </c>
      <c r="C3" t="s">
        <v>88</v>
      </c>
      <c r="D3" s="35" t="s">
        <v>381</v>
      </c>
      <c r="E3" s="26">
        <v>0.4117647058823529</v>
      </c>
      <c r="F3" s="26">
        <v>0.5882352941176471</v>
      </c>
      <c r="G3" s="26">
        <v>0</v>
      </c>
      <c r="H3" s="26">
        <v>0.01674641148325362</v>
      </c>
      <c r="I3" s="26">
        <v>-0.23698384201077194</v>
      </c>
      <c r="J3" s="109">
        <v>0</v>
      </c>
    </row>
    <row r="4" spans="1:10" ht="12.75">
      <c r="A4" t="s">
        <v>67</v>
      </c>
      <c r="B4" t="s">
        <v>519</v>
      </c>
      <c r="C4" t="s">
        <v>90</v>
      </c>
      <c r="D4" s="35" t="s">
        <v>449</v>
      </c>
      <c r="E4" s="26">
        <v>0.4303534303534304</v>
      </c>
      <c r="F4" s="26">
        <v>0.5696465696465697</v>
      </c>
      <c r="G4" s="26">
        <v>0</v>
      </c>
      <c r="H4" s="26">
        <v>0.20049916805324464</v>
      </c>
      <c r="I4" s="26">
        <v>-0.03671562082777036</v>
      </c>
      <c r="J4" s="109">
        <v>0</v>
      </c>
    </row>
    <row r="5" spans="1:10" ht="12.75">
      <c r="A5" t="s">
        <v>67</v>
      </c>
      <c r="B5" t="s">
        <v>519</v>
      </c>
      <c r="C5" t="s">
        <v>84</v>
      </c>
      <c r="D5" s="35" t="s">
        <v>398</v>
      </c>
      <c r="E5" s="26">
        <v>0.4525462962962963</v>
      </c>
      <c r="F5" s="26">
        <v>0.5462962962962963</v>
      </c>
      <c r="G5" s="26">
        <v>0.0011574074074074073</v>
      </c>
      <c r="H5" s="26">
        <v>0.07196029776674928</v>
      </c>
      <c r="I5" s="26">
        <v>-0.13078470824949695</v>
      </c>
      <c r="J5" s="109">
        <v>0</v>
      </c>
    </row>
    <row r="6" spans="1:10" ht="12.75">
      <c r="A6" t="s">
        <v>41</v>
      </c>
      <c r="B6" t="s">
        <v>515</v>
      </c>
      <c r="C6" t="s">
        <v>49</v>
      </c>
      <c r="D6" s="35" t="s">
        <v>376</v>
      </c>
      <c r="E6" s="26">
        <v>0.4949698189134809</v>
      </c>
      <c r="F6" s="26">
        <v>0.5050301810865191</v>
      </c>
      <c r="G6" s="26">
        <v>0</v>
      </c>
      <c r="H6" s="26">
        <v>0.13211845102505704</v>
      </c>
      <c r="I6" s="26">
        <v>-0.18923327895595432</v>
      </c>
      <c r="J6" s="109">
        <v>0</v>
      </c>
    </row>
    <row r="7" spans="1:10" ht="12.75">
      <c r="A7" t="s">
        <v>166</v>
      </c>
      <c r="B7" t="s">
        <v>518</v>
      </c>
      <c r="C7" t="s">
        <v>170</v>
      </c>
      <c r="D7" s="35" t="s">
        <v>440</v>
      </c>
      <c r="E7" s="26">
        <v>0.5034403669724771</v>
      </c>
      <c r="F7" s="26">
        <v>0.4598623853211009</v>
      </c>
      <c r="G7" s="26">
        <v>0.03669724770642202</v>
      </c>
      <c r="H7" s="26">
        <v>0.04681872749099636</v>
      </c>
      <c r="I7" s="26">
        <v>-0.06937033084311628</v>
      </c>
      <c r="J7" s="109">
        <v>0</v>
      </c>
    </row>
    <row r="8" spans="1:10" ht="12.75">
      <c r="A8" t="s">
        <v>41</v>
      </c>
      <c r="B8" t="s">
        <v>515</v>
      </c>
      <c r="C8" t="s">
        <v>59</v>
      </c>
      <c r="D8" s="35" t="s">
        <v>366</v>
      </c>
      <c r="E8" s="26">
        <v>0.5142045454545454</v>
      </c>
      <c r="F8" s="26">
        <v>0.48579545454545453</v>
      </c>
      <c r="G8" s="26">
        <v>0</v>
      </c>
      <c r="H8" s="26">
        <v>0.5238095238095237</v>
      </c>
      <c r="I8" s="26">
        <v>-0.13725490196078427</v>
      </c>
      <c r="J8" s="109">
        <v>0</v>
      </c>
    </row>
    <row r="9" spans="1:10" ht="12.75">
      <c r="A9" t="s">
        <v>67</v>
      </c>
      <c r="B9" t="s">
        <v>519</v>
      </c>
      <c r="C9" t="s">
        <v>100</v>
      </c>
      <c r="D9" s="35" t="s">
        <v>439</v>
      </c>
      <c r="E9" s="26">
        <v>0.5160349854227405</v>
      </c>
      <c r="F9" s="26">
        <v>0.4752186588921283</v>
      </c>
      <c r="G9" s="26">
        <v>0.008746355685131196</v>
      </c>
      <c r="H9" s="26">
        <v>0.10823909531502429</v>
      </c>
      <c r="I9" s="26">
        <v>-0.045897079276773334</v>
      </c>
      <c r="J9" s="109">
        <v>0</v>
      </c>
    </row>
    <row r="10" spans="1:10" ht="12.75">
      <c r="A10" t="s">
        <v>116</v>
      </c>
      <c r="B10" t="s">
        <v>522</v>
      </c>
      <c r="C10" t="s">
        <v>138</v>
      </c>
      <c r="D10" s="35" t="s">
        <v>396</v>
      </c>
      <c r="E10" s="26">
        <v>0.5214285714285715</v>
      </c>
      <c r="F10" s="26">
        <v>0.42857142857142855</v>
      </c>
      <c r="G10" s="26">
        <v>0.05</v>
      </c>
      <c r="H10" s="26">
        <v>0.02639296187683282</v>
      </c>
      <c r="I10" s="26">
        <v>-0.180327868852459</v>
      </c>
      <c r="J10" s="109">
        <v>0</v>
      </c>
    </row>
    <row r="11" spans="1:10" ht="12.75">
      <c r="A11" t="s">
        <v>166</v>
      </c>
      <c r="B11" t="s">
        <v>518</v>
      </c>
      <c r="C11" t="s">
        <v>192</v>
      </c>
      <c r="D11" s="35" t="s">
        <v>406</v>
      </c>
      <c r="E11" s="26">
        <v>0.5215736040609137</v>
      </c>
      <c r="F11" s="26">
        <v>0.4733502538071066</v>
      </c>
      <c r="G11" s="26">
        <v>0.005076142131979695</v>
      </c>
      <c r="H11" s="26">
        <v>-0.0012674271229404788</v>
      </c>
      <c r="I11" s="26">
        <v>-0.18172377985462096</v>
      </c>
      <c r="J11" s="109">
        <v>0</v>
      </c>
    </row>
    <row r="12" spans="1:10" ht="12.75">
      <c r="A12" t="s">
        <v>41</v>
      </c>
      <c r="B12" t="s">
        <v>515</v>
      </c>
      <c r="C12" t="s">
        <v>63</v>
      </c>
      <c r="D12" s="35" t="s">
        <v>425</v>
      </c>
      <c r="E12" s="26">
        <v>0.5338753387533876</v>
      </c>
      <c r="F12" s="26">
        <v>0.46612466124661245</v>
      </c>
      <c r="G12" s="26">
        <v>0</v>
      </c>
      <c r="H12" s="26">
        <v>0.049786628733997196</v>
      </c>
      <c r="I12" s="26">
        <v>-0.1526980482204363</v>
      </c>
      <c r="J12" s="109">
        <v>0</v>
      </c>
    </row>
    <row r="13" spans="1:10" ht="12.75">
      <c r="A13" t="s">
        <v>116</v>
      </c>
      <c r="B13" t="s">
        <v>522</v>
      </c>
      <c r="C13" t="s">
        <v>126</v>
      </c>
      <c r="D13" s="35" t="s">
        <v>379</v>
      </c>
      <c r="E13" s="26">
        <v>0.5464725643896976</v>
      </c>
      <c r="F13" s="26">
        <v>0.45128779395296753</v>
      </c>
      <c r="G13" s="26">
        <v>0.0022396416573348264</v>
      </c>
      <c r="H13" s="26">
        <v>0.15673575129533668</v>
      </c>
      <c r="I13" s="26">
        <v>-0.044919786096256686</v>
      </c>
      <c r="J13" s="109">
        <v>0</v>
      </c>
    </row>
    <row r="14" spans="1:10" ht="12.75">
      <c r="A14" t="s">
        <v>41</v>
      </c>
      <c r="B14" t="s">
        <v>515</v>
      </c>
      <c r="C14" t="s">
        <v>61</v>
      </c>
      <c r="D14" s="35" t="s">
        <v>418</v>
      </c>
      <c r="E14" s="26">
        <v>0.5524475524475524</v>
      </c>
      <c r="F14" s="26">
        <v>0.44755244755244755</v>
      </c>
      <c r="G14" s="26">
        <v>0</v>
      </c>
      <c r="H14" s="26">
        <v>0.28059701492537314</v>
      </c>
      <c r="I14" s="26">
        <v>-0.09684210526315784</v>
      </c>
      <c r="J14" s="109">
        <v>0</v>
      </c>
    </row>
    <row r="15" spans="1:10" ht="12.75">
      <c r="A15" t="s">
        <v>67</v>
      </c>
      <c r="B15" t="s">
        <v>519</v>
      </c>
      <c r="C15" t="s">
        <v>66</v>
      </c>
      <c r="D15" s="35" t="s">
        <v>400</v>
      </c>
      <c r="E15" s="26">
        <v>0.5527522935779816</v>
      </c>
      <c r="F15" s="26">
        <v>0.4461009174311927</v>
      </c>
      <c r="G15" s="26">
        <v>0.0011467889908256881</v>
      </c>
      <c r="H15" s="26">
        <v>0.080545229244114</v>
      </c>
      <c r="I15" s="26">
        <v>-0.15830115830115832</v>
      </c>
      <c r="J15" s="109">
        <v>0</v>
      </c>
    </row>
    <row r="16" spans="1:10" ht="12.75">
      <c r="A16" t="s">
        <v>67</v>
      </c>
      <c r="B16" t="s">
        <v>519</v>
      </c>
      <c r="C16" t="s">
        <v>112</v>
      </c>
      <c r="D16" s="35" t="s">
        <v>370</v>
      </c>
      <c r="E16" s="26">
        <v>0.5594817432273262</v>
      </c>
      <c r="F16" s="26">
        <v>0.41460541813898705</v>
      </c>
      <c r="G16" s="26">
        <v>0.02591283863368669</v>
      </c>
      <c r="H16" s="26">
        <v>0.010714285714285676</v>
      </c>
      <c r="I16" s="26">
        <v>-0.156901688182721</v>
      </c>
      <c r="J16" s="109">
        <v>0</v>
      </c>
    </row>
    <row r="17" spans="1:10" ht="12.75">
      <c r="A17" t="s">
        <v>41</v>
      </c>
      <c r="B17" t="s">
        <v>515</v>
      </c>
      <c r="C17" t="s">
        <v>53</v>
      </c>
      <c r="D17" s="35" t="s">
        <v>648</v>
      </c>
      <c r="E17" s="26">
        <v>0.5610200364298725</v>
      </c>
      <c r="F17" s="26">
        <v>0.4262295081967213</v>
      </c>
      <c r="G17" s="26">
        <v>0.012750455373406194</v>
      </c>
      <c r="H17" s="26">
        <v>0.061895551257253434</v>
      </c>
      <c r="I17" s="26">
        <v>-0.15015479876160986</v>
      </c>
      <c r="J17" s="109">
        <v>0</v>
      </c>
    </row>
    <row r="18" spans="1:10" ht="12.75">
      <c r="A18" t="s">
        <v>166</v>
      </c>
      <c r="B18" t="s">
        <v>518</v>
      </c>
      <c r="C18" t="s">
        <v>178</v>
      </c>
      <c r="D18" s="35" t="s">
        <v>373</v>
      </c>
      <c r="E18" s="26">
        <v>0.5622676579925651</v>
      </c>
      <c r="F18" s="26">
        <v>0.41263940520446096</v>
      </c>
      <c r="G18" s="26">
        <v>0.02509293680297398</v>
      </c>
      <c r="H18" s="26">
        <v>0.1104231166150671</v>
      </c>
      <c r="I18" s="26">
        <v>-0.1315577078288943</v>
      </c>
      <c r="J18" s="109">
        <v>0</v>
      </c>
    </row>
    <row r="19" spans="1:10" ht="12.75">
      <c r="A19" t="s">
        <v>41</v>
      </c>
      <c r="B19" t="s">
        <v>515</v>
      </c>
      <c r="C19" t="s">
        <v>40</v>
      </c>
      <c r="D19" s="35" t="s">
        <v>459</v>
      </c>
      <c r="E19" s="26">
        <v>0.5649396735273243</v>
      </c>
      <c r="F19" s="26">
        <v>0.43293115684882894</v>
      </c>
      <c r="G19" s="26">
        <v>0.0021291696238466998</v>
      </c>
      <c r="H19" s="26">
        <v>0.17907949790794975</v>
      </c>
      <c r="I19" s="26">
        <v>-0.033607681755829955</v>
      </c>
      <c r="J19" s="109">
        <v>0</v>
      </c>
    </row>
    <row r="20" spans="1:10" ht="12.75">
      <c r="A20" t="s">
        <v>41</v>
      </c>
      <c r="B20" t="s">
        <v>515</v>
      </c>
      <c r="C20" t="s">
        <v>55</v>
      </c>
      <c r="D20" s="35" t="s">
        <v>442</v>
      </c>
      <c r="E20" s="26">
        <v>0.5768566493955095</v>
      </c>
      <c r="F20" s="26">
        <v>0.41796200345423146</v>
      </c>
      <c r="G20" s="26">
        <v>0.0051813471502590676</v>
      </c>
      <c r="H20" s="26">
        <v>0.22151898734177222</v>
      </c>
      <c r="I20" s="26">
        <v>-0.06612903225806455</v>
      </c>
      <c r="J20" s="109">
        <v>0</v>
      </c>
    </row>
    <row r="21" spans="1:10" ht="12.75">
      <c r="A21" t="s">
        <v>67</v>
      </c>
      <c r="B21" t="s">
        <v>519</v>
      </c>
      <c r="C21" t="s">
        <v>70</v>
      </c>
      <c r="D21" s="35" t="s">
        <v>386</v>
      </c>
      <c r="E21" s="26">
        <v>0.5783132530120482</v>
      </c>
      <c r="F21" s="26">
        <v>0.40240963855421685</v>
      </c>
      <c r="G21" s="26">
        <v>0.01927710843373494</v>
      </c>
      <c r="H21" s="26">
        <v>0.11260053619302957</v>
      </c>
      <c r="I21" s="26">
        <v>-0.09978308026030369</v>
      </c>
      <c r="J21" s="109">
        <v>0</v>
      </c>
    </row>
    <row r="22" spans="1:10" ht="12.75">
      <c r="A22" t="s">
        <v>116</v>
      </c>
      <c r="B22" t="s">
        <v>522</v>
      </c>
      <c r="C22" t="s">
        <v>142</v>
      </c>
      <c r="D22" s="35" t="s">
        <v>445</v>
      </c>
      <c r="E22" s="26">
        <v>0.5853658536585366</v>
      </c>
      <c r="F22" s="26">
        <v>0.40390243902439027</v>
      </c>
      <c r="G22" s="26">
        <v>0.010731707317073172</v>
      </c>
      <c r="H22" s="26">
        <v>0.21589561091340448</v>
      </c>
      <c r="I22" s="26">
        <v>-0.025665399239543696</v>
      </c>
      <c r="J22" s="109">
        <v>0</v>
      </c>
    </row>
    <row r="23" spans="1:10" ht="12.75">
      <c r="A23" t="s">
        <v>116</v>
      </c>
      <c r="B23" t="s">
        <v>522</v>
      </c>
      <c r="C23" t="s">
        <v>134</v>
      </c>
      <c r="D23" s="35" t="s">
        <v>378</v>
      </c>
      <c r="E23" s="26">
        <v>0.5931818181818181</v>
      </c>
      <c r="F23" s="26">
        <v>0.40454545454545454</v>
      </c>
      <c r="G23" s="26">
        <v>0.0022727272727272726</v>
      </c>
      <c r="H23" s="26">
        <v>0.1428571428571428</v>
      </c>
      <c r="I23" s="26">
        <v>-0.09465020576131689</v>
      </c>
      <c r="J23" s="109">
        <v>0</v>
      </c>
    </row>
    <row r="24" spans="1:10" ht="12.75">
      <c r="A24" t="s">
        <v>67</v>
      </c>
      <c r="B24" t="s">
        <v>519</v>
      </c>
      <c r="C24" t="s">
        <v>86</v>
      </c>
      <c r="D24" s="35" t="s">
        <v>444</v>
      </c>
      <c r="E24" s="26">
        <v>0.5986013986013986</v>
      </c>
      <c r="F24" s="26">
        <v>0.393006993006993</v>
      </c>
      <c r="G24" s="26">
        <v>0.008391608391608392</v>
      </c>
      <c r="H24" s="26">
        <v>0.13132911392405067</v>
      </c>
      <c r="I24" s="26">
        <v>-0.140625</v>
      </c>
      <c r="J24" s="109">
        <v>0</v>
      </c>
    </row>
    <row r="25" spans="1:10" ht="12.75">
      <c r="A25" t="s">
        <v>67</v>
      </c>
      <c r="B25" t="s">
        <v>519</v>
      </c>
      <c r="C25" t="s">
        <v>104</v>
      </c>
      <c r="D25" s="35" t="s">
        <v>478</v>
      </c>
      <c r="E25" s="26">
        <v>0.5994587280108254</v>
      </c>
      <c r="F25" s="26">
        <v>0.40054127198917455</v>
      </c>
      <c r="G25" s="26">
        <v>0</v>
      </c>
      <c r="H25" s="26">
        <v>0.1510903426791277</v>
      </c>
      <c r="I25" s="26">
        <v>-0.15057471264367817</v>
      </c>
      <c r="J25" s="109">
        <v>0</v>
      </c>
    </row>
    <row r="26" spans="1:10" ht="12.75">
      <c r="A26" t="s">
        <v>41</v>
      </c>
      <c r="B26" t="s">
        <v>515</v>
      </c>
      <c r="C26" t="s">
        <v>43</v>
      </c>
      <c r="D26" s="35" t="s">
        <v>415</v>
      </c>
      <c r="E26" s="26">
        <v>0.6005830903790087</v>
      </c>
      <c r="F26" s="26">
        <v>0.39941690962099125</v>
      </c>
      <c r="G26" s="26">
        <v>0</v>
      </c>
      <c r="H26" s="26">
        <v>0.23381294964028787</v>
      </c>
      <c r="I26" s="26">
        <v>-0.014367816091954033</v>
      </c>
      <c r="J26" s="109">
        <v>0</v>
      </c>
    </row>
    <row r="27" spans="1:10" ht="12.75">
      <c r="A27" t="s">
        <v>41</v>
      </c>
      <c r="B27" t="s">
        <v>515</v>
      </c>
      <c r="C27" t="s">
        <v>57</v>
      </c>
      <c r="D27" s="35" t="s">
        <v>423</v>
      </c>
      <c r="E27" s="26">
        <v>0.6021080368906456</v>
      </c>
      <c r="F27" s="26">
        <v>0.3939393939393939</v>
      </c>
      <c r="G27" s="26">
        <v>0.003952569169960474</v>
      </c>
      <c r="H27" s="26">
        <v>0.10480349344978168</v>
      </c>
      <c r="I27" s="26">
        <v>-0.059479553903345694</v>
      </c>
      <c r="J27" s="109">
        <v>0</v>
      </c>
    </row>
    <row r="28" spans="1:10" ht="12.75">
      <c r="A28" t="s">
        <v>116</v>
      </c>
      <c r="B28" t="s">
        <v>522</v>
      </c>
      <c r="C28" t="s">
        <v>132</v>
      </c>
      <c r="D28" s="35" t="s">
        <v>649</v>
      </c>
      <c r="E28" s="26">
        <v>0.603585657370518</v>
      </c>
      <c r="F28" s="26">
        <v>0.39641434262948205</v>
      </c>
      <c r="G28" s="26">
        <v>0</v>
      </c>
      <c r="H28" s="26">
        <v>0.11804008908685959</v>
      </c>
      <c r="I28" s="26">
        <v>-0.07550644567219156</v>
      </c>
      <c r="J28" s="109">
        <v>0</v>
      </c>
    </row>
    <row r="29" spans="1:10" ht="12.75">
      <c r="A29" t="s">
        <v>166</v>
      </c>
      <c r="B29" t="s">
        <v>518</v>
      </c>
      <c r="C29" t="s">
        <v>188</v>
      </c>
      <c r="D29" s="35" t="s">
        <v>402</v>
      </c>
      <c r="E29" s="26">
        <v>0.6042128603104213</v>
      </c>
      <c r="F29" s="26">
        <v>0.39578713968957874</v>
      </c>
      <c r="G29" s="26">
        <v>0</v>
      </c>
      <c r="H29" s="26">
        <v>0.17447916666666674</v>
      </c>
      <c r="I29" s="26">
        <v>-0.11394891944990182</v>
      </c>
      <c r="J29" s="109">
        <v>0</v>
      </c>
    </row>
    <row r="30" spans="1:10" ht="12.75">
      <c r="A30" t="s">
        <v>166</v>
      </c>
      <c r="B30" t="s">
        <v>518</v>
      </c>
      <c r="C30" t="s">
        <v>190</v>
      </c>
      <c r="D30" s="35" t="s">
        <v>436</v>
      </c>
      <c r="E30" s="26">
        <v>0.6147704590818364</v>
      </c>
      <c r="F30" s="26">
        <v>0.3812375249500998</v>
      </c>
      <c r="G30" s="26">
        <v>0.003992015968063872</v>
      </c>
      <c r="H30" s="26">
        <v>0.06369426751592355</v>
      </c>
      <c r="I30" s="26">
        <v>-0.11484098939929333</v>
      </c>
      <c r="J30" s="109">
        <v>0</v>
      </c>
    </row>
    <row r="31" spans="1:10" ht="12.75">
      <c r="A31" t="s">
        <v>116</v>
      </c>
      <c r="B31" t="s">
        <v>522</v>
      </c>
      <c r="C31" t="s">
        <v>115</v>
      </c>
      <c r="D31" s="35" t="s">
        <v>454</v>
      </c>
      <c r="E31" s="26">
        <v>0.6159420289855072</v>
      </c>
      <c r="F31" s="26">
        <v>0.36376811594202896</v>
      </c>
      <c r="G31" s="26">
        <v>0.020289855072463767</v>
      </c>
      <c r="H31" s="26">
        <v>0.1714770797962648</v>
      </c>
      <c r="I31" s="26">
        <v>-0.0456431535269709</v>
      </c>
      <c r="J31" s="109">
        <v>0</v>
      </c>
    </row>
    <row r="32" spans="1:10" ht="12.75">
      <c r="A32" t="s">
        <v>67</v>
      </c>
      <c r="B32" t="s">
        <v>519</v>
      </c>
      <c r="C32" t="s">
        <v>108</v>
      </c>
      <c r="D32" s="35" t="s">
        <v>420</v>
      </c>
      <c r="E32" s="26">
        <v>0.6180904522613065</v>
      </c>
      <c r="F32" s="26">
        <v>0.36180904522613067</v>
      </c>
      <c r="G32" s="26">
        <v>0.020100502512562814</v>
      </c>
      <c r="H32" s="26">
        <v>0.14587332053742808</v>
      </c>
      <c r="I32" s="26">
        <v>-0.12205882352941178</v>
      </c>
      <c r="J32" s="109">
        <v>0</v>
      </c>
    </row>
    <row r="33" spans="1:10" ht="12.75">
      <c r="A33" t="s">
        <v>202</v>
      </c>
      <c r="B33" t="s">
        <v>520</v>
      </c>
      <c r="C33" t="s">
        <v>206</v>
      </c>
      <c r="D33" s="35" t="s">
        <v>384</v>
      </c>
      <c r="E33" s="26">
        <v>0.6242331288343558</v>
      </c>
      <c r="F33" s="26">
        <v>0.3604294478527607</v>
      </c>
      <c r="G33" s="26">
        <v>0.015337423312883436</v>
      </c>
      <c r="H33" s="26">
        <v>0.3872340425531915</v>
      </c>
      <c r="I33" s="26">
        <v>0.03987240829346095</v>
      </c>
      <c r="J33" s="109">
        <v>0</v>
      </c>
    </row>
    <row r="34" spans="1:10" ht="12.75">
      <c r="A34" t="s">
        <v>41</v>
      </c>
      <c r="B34" t="s">
        <v>515</v>
      </c>
      <c r="C34" t="s">
        <v>51</v>
      </c>
      <c r="D34" s="35" t="s">
        <v>501</v>
      </c>
      <c r="E34" s="26">
        <v>0.6256038647342995</v>
      </c>
      <c r="F34" s="26">
        <v>0.37318840579710144</v>
      </c>
      <c r="G34" s="26">
        <v>0.0012077294685990338</v>
      </c>
      <c r="H34" s="26">
        <v>0.20699708454810506</v>
      </c>
      <c r="I34" s="26">
        <v>-0.032710280373831724</v>
      </c>
      <c r="J34" s="109">
        <v>0</v>
      </c>
    </row>
    <row r="35" spans="1:10" ht="12.75">
      <c r="A35" t="s">
        <v>166</v>
      </c>
      <c r="B35" t="s">
        <v>518</v>
      </c>
      <c r="C35" t="s">
        <v>196</v>
      </c>
      <c r="D35" s="35" t="s">
        <v>650</v>
      </c>
      <c r="E35" s="26">
        <v>0.6266846361185984</v>
      </c>
      <c r="F35" s="26">
        <v>0.37331536388140163</v>
      </c>
      <c r="G35" s="26">
        <v>0</v>
      </c>
      <c r="H35" s="26">
        <v>0.04507042253521121</v>
      </c>
      <c r="I35" s="26">
        <v>-0.15585893060295786</v>
      </c>
      <c r="J35" s="109">
        <v>0</v>
      </c>
    </row>
    <row r="36" spans="1:10" ht="12.75">
      <c r="A36" t="s">
        <v>292</v>
      </c>
      <c r="B36" t="s">
        <v>521</v>
      </c>
      <c r="C36" t="s">
        <v>300</v>
      </c>
      <c r="D36" s="35" t="s">
        <v>460</v>
      </c>
      <c r="E36" s="26">
        <v>0.63121387283237</v>
      </c>
      <c r="F36" s="26">
        <v>0.35491329479768785</v>
      </c>
      <c r="G36" s="26">
        <v>0.013872832369942197</v>
      </c>
      <c r="H36" s="26">
        <v>0.13666228646517742</v>
      </c>
      <c r="I36" s="26">
        <v>-0.013683010262257711</v>
      </c>
      <c r="J36" s="109">
        <v>0</v>
      </c>
    </row>
    <row r="37" spans="1:10" ht="12.75">
      <c r="A37" t="s">
        <v>166</v>
      </c>
      <c r="B37" t="s">
        <v>518</v>
      </c>
      <c r="C37" t="s">
        <v>186</v>
      </c>
      <c r="D37" s="35" t="s">
        <v>446</v>
      </c>
      <c r="E37" s="26">
        <v>0.648859543817527</v>
      </c>
      <c r="F37" s="26">
        <v>0.3349339735894358</v>
      </c>
      <c r="G37" s="26">
        <v>0.016206482593037214</v>
      </c>
      <c r="H37" s="26">
        <v>0.13953488372093026</v>
      </c>
      <c r="I37" s="26">
        <v>-0.06614349775784756</v>
      </c>
      <c r="J37" s="109">
        <v>0</v>
      </c>
    </row>
    <row r="38" spans="1:10" ht="12.75">
      <c r="A38" t="s">
        <v>202</v>
      </c>
      <c r="B38" t="s">
        <v>520</v>
      </c>
      <c r="C38" t="s">
        <v>220</v>
      </c>
      <c r="D38" s="35" t="s">
        <v>651</v>
      </c>
      <c r="E38" s="26">
        <v>0.6549239391513211</v>
      </c>
      <c r="F38" s="26">
        <v>0.3130504403522818</v>
      </c>
      <c r="G38" s="26">
        <v>0.032025620496397116</v>
      </c>
      <c r="H38" s="26">
        <v>0.04344193817878028</v>
      </c>
      <c r="I38" s="26">
        <v>-0.13324080499653024</v>
      </c>
      <c r="J38" s="109">
        <v>0</v>
      </c>
    </row>
    <row r="39" spans="1:10" ht="12.75">
      <c r="A39" t="s">
        <v>67</v>
      </c>
      <c r="B39" t="s">
        <v>519</v>
      </c>
      <c r="C39" t="s">
        <v>82</v>
      </c>
      <c r="D39" s="35" t="s">
        <v>452</v>
      </c>
      <c r="E39" s="26">
        <v>0.668416447944007</v>
      </c>
      <c r="F39" s="26">
        <v>0.331583552055993</v>
      </c>
      <c r="G39" s="26">
        <v>0</v>
      </c>
      <c r="H39" s="26">
        <v>0.03438914027149331</v>
      </c>
      <c r="I39" s="26">
        <v>-0.17113850616388693</v>
      </c>
      <c r="J39" s="109">
        <v>0</v>
      </c>
    </row>
    <row r="40" spans="1:10" ht="12.75">
      <c r="A40" t="s">
        <v>67</v>
      </c>
      <c r="B40" t="s">
        <v>519</v>
      </c>
      <c r="C40" t="s">
        <v>80</v>
      </c>
      <c r="D40" s="35" t="s">
        <v>448</v>
      </c>
      <c r="E40" s="26">
        <v>0.6685855263157895</v>
      </c>
      <c r="F40" s="26">
        <v>0.3199013157894737</v>
      </c>
      <c r="G40" s="26">
        <v>0.011513157894736841</v>
      </c>
      <c r="H40" s="26">
        <v>0.07325684024713142</v>
      </c>
      <c r="I40" s="26">
        <v>-0.08777194298574642</v>
      </c>
      <c r="J40" s="109">
        <v>0</v>
      </c>
    </row>
    <row r="41" spans="1:10" ht="12.75">
      <c r="A41" t="s">
        <v>116</v>
      </c>
      <c r="B41" t="s">
        <v>522</v>
      </c>
      <c r="C41" t="s">
        <v>122</v>
      </c>
      <c r="D41" s="35" t="s">
        <v>433</v>
      </c>
      <c r="E41" s="26">
        <v>0.6728665207877462</v>
      </c>
      <c r="F41" s="26">
        <v>0.32713347921225383</v>
      </c>
      <c r="G41" s="26">
        <v>0</v>
      </c>
      <c r="H41" s="26">
        <v>0.09330143540669855</v>
      </c>
      <c r="I41" s="26">
        <v>-0.06924643584521384</v>
      </c>
      <c r="J41" s="109">
        <v>0</v>
      </c>
    </row>
    <row r="42" spans="1:10" ht="12.75">
      <c r="A42" t="s">
        <v>67</v>
      </c>
      <c r="B42" t="s">
        <v>519</v>
      </c>
      <c r="C42" t="s">
        <v>76</v>
      </c>
      <c r="D42" s="35" t="s">
        <v>468</v>
      </c>
      <c r="E42" s="26">
        <v>0.6730621642363775</v>
      </c>
      <c r="F42" s="26">
        <v>0.3269378357636224</v>
      </c>
      <c r="G42" s="26">
        <v>0</v>
      </c>
      <c r="H42" s="26">
        <v>0.14499121265377846</v>
      </c>
      <c r="I42" s="26">
        <v>-0.05305232558139539</v>
      </c>
      <c r="J42" s="109">
        <v>0</v>
      </c>
    </row>
    <row r="43" spans="1:10" ht="12.75">
      <c r="A43" t="s">
        <v>166</v>
      </c>
      <c r="B43" t="s">
        <v>518</v>
      </c>
      <c r="C43" t="s">
        <v>165</v>
      </c>
      <c r="D43" s="35" t="s">
        <v>477</v>
      </c>
      <c r="E43" s="26">
        <v>0.6748466257668712</v>
      </c>
      <c r="F43" s="26">
        <v>0.3224267211997273</v>
      </c>
      <c r="G43" s="26">
        <v>0.0027266530334014998</v>
      </c>
      <c r="H43" s="26">
        <v>0.20740740740740748</v>
      </c>
      <c r="I43" s="26">
        <v>-0.1767676767676768</v>
      </c>
      <c r="J43" s="109">
        <v>0</v>
      </c>
    </row>
    <row r="44" spans="1:10" ht="12.75">
      <c r="A44" t="s">
        <v>202</v>
      </c>
      <c r="B44" t="s">
        <v>520</v>
      </c>
      <c r="C44" t="s">
        <v>208</v>
      </c>
      <c r="D44" s="35" t="s">
        <v>392</v>
      </c>
      <c r="E44" s="26">
        <v>0.6753731343283582</v>
      </c>
      <c r="F44" s="26">
        <v>0.3246268656716418</v>
      </c>
      <c r="G44" s="26">
        <v>0</v>
      </c>
      <c r="H44" s="26">
        <v>0.09836065573770503</v>
      </c>
      <c r="I44" s="26">
        <v>-0.1572327044025157</v>
      </c>
      <c r="J44" s="109">
        <v>0</v>
      </c>
    </row>
    <row r="45" spans="1:10" ht="12.75">
      <c r="A45" t="s">
        <v>67</v>
      </c>
      <c r="B45" t="s">
        <v>519</v>
      </c>
      <c r="C45" t="s">
        <v>78</v>
      </c>
      <c r="D45" s="35" t="s">
        <v>428</v>
      </c>
      <c r="E45" s="26">
        <v>0.6758508914100486</v>
      </c>
      <c r="F45" s="26">
        <v>0.3241491085899514</v>
      </c>
      <c r="G45" s="26">
        <v>0</v>
      </c>
      <c r="H45" s="26">
        <v>0.04135021097046421</v>
      </c>
      <c r="I45" s="26">
        <v>-0.17236753856472165</v>
      </c>
      <c r="J45" s="109">
        <v>0</v>
      </c>
    </row>
    <row r="46" spans="1:10" ht="12.75">
      <c r="A46" t="s">
        <v>228</v>
      </c>
      <c r="B46" t="s">
        <v>524</v>
      </c>
      <c r="C46" t="s">
        <v>256</v>
      </c>
      <c r="D46" s="35" t="s">
        <v>393</v>
      </c>
      <c r="E46" s="26">
        <v>0.6773211567732116</v>
      </c>
      <c r="F46" s="26">
        <v>0.3059360730593607</v>
      </c>
      <c r="G46" s="26">
        <v>0.0167427701674277</v>
      </c>
      <c r="H46" s="26">
        <v>0.1923774954627948</v>
      </c>
      <c r="I46" s="26">
        <v>-0.08368200836820083</v>
      </c>
      <c r="J46" s="109">
        <v>0</v>
      </c>
    </row>
    <row r="47" spans="1:10" ht="12.75">
      <c r="A47" t="s">
        <v>67</v>
      </c>
      <c r="B47" t="s">
        <v>519</v>
      </c>
      <c r="C47" t="s">
        <v>98</v>
      </c>
      <c r="D47" s="35" t="s">
        <v>383</v>
      </c>
      <c r="E47" s="26">
        <v>0.6782608695652174</v>
      </c>
      <c r="F47" s="26">
        <v>0.3204968944099379</v>
      </c>
      <c r="G47" s="26">
        <v>0.0012422360248447205</v>
      </c>
      <c r="H47" s="26">
        <v>0.2818471337579618</v>
      </c>
      <c r="I47" s="26">
        <v>-0.051825677267373416</v>
      </c>
      <c r="J47" s="109">
        <v>0</v>
      </c>
    </row>
    <row r="48" spans="1:10" ht="12.75">
      <c r="A48" t="s">
        <v>67</v>
      </c>
      <c r="B48" t="s">
        <v>519</v>
      </c>
      <c r="C48" t="s">
        <v>72</v>
      </c>
      <c r="D48" s="35" t="s">
        <v>408</v>
      </c>
      <c r="E48" s="26">
        <v>0.6844349680170576</v>
      </c>
      <c r="F48" s="26">
        <v>0.31556503198294245</v>
      </c>
      <c r="G48" s="26">
        <v>0</v>
      </c>
      <c r="H48" s="26">
        <v>0.1725</v>
      </c>
      <c r="I48" s="26">
        <v>-0.07128712871287124</v>
      </c>
      <c r="J48" s="109">
        <v>0</v>
      </c>
    </row>
    <row r="49" spans="1:10" ht="12.75">
      <c r="A49" t="s">
        <v>166</v>
      </c>
      <c r="B49" t="s">
        <v>518</v>
      </c>
      <c r="C49" t="s">
        <v>176</v>
      </c>
      <c r="D49" s="35" t="s">
        <v>394</v>
      </c>
      <c r="E49" s="26">
        <v>0.6872246696035242</v>
      </c>
      <c r="F49" s="26">
        <v>0.31277533039647576</v>
      </c>
      <c r="G49" s="26">
        <v>0</v>
      </c>
      <c r="H49" s="26">
        <v>0.02947845804988658</v>
      </c>
      <c r="I49" s="26">
        <v>-0.21588946459412783</v>
      </c>
      <c r="J49" s="109">
        <v>0</v>
      </c>
    </row>
    <row r="50" spans="1:10" ht="12.75">
      <c r="A50" t="s">
        <v>67</v>
      </c>
      <c r="B50" t="s">
        <v>519</v>
      </c>
      <c r="C50" t="s">
        <v>74</v>
      </c>
      <c r="D50" s="35" t="s">
        <v>487</v>
      </c>
      <c r="E50" s="26">
        <v>0.6881533101045296</v>
      </c>
      <c r="F50" s="26">
        <v>0.3118466898954704</v>
      </c>
      <c r="G50" s="26">
        <v>0</v>
      </c>
      <c r="H50" s="26">
        <v>0.10810810810810811</v>
      </c>
      <c r="I50" s="26">
        <v>-0.1223241590214067</v>
      </c>
      <c r="J50" s="109">
        <v>0</v>
      </c>
    </row>
    <row r="51" spans="1:10" ht="12.75">
      <c r="A51" t="s">
        <v>146</v>
      </c>
      <c r="B51" t="s">
        <v>516</v>
      </c>
      <c r="C51" t="s">
        <v>160</v>
      </c>
      <c r="D51" s="35" t="s">
        <v>652</v>
      </c>
      <c r="E51" s="26">
        <v>0.6888489208633094</v>
      </c>
      <c r="F51" s="26">
        <v>0.26348920863309355</v>
      </c>
      <c r="G51" s="26">
        <v>0.047661870503597124</v>
      </c>
      <c r="H51" s="26">
        <v>0.40226986128625475</v>
      </c>
      <c r="I51" s="26">
        <v>0.03249767873723308</v>
      </c>
      <c r="J51" s="109">
        <v>0</v>
      </c>
    </row>
    <row r="52" spans="1:10" ht="12.75">
      <c r="A52" t="s">
        <v>146</v>
      </c>
      <c r="B52" t="s">
        <v>516</v>
      </c>
      <c r="C52" t="s">
        <v>156</v>
      </c>
      <c r="D52" s="35" t="s">
        <v>471</v>
      </c>
      <c r="E52" s="26">
        <v>0.6898340248962656</v>
      </c>
      <c r="F52" s="26">
        <v>0.2889004149377593</v>
      </c>
      <c r="G52" s="26">
        <v>0.021265560165975105</v>
      </c>
      <c r="H52" s="26">
        <v>0.25930764206401036</v>
      </c>
      <c r="I52" s="26">
        <v>-0.029693004529441347</v>
      </c>
      <c r="J52" s="109">
        <v>0</v>
      </c>
    </row>
    <row r="53" spans="1:10" ht="12.75">
      <c r="A53" t="s">
        <v>292</v>
      </c>
      <c r="B53" t="s">
        <v>521</v>
      </c>
      <c r="C53" t="s">
        <v>296</v>
      </c>
      <c r="D53" s="35" t="s">
        <v>497</v>
      </c>
      <c r="E53" s="26">
        <v>0.6921641791044776</v>
      </c>
      <c r="F53" s="26">
        <v>0.30550373134328357</v>
      </c>
      <c r="G53" s="26">
        <v>0.0023320895522388058</v>
      </c>
      <c r="H53" s="26">
        <v>0.18387631143014915</v>
      </c>
      <c r="I53" s="26">
        <v>-0.04328424810352516</v>
      </c>
      <c r="J53" s="109">
        <v>0</v>
      </c>
    </row>
    <row r="54" spans="1:10" ht="12.75">
      <c r="A54" t="s">
        <v>67</v>
      </c>
      <c r="B54" t="s">
        <v>519</v>
      </c>
      <c r="C54" t="s">
        <v>92</v>
      </c>
      <c r="D54" s="35" t="s">
        <v>443</v>
      </c>
      <c r="E54" s="26">
        <v>0.6932578486875965</v>
      </c>
      <c r="F54" s="26">
        <v>0.29902213072568196</v>
      </c>
      <c r="G54" s="26">
        <v>0.007720020586721565</v>
      </c>
      <c r="H54" s="26">
        <v>0.25435765009683675</v>
      </c>
      <c r="I54" s="26">
        <v>-0.01819100555836284</v>
      </c>
      <c r="J54" s="109">
        <v>0</v>
      </c>
    </row>
    <row r="55" spans="1:10" ht="12.75">
      <c r="A55" t="s">
        <v>67</v>
      </c>
      <c r="B55" t="s">
        <v>519</v>
      </c>
      <c r="C55" t="s">
        <v>96</v>
      </c>
      <c r="D55" s="35" t="s">
        <v>490</v>
      </c>
      <c r="E55" s="26">
        <v>0.6968503937007874</v>
      </c>
      <c r="F55" s="26">
        <v>0.2952755905511811</v>
      </c>
      <c r="G55" s="26">
        <v>0.007874015748031496</v>
      </c>
      <c r="H55" s="26">
        <v>0.01464713715046595</v>
      </c>
      <c r="I55" s="26">
        <v>-0.17443120260021672</v>
      </c>
      <c r="J55" s="109">
        <v>0</v>
      </c>
    </row>
    <row r="56" spans="1:10" ht="12.75">
      <c r="A56" t="s">
        <v>116</v>
      </c>
      <c r="B56" t="s">
        <v>522</v>
      </c>
      <c r="C56" t="s">
        <v>118</v>
      </c>
      <c r="D56" s="35" t="s">
        <v>506</v>
      </c>
      <c r="E56" s="26">
        <v>0.6971563981042654</v>
      </c>
      <c r="F56" s="26">
        <v>0.2725118483412322</v>
      </c>
      <c r="G56" s="26">
        <v>0.03033175355450237</v>
      </c>
      <c r="H56" s="26">
        <v>0.14115738236884812</v>
      </c>
      <c r="I56" s="26">
        <v>-0.029438822447102164</v>
      </c>
      <c r="J56" s="109">
        <v>0</v>
      </c>
    </row>
    <row r="57" spans="1:10" ht="12.75">
      <c r="A57" t="s">
        <v>67</v>
      </c>
      <c r="B57" t="s">
        <v>519</v>
      </c>
      <c r="C57" t="s">
        <v>94</v>
      </c>
      <c r="D57" s="35" t="s">
        <v>473</v>
      </c>
      <c r="E57" s="26">
        <v>0.6991525423728814</v>
      </c>
      <c r="F57" s="26">
        <v>0.2824858757062147</v>
      </c>
      <c r="G57" s="26">
        <v>0.018361581920903956</v>
      </c>
      <c r="H57" s="26">
        <v>0.0520059435364042</v>
      </c>
      <c r="I57" s="26">
        <v>-0.1248454882571075</v>
      </c>
      <c r="J57" s="109">
        <v>0</v>
      </c>
    </row>
    <row r="58" spans="1:10" ht="12.75">
      <c r="A58" t="s">
        <v>228</v>
      </c>
      <c r="B58" t="s">
        <v>524</v>
      </c>
      <c r="C58" t="s">
        <v>227</v>
      </c>
      <c r="D58" s="35" t="s">
        <v>498</v>
      </c>
      <c r="E58" s="26">
        <v>0.7017326732673267</v>
      </c>
      <c r="F58" s="26">
        <v>0.28589108910891087</v>
      </c>
      <c r="G58" s="26">
        <v>0.012376237623762377</v>
      </c>
      <c r="H58" s="26">
        <v>0.3245901639344262</v>
      </c>
      <c r="I58" s="26">
        <v>-0.16095534787123578</v>
      </c>
      <c r="J58" s="109">
        <v>0</v>
      </c>
    </row>
    <row r="59" spans="1:10" ht="12.75">
      <c r="A59" t="s">
        <v>67</v>
      </c>
      <c r="B59" t="s">
        <v>519</v>
      </c>
      <c r="C59" t="s">
        <v>110</v>
      </c>
      <c r="D59" s="35" t="s">
        <v>494</v>
      </c>
      <c r="E59" s="26">
        <v>0.7031746031746032</v>
      </c>
      <c r="F59" s="26">
        <v>0.2920634920634921</v>
      </c>
      <c r="G59" s="26">
        <v>0.004761904761904762</v>
      </c>
      <c r="H59" s="26">
        <v>0.12099644128113884</v>
      </c>
      <c r="I59" s="26">
        <v>-0.07079646017699115</v>
      </c>
      <c r="J59" s="109">
        <v>0</v>
      </c>
    </row>
    <row r="60" spans="1:10" ht="12.75">
      <c r="A60" t="s">
        <v>146</v>
      </c>
      <c r="B60" t="s">
        <v>516</v>
      </c>
      <c r="C60" t="s">
        <v>162</v>
      </c>
      <c r="D60" s="35" t="s">
        <v>469</v>
      </c>
      <c r="E60" s="26">
        <v>0.7089678510998308</v>
      </c>
      <c r="F60" s="26">
        <v>0.27354765933446135</v>
      </c>
      <c r="G60" s="26">
        <v>0.01748448956570784</v>
      </c>
      <c r="H60" s="26">
        <v>0.18357810413885178</v>
      </c>
      <c r="I60" s="26">
        <v>-0.08702368692070028</v>
      </c>
      <c r="J60" s="109">
        <v>0</v>
      </c>
    </row>
    <row r="61" spans="1:10" ht="12.75">
      <c r="A61" t="s">
        <v>202</v>
      </c>
      <c r="B61" t="s">
        <v>520</v>
      </c>
      <c r="C61" t="s">
        <v>222</v>
      </c>
      <c r="D61" s="35" t="s">
        <v>419</v>
      </c>
      <c r="E61" s="26">
        <v>0.71</v>
      </c>
      <c r="F61" s="26">
        <v>0.284375</v>
      </c>
      <c r="G61" s="26">
        <v>0.005625</v>
      </c>
      <c r="H61" s="26">
        <v>0.12270927646675256</v>
      </c>
      <c r="I61" s="26">
        <v>-0.07230071439567454</v>
      </c>
      <c r="J61" s="109">
        <v>0</v>
      </c>
    </row>
    <row r="62" spans="1:10" ht="12.75">
      <c r="A62" t="s">
        <v>166</v>
      </c>
      <c r="B62" t="s">
        <v>518</v>
      </c>
      <c r="C62" t="s">
        <v>182</v>
      </c>
      <c r="D62" s="35" t="s">
        <v>457</v>
      </c>
      <c r="E62" s="26">
        <v>0.7120689655172414</v>
      </c>
      <c r="F62" s="26">
        <v>0.28793103448275864</v>
      </c>
      <c r="G62" s="26">
        <v>0</v>
      </c>
      <c r="H62" s="26">
        <v>0.21848739495798308</v>
      </c>
      <c r="I62" s="26">
        <v>0.03571428571428581</v>
      </c>
      <c r="J62" s="109">
        <v>0</v>
      </c>
    </row>
    <row r="63" spans="1:10" ht="12.75">
      <c r="A63" t="s">
        <v>146</v>
      </c>
      <c r="B63" t="s">
        <v>516</v>
      </c>
      <c r="C63" t="s">
        <v>154</v>
      </c>
      <c r="D63" s="35" t="s">
        <v>491</v>
      </c>
      <c r="E63" s="26">
        <v>0.7132097334878331</v>
      </c>
      <c r="F63" s="26">
        <v>0.2867902665121669</v>
      </c>
      <c r="G63" s="26">
        <v>0</v>
      </c>
      <c r="H63" s="26">
        <v>0.0733830845771144</v>
      </c>
      <c r="I63" s="26">
        <v>-0.08580508474576276</v>
      </c>
      <c r="J63" s="109">
        <v>0</v>
      </c>
    </row>
    <row r="64" spans="1:10" ht="12.75">
      <c r="A64" t="s">
        <v>292</v>
      </c>
      <c r="B64" t="s">
        <v>521</v>
      </c>
      <c r="C64" t="s">
        <v>304</v>
      </c>
      <c r="D64" s="35" t="s">
        <v>424</v>
      </c>
      <c r="E64" s="26">
        <v>0.7145708582834331</v>
      </c>
      <c r="F64" s="26">
        <v>0.2719560878243513</v>
      </c>
      <c r="G64" s="26">
        <v>0.01347305389221557</v>
      </c>
      <c r="H64" s="26">
        <v>0.12965050732807226</v>
      </c>
      <c r="I64" s="26">
        <v>-0.0696378830083565</v>
      </c>
      <c r="J64" s="109">
        <v>0</v>
      </c>
    </row>
    <row r="65" spans="1:10" ht="12.75">
      <c r="A65" t="s">
        <v>202</v>
      </c>
      <c r="B65" t="s">
        <v>520</v>
      </c>
      <c r="C65" t="s">
        <v>216</v>
      </c>
      <c r="D65" s="35" t="s">
        <v>421</v>
      </c>
      <c r="E65" s="26">
        <v>0.7171428571428572</v>
      </c>
      <c r="F65" s="26">
        <v>0.28285714285714286</v>
      </c>
      <c r="G65" s="26">
        <v>0</v>
      </c>
      <c r="H65" s="26">
        <v>0.37524557956778004</v>
      </c>
      <c r="I65" s="26">
        <v>-0.11054637865311312</v>
      </c>
      <c r="J65" s="109">
        <v>0</v>
      </c>
    </row>
    <row r="66" spans="1:10" ht="12.75">
      <c r="A66" t="s">
        <v>166</v>
      </c>
      <c r="B66" t="s">
        <v>518</v>
      </c>
      <c r="C66" t="s">
        <v>184</v>
      </c>
      <c r="D66" s="35" t="s">
        <v>504</v>
      </c>
      <c r="E66" s="26">
        <v>0.7177489177489178</v>
      </c>
      <c r="F66" s="26">
        <v>0.2805194805194805</v>
      </c>
      <c r="G66" s="26">
        <v>0.0017316017316017316</v>
      </c>
      <c r="H66" s="26">
        <v>0.12244897959183665</v>
      </c>
      <c r="I66" s="26">
        <v>-0.05016447368421051</v>
      </c>
      <c r="J66" s="109">
        <v>0</v>
      </c>
    </row>
    <row r="67" spans="1:10" ht="12.75">
      <c r="A67" t="s">
        <v>330</v>
      </c>
      <c r="B67" t="s">
        <v>523</v>
      </c>
      <c r="C67" t="s">
        <v>354</v>
      </c>
      <c r="D67" s="35" t="s">
        <v>488</v>
      </c>
      <c r="E67" s="26">
        <v>0.7178770949720671</v>
      </c>
      <c r="F67" s="26">
        <v>0.2541899441340782</v>
      </c>
      <c r="G67" s="26">
        <v>0.027932960893854747</v>
      </c>
      <c r="H67" s="26">
        <v>0.23024054982817876</v>
      </c>
      <c r="I67" s="26">
        <v>-0.021857923497267784</v>
      </c>
      <c r="J67" s="109">
        <v>0</v>
      </c>
    </row>
    <row r="68" spans="1:10" ht="12.75">
      <c r="A68" t="s">
        <v>116</v>
      </c>
      <c r="B68" t="s">
        <v>522</v>
      </c>
      <c r="C68" t="s">
        <v>130</v>
      </c>
      <c r="D68" s="35" t="s">
        <v>475</v>
      </c>
      <c r="E68" s="26">
        <v>0.7236842105263158</v>
      </c>
      <c r="F68" s="26">
        <v>0.25</v>
      </c>
      <c r="G68" s="26">
        <v>0.02631578947368421</v>
      </c>
      <c r="H68" s="26">
        <v>0.26283987915407847</v>
      </c>
      <c r="I68" s="26">
        <v>-0.010650887573964485</v>
      </c>
      <c r="J68" s="109">
        <v>0</v>
      </c>
    </row>
    <row r="69" spans="1:10" ht="12.75">
      <c r="A69" t="s">
        <v>116</v>
      </c>
      <c r="B69" t="s">
        <v>522</v>
      </c>
      <c r="C69" t="s">
        <v>124</v>
      </c>
      <c r="D69" s="35" t="s">
        <v>489</v>
      </c>
      <c r="E69" s="26">
        <v>0.7247706422018348</v>
      </c>
      <c r="F69" s="26">
        <v>0.26452599388379205</v>
      </c>
      <c r="G69" s="26">
        <v>0.010703363914373088</v>
      </c>
      <c r="H69" s="26">
        <v>0.0015313935681469104</v>
      </c>
      <c r="I69" s="26">
        <v>-0.22695035460992907</v>
      </c>
      <c r="J69" s="109">
        <v>0</v>
      </c>
    </row>
    <row r="70" spans="1:10" ht="12.75">
      <c r="A70" t="s">
        <v>166</v>
      </c>
      <c r="B70" t="s">
        <v>518</v>
      </c>
      <c r="C70" t="s">
        <v>172</v>
      </c>
      <c r="D70" s="35" t="s">
        <v>414</v>
      </c>
      <c r="E70" s="26">
        <v>0.7261345852895149</v>
      </c>
      <c r="F70" s="26">
        <v>0.25039123630672927</v>
      </c>
      <c r="G70" s="26">
        <v>0.023474178403755867</v>
      </c>
      <c r="H70" s="26">
        <v>-0.0007818608287725182</v>
      </c>
      <c r="I70" s="26">
        <v>-0.16361256544502623</v>
      </c>
      <c r="J70" s="109">
        <v>0</v>
      </c>
    </row>
    <row r="71" spans="1:10" ht="12.75">
      <c r="A71" t="s">
        <v>146</v>
      </c>
      <c r="B71" t="s">
        <v>516</v>
      </c>
      <c r="C71" t="s">
        <v>148</v>
      </c>
      <c r="D71" s="35" t="s">
        <v>653</v>
      </c>
      <c r="E71" s="26">
        <v>0.7266811279826464</v>
      </c>
      <c r="F71" s="26">
        <v>0.25704989154013014</v>
      </c>
      <c r="G71" s="26">
        <v>0.016268980477223426</v>
      </c>
      <c r="H71" s="26">
        <v>0.27877947295423033</v>
      </c>
      <c r="I71" s="26">
        <v>-0.004319654427645814</v>
      </c>
      <c r="J71" s="109">
        <v>0</v>
      </c>
    </row>
    <row r="72" spans="1:10" ht="12.75">
      <c r="A72" t="s">
        <v>166</v>
      </c>
      <c r="B72" t="s">
        <v>518</v>
      </c>
      <c r="C72" t="s">
        <v>198</v>
      </c>
      <c r="D72" s="35" t="s">
        <v>389</v>
      </c>
      <c r="E72" s="26">
        <v>0.7300855826201448</v>
      </c>
      <c r="F72" s="26">
        <v>0.250164581961817</v>
      </c>
      <c r="G72" s="26">
        <v>0.019749835418038184</v>
      </c>
      <c r="H72" s="26">
        <v>0.10392441860465107</v>
      </c>
      <c r="I72" s="26">
        <v>-0.05240174672489084</v>
      </c>
      <c r="J72" s="109">
        <v>0</v>
      </c>
    </row>
    <row r="73" spans="1:10" ht="12.75">
      <c r="A73" t="s">
        <v>166</v>
      </c>
      <c r="B73" t="s">
        <v>518</v>
      </c>
      <c r="C73" t="s">
        <v>180</v>
      </c>
      <c r="D73" s="35" t="s">
        <v>399</v>
      </c>
      <c r="E73" s="26">
        <v>0.7301587301587301</v>
      </c>
      <c r="F73" s="26">
        <v>0.2698412698412698</v>
      </c>
      <c r="G73" s="26">
        <v>0</v>
      </c>
      <c r="H73" s="26">
        <v>0.006389776357827559</v>
      </c>
      <c r="I73" s="26">
        <v>-0.18393782383419688</v>
      </c>
      <c r="J73" s="109">
        <v>0</v>
      </c>
    </row>
    <row r="74" spans="1:10" ht="12.75">
      <c r="A74" t="s">
        <v>146</v>
      </c>
      <c r="B74" t="s">
        <v>516</v>
      </c>
      <c r="C74" t="s">
        <v>152</v>
      </c>
      <c r="D74" s="35" t="s">
        <v>654</v>
      </c>
      <c r="E74" s="26">
        <v>0.7304277643260694</v>
      </c>
      <c r="F74" s="26">
        <v>0.26957223567393057</v>
      </c>
      <c r="G74" s="26">
        <v>0</v>
      </c>
      <c r="H74" s="26">
        <v>0.1514869888475836</v>
      </c>
      <c r="I74" s="26">
        <v>-0.06631499623210246</v>
      </c>
      <c r="J74" s="109">
        <v>0</v>
      </c>
    </row>
    <row r="75" spans="1:10" ht="12.75">
      <c r="A75" t="s">
        <v>146</v>
      </c>
      <c r="B75" t="s">
        <v>516</v>
      </c>
      <c r="C75" t="s">
        <v>150</v>
      </c>
      <c r="D75" s="35" t="s">
        <v>416</v>
      </c>
      <c r="E75" s="26">
        <v>0.7306378132118451</v>
      </c>
      <c r="F75" s="26">
        <v>0.2608200455580866</v>
      </c>
      <c r="G75" s="26">
        <v>0.008542141230068337</v>
      </c>
      <c r="H75" s="26">
        <v>0.008615738081562352</v>
      </c>
      <c r="I75" s="26">
        <v>-0.142578125</v>
      </c>
      <c r="J75" s="109">
        <v>0</v>
      </c>
    </row>
    <row r="76" spans="1:10" ht="12.75">
      <c r="A76" t="s">
        <v>310</v>
      </c>
      <c r="B76" t="s">
        <v>517</v>
      </c>
      <c r="C76" t="s">
        <v>324</v>
      </c>
      <c r="D76" s="35" t="s">
        <v>655</v>
      </c>
      <c r="E76" s="26">
        <v>0.732612055641422</v>
      </c>
      <c r="F76" s="26">
        <v>0.26738794435857804</v>
      </c>
      <c r="G76" s="26">
        <v>0</v>
      </c>
      <c r="H76" s="26">
        <v>0.21388367729831148</v>
      </c>
      <c r="I76" s="26">
        <v>-0.11852861035422346</v>
      </c>
      <c r="J76" s="109">
        <v>0</v>
      </c>
    </row>
    <row r="77" spans="1:10" ht="12.75">
      <c r="A77" t="s">
        <v>166</v>
      </c>
      <c r="B77" t="s">
        <v>518</v>
      </c>
      <c r="C77" t="s">
        <v>194</v>
      </c>
      <c r="D77" s="35" t="s">
        <v>404</v>
      </c>
      <c r="E77" s="26">
        <v>0.732740943267259</v>
      </c>
      <c r="F77" s="26">
        <v>0.2652084757347915</v>
      </c>
      <c r="G77" s="26">
        <v>0.002050580997949419</v>
      </c>
      <c r="H77" s="26">
        <v>0.10498489425981883</v>
      </c>
      <c r="I77" s="26">
        <v>-0.11920529801324509</v>
      </c>
      <c r="J77" s="109">
        <v>0</v>
      </c>
    </row>
    <row r="78" spans="1:10" ht="12.75">
      <c r="A78" t="s">
        <v>116</v>
      </c>
      <c r="B78" t="s">
        <v>522</v>
      </c>
      <c r="C78" t="s">
        <v>136</v>
      </c>
      <c r="D78" s="35" t="s">
        <v>407</v>
      </c>
      <c r="E78" s="26">
        <v>0.7390448055145249</v>
      </c>
      <c r="F78" s="26">
        <v>0.25800098473658295</v>
      </c>
      <c r="G78" s="26">
        <v>0.0029542097488921715</v>
      </c>
      <c r="H78" s="26">
        <v>0.16590126291618823</v>
      </c>
      <c r="I78" s="26">
        <v>-0.05270522388059706</v>
      </c>
      <c r="J78" s="109">
        <v>0</v>
      </c>
    </row>
    <row r="79" spans="1:10" ht="12.75">
      <c r="A79" t="s">
        <v>202</v>
      </c>
      <c r="B79" t="s">
        <v>520</v>
      </c>
      <c r="C79" t="s">
        <v>210</v>
      </c>
      <c r="D79" s="35" t="s">
        <v>372</v>
      </c>
      <c r="E79" s="26">
        <v>0.7398148148148148</v>
      </c>
      <c r="F79" s="26">
        <v>0.2361111111111111</v>
      </c>
      <c r="G79" s="26">
        <v>0.024074074074074074</v>
      </c>
      <c r="H79" s="26">
        <v>0.16883116883116878</v>
      </c>
      <c r="I79" s="26">
        <v>-0.015496809480401108</v>
      </c>
      <c r="J79" s="109">
        <v>0</v>
      </c>
    </row>
    <row r="80" spans="1:10" ht="12.75">
      <c r="A80" t="s">
        <v>228</v>
      </c>
      <c r="B80" t="s">
        <v>524</v>
      </c>
      <c r="C80" t="s">
        <v>232</v>
      </c>
      <c r="D80" s="35" t="s">
        <v>412</v>
      </c>
      <c r="E80" s="26">
        <v>0.7418879056047197</v>
      </c>
      <c r="F80" s="26">
        <v>0.2581120943952802</v>
      </c>
      <c r="G80" s="26">
        <v>0</v>
      </c>
      <c r="H80" s="26">
        <v>0.09531502423263327</v>
      </c>
      <c r="I80" s="26">
        <v>-0.12289780077619661</v>
      </c>
      <c r="J80" s="109">
        <v>0</v>
      </c>
    </row>
    <row r="81" spans="1:10" ht="12.75">
      <c r="A81" t="s">
        <v>310</v>
      </c>
      <c r="B81" t="s">
        <v>517</v>
      </c>
      <c r="C81" t="s">
        <v>326</v>
      </c>
      <c r="D81" s="35" t="s">
        <v>656</v>
      </c>
      <c r="E81" s="26">
        <v>0.7448609431680774</v>
      </c>
      <c r="F81" s="26">
        <v>0.2551390568319226</v>
      </c>
      <c r="G81" s="26">
        <v>0</v>
      </c>
      <c r="H81" s="26">
        <v>0.30236220472440944</v>
      </c>
      <c r="I81" s="26">
        <v>-0.033878504672897214</v>
      </c>
      <c r="J81" s="109">
        <v>0</v>
      </c>
    </row>
    <row r="82" spans="1:10" ht="12.75">
      <c r="A82" t="s">
        <v>166</v>
      </c>
      <c r="B82" t="s">
        <v>518</v>
      </c>
      <c r="C82" t="s">
        <v>168</v>
      </c>
      <c r="D82" s="35" t="s">
        <v>390</v>
      </c>
      <c r="E82" s="26">
        <v>0.7450628366247756</v>
      </c>
      <c r="F82" s="26">
        <v>0.2513464991023339</v>
      </c>
      <c r="G82" s="26">
        <v>0.003590664272890485</v>
      </c>
      <c r="H82" s="26">
        <v>0.22015334063526826</v>
      </c>
      <c r="I82" s="26">
        <v>-0.061499578770008445</v>
      </c>
      <c r="J82" s="109">
        <v>0</v>
      </c>
    </row>
    <row r="83" spans="1:10" ht="12.75">
      <c r="A83" t="s">
        <v>202</v>
      </c>
      <c r="B83" t="s">
        <v>520</v>
      </c>
      <c r="C83" t="s">
        <v>218</v>
      </c>
      <c r="D83" s="35" t="s">
        <v>657</v>
      </c>
      <c r="E83" s="26">
        <v>0.7469262295081968</v>
      </c>
      <c r="F83" s="26">
        <v>0.2520491803278688</v>
      </c>
      <c r="G83" s="26">
        <v>0.0010245901639344263</v>
      </c>
      <c r="H83" s="26">
        <v>0.1577698695136418</v>
      </c>
      <c r="I83" s="26">
        <v>-0.03366336633663369</v>
      </c>
      <c r="J83" s="109">
        <v>0</v>
      </c>
    </row>
    <row r="84" spans="1:10" ht="12.75">
      <c r="A84" t="s">
        <v>202</v>
      </c>
      <c r="B84" t="s">
        <v>520</v>
      </c>
      <c r="C84" t="s">
        <v>212</v>
      </c>
      <c r="D84" s="35" t="s">
        <v>435</v>
      </c>
      <c r="E84" s="26">
        <v>0.747867803837953</v>
      </c>
      <c r="F84" s="26">
        <v>0.25</v>
      </c>
      <c r="G84" s="26">
        <v>0.0021321961620469083</v>
      </c>
      <c r="H84" s="26">
        <v>0.11498052468682407</v>
      </c>
      <c r="I84" s="26">
        <v>-0.0704848324617694</v>
      </c>
      <c r="J84" s="109">
        <v>0</v>
      </c>
    </row>
    <row r="85" spans="1:10" ht="12.75">
      <c r="A85" t="s">
        <v>41</v>
      </c>
      <c r="B85" t="s">
        <v>515</v>
      </c>
      <c r="C85" t="s">
        <v>45</v>
      </c>
      <c r="D85" s="35" t="s">
        <v>422</v>
      </c>
      <c r="E85" s="26">
        <v>0.749211356466877</v>
      </c>
      <c r="F85" s="26">
        <v>0.250788643533123</v>
      </c>
      <c r="G85" s="26">
        <v>0</v>
      </c>
      <c r="H85" s="26">
        <v>0.268</v>
      </c>
      <c r="I85" s="26">
        <v>-0.007824726134585291</v>
      </c>
      <c r="J85" s="109">
        <v>0</v>
      </c>
    </row>
    <row r="86" spans="1:10" ht="12.75">
      <c r="A86" t="s">
        <v>202</v>
      </c>
      <c r="B86" t="s">
        <v>520</v>
      </c>
      <c r="C86" t="s">
        <v>643</v>
      </c>
      <c r="D86" s="35" t="s">
        <v>658</v>
      </c>
      <c r="E86" s="26">
        <v>0.7499287952150384</v>
      </c>
      <c r="F86" s="26">
        <v>0.24665337510680718</v>
      </c>
      <c r="G86" s="26">
        <v>0.003417829678154372</v>
      </c>
      <c r="H86" s="26">
        <v>0.18414839797639115</v>
      </c>
      <c r="I86" s="26">
        <v>-0.05491251682368781</v>
      </c>
      <c r="J86" s="109">
        <v>0</v>
      </c>
    </row>
    <row r="87" spans="1:10" ht="12.75">
      <c r="A87" t="s">
        <v>67</v>
      </c>
      <c r="B87" t="s">
        <v>519</v>
      </c>
      <c r="C87" t="s">
        <v>641</v>
      </c>
      <c r="D87" s="35" t="s">
        <v>375</v>
      </c>
      <c r="E87" s="26">
        <v>0.75</v>
      </c>
      <c r="F87" s="26">
        <v>0.25</v>
      </c>
      <c r="G87" s="26">
        <v>0</v>
      </c>
      <c r="H87" s="26">
        <v>-0.03288201160541582</v>
      </c>
      <c r="I87" s="26">
        <v>-0.2</v>
      </c>
      <c r="J87" s="109">
        <v>0</v>
      </c>
    </row>
    <row r="88" spans="1:10" ht="12.75">
      <c r="A88" t="s">
        <v>67</v>
      </c>
      <c r="B88" t="s">
        <v>519</v>
      </c>
      <c r="C88" t="s">
        <v>102</v>
      </c>
      <c r="D88" s="35" t="s">
        <v>367</v>
      </c>
      <c r="E88" s="26">
        <v>0.7502958579881657</v>
      </c>
      <c r="F88" s="26">
        <v>0.2319526627218935</v>
      </c>
      <c r="G88" s="26">
        <v>0.01775147928994083</v>
      </c>
      <c r="H88" s="26">
        <v>0.13881401617250666</v>
      </c>
      <c r="I88" s="26">
        <v>-0.026497695852534586</v>
      </c>
      <c r="J88" s="109">
        <v>0</v>
      </c>
    </row>
    <row r="89" spans="1:10" ht="12.75">
      <c r="A89" t="s">
        <v>202</v>
      </c>
      <c r="B89" t="s">
        <v>520</v>
      </c>
      <c r="C89" t="s">
        <v>224</v>
      </c>
      <c r="D89" s="35" t="s">
        <v>458</v>
      </c>
      <c r="E89" s="26">
        <v>0.7515078407720145</v>
      </c>
      <c r="F89" s="26">
        <v>0.2147165259348613</v>
      </c>
      <c r="G89" s="26">
        <v>0.033775633293124246</v>
      </c>
      <c r="H89" s="26">
        <v>0.11725067385444743</v>
      </c>
      <c r="I89" s="26">
        <v>-0.13284518828451886</v>
      </c>
      <c r="J89" s="109">
        <v>0</v>
      </c>
    </row>
    <row r="90" spans="1:10" ht="12.75">
      <c r="A90" t="s">
        <v>116</v>
      </c>
      <c r="B90" t="s">
        <v>522</v>
      </c>
      <c r="C90" t="s">
        <v>140</v>
      </c>
      <c r="D90" s="35" t="s">
        <v>391</v>
      </c>
      <c r="E90" s="26">
        <v>0.7528230865746549</v>
      </c>
      <c r="F90" s="26">
        <v>0.24717691342534504</v>
      </c>
      <c r="G90" s="26">
        <v>0</v>
      </c>
      <c r="H90" s="26">
        <v>0.08509189925119132</v>
      </c>
      <c r="I90" s="26">
        <v>-0.08548479632816985</v>
      </c>
      <c r="J90" s="109">
        <v>0</v>
      </c>
    </row>
    <row r="91" spans="1:10" ht="12.75">
      <c r="A91" t="s">
        <v>292</v>
      </c>
      <c r="B91" t="s">
        <v>521</v>
      </c>
      <c r="C91" t="s">
        <v>298</v>
      </c>
      <c r="D91" s="35" t="s">
        <v>512</v>
      </c>
      <c r="E91" s="26">
        <v>0.7536842105263157</v>
      </c>
      <c r="F91" s="26">
        <v>0.23157894736842105</v>
      </c>
      <c r="G91" s="26">
        <v>0.014736842105263158</v>
      </c>
      <c r="H91" s="26">
        <v>0.25</v>
      </c>
      <c r="I91" s="26">
        <v>-0.055666003976143186</v>
      </c>
      <c r="J91" s="109">
        <v>0</v>
      </c>
    </row>
    <row r="92" spans="1:10" ht="12.75">
      <c r="A92" t="s">
        <v>202</v>
      </c>
      <c r="B92" t="s">
        <v>520</v>
      </c>
      <c r="C92" t="s">
        <v>214</v>
      </c>
      <c r="D92" s="35" t="s">
        <v>659</v>
      </c>
      <c r="E92" s="26">
        <v>0.7567567567567568</v>
      </c>
      <c r="F92" s="26">
        <v>0.2408930669800235</v>
      </c>
      <c r="G92" s="26">
        <v>0.0023501762632197414</v>
      </c>
      <c r="H92" s="26">
        <v>0.24052478134110777</v>
      </c>
      <c r="I92" s="26">
        <v>-0.07700650759219085</v>
      </c>
      <c r="J92" s="109">
        <v>0</v>
      </c>
    </row>
    <row r="93" spans="1:10" ht="12.75">
      <c r="A93" t="s">
        <v>146</v>
      </c>
      <c r="B93" t="s">
        <v>516</v>
      </c>
      <c r="C93" t="s">
        <v>158</v>
      </c>
      <c r="D93" s="35" t="s">
        <v>450</v>
      </c>
      <c r="E93" s="26">
        <v>0.7595725734639359</v>
      </c>
      <c r="F93" s="26">
        <v>0.23018699910952806</v>
      </c>
      <c r="G93" s="26">
        <v>0.010240427426536063</v>
      </c>
      <c r="H93" s="26">
        <v>0.20817643894566973</v>
      </c>
      <c r="I93" s="26">
        <v>-0.08810393828664231</v>
      </c>
      <c r="J93" s="109">
        <v>0</v>
      </c>
    </row>
    <row r="94" spans="1:10" ht="12.75">
      <c r="A94" t="s">
        <v>330</v>
      </c>
      <c r="B94" t="s">
        <v>523</v>
      </c>
      <c r="C94" t="s">
        <v>352</v>
      </c>
      <c r="D94" s="35" t="s">
        <v>395</v>
      </c>
      <c r="E94" s="26">
        <v>0.7604017216642754</v>
      </c>
      <c r="F94" s="26">
        <v>0.23959827833572453</v>
      </c>
      <c r="G94" s="26">
        <v>0</v>
      </c>
      <c r="H94" s="26">
        <v>0.17935702199661585</v>
      </c>
      <c r="I94" s="26">
        <v>-0.10526315789473684</v>
      </c>
      <c r="J94" s="109">
        <v>0</v>
      </c>
    </row>
    <row r="95" spans="1:10" ht="12.75">
      <c r="A95" t="s">
        <v>330</v>
      </c>
      <c r="B95" t="s">
        <v>523</v>
      </c>
      <c r="C95" t="s">
        <v>332</v>
      </c>
      <c r="D95" s="35" t="s">
        <v>509</v>
      </c>
      <c r="E95" s="26">
        <v>0.7632093933463796</v>
      </c>
      <c r="F95" s="26">
        <v>0.2181996086105675</v>
      </c>
      <c r="G95" s="26">
        <v>0.018590998043052837</v>
      </c>
      <c r="H95" s="26">
        <v>0.35904255319148937</v>
      </c>
      <c r="I95" s="26">
        <v>0.06016597510373445</v>
      </c>
      <c r="J95" s="109">
        <v>0</v>
      </c>
    </row>
    <row r="96" spans="1:10" ht="12.75">
      <c r="A96" t="s">
        <v>116</v>
      </c>
      <c r="B96" t="s">
        <v>522</v>
      </c>
      <c r="C96" t="s">
        <v>128</v>
      </c>
      <c r="D96" s="35" t="s">
        <v>426</v>
      </c>
      <c r="E96" s="26">
        <v>0.7683333333333333</v>
      </c>
      <c r="F96" s="26">
        <v>0.23166666666666666</v>
      </c>
      <c r="G96" s="26">
        <v>0</v>
      </c>
      <c r="H96" s="26">
        <v>-0.04761904761904767</v>
      </c>
      <c r="I96" s="26">
        <v>-0.18478260869565222</v>
      </c>
      <c r="J96" s="109">
        <v>0</v>
      </c>
    </row>
    <row r="97" spans="1:10" ht="12.75">
      <c r="A97" t="s">
        <v>330</v>
      </c>
      <c r="B97" t="s">
        <v>523</v>
      </c>
      <c r="C97" t="s">
        <v>336</v>
      </c>
      <c r="D97" s="35" t="s">
        <v>511</v>
      </c>
      <c r="E97" s="26">
        <v>0.7705047318611987</v>
      </c>
      <c r="F97" s="26">
        <v>0.21214511041009465</v>
      </c>
      <c r="G97" s="26">
        <v>0.017350157728706624</v>
      </c>
      <c r="H97" s="26">
        <v>0.11325724319578567</v>
      </c>
      <c r="I97" s="26">
        <v>-0.08579668348954583</v>
      </c>
      <c r="J97" s="109">
        <v>0</v>
      </c>
    </row>
    <row r="98" spans="1:10" ht="12.75">
      <c r="A98" t="s">
        <v>330</v>
      </c>
      <c r="B98" t="s">
        <v>523</v>
      </c>
      <c r="C98" t="s">
        <v>340</v>
      </c>
      <c r="D98" s="35" t="s">
        <v>413</v>
      </c>
      <c r="E98" s="26">
        <v>0.7715674362089915</v>
      </c>
      <c r="F98" s="26">
        <v>0.1968408262454435</v>
      </c>
      <c r="G98" s="26">
        <v>0.031591737545565005</v>
      </c>
      <c r="H98" s="26">
        <v>0.10321715817694366</v>
      </c>
      <c r="I98" s="26">
        <v>-0.13821989528795808</v>
      </c>
      <c r="J98" s="109">
        <v>0</v>
      </c>
    </row>
    <row r="99" spans="1:10" ht="12.75">
      <c r="A99" t="s">
        <v>330</v>
      </c>
      <c r="B99" t="s">
        <v>523</v>
      </c>
      <c r="C99" t="s">
        <v>342</v>
      </c>
      <c r="D99" s="35" t="s">
        <v>461</v>
      </c>
      <c r="E99" s="26">
        <v>0.7725875845113707</v>
      </c>
      <c r="F99" s="26">
        <v>0.22741241548862937</v>
      </c>
      <c r="G99" s="26">
        <v>0</v>
      </c>
      <c r="H99" s="26">
        <v>0.14577464788732386</v>
      </c>
      <c r="I99" s="26">
        <v>-0.07870894677236695</v>
      </c>
      <c r="J99" s="109">
        <v>0</v>
      </c>
    </row>
    <row r="100" spans="1:10" ht="12.75">
      <c r="A100" t="s">
        <v>330</v>
      </c>
      <c r="B100" t="s">
        <v>523</v>
      </c>
      <c r="C100" t="s">
        <v>338</v>
      </c>
      <c r="D100" s="35" t="s">
        <v>476</v>
      </c>
      <c r="E100" s="26">
        <v>0.7730812013348165</v>
      </c>
      <c r="F100" s="26">
        <v>0.2135706340378198</v>
      </c>
      <c r="G100" s="26">
        <v>0.013348164627363738</v>
      </c>
      <c r="H100" s="26">
        <v>0.1452229299363057</v>
      </c>
      <c r="I100" s="26">
        <v>-0.007726269315673329</v>
      </c>
      <c r="J100" s="109">
        <v>0</v>
      </c>
    </row>
    <row r="101" spans="1:10" ht="12.75">
      <c r="A101" t="s">
        <v>330</v>
      </c>
      <c r="B101" t="s">
        <v>523</v>
      </c>
      <c r="C101" t="s">
        <v>348</v>
      </c>
      <c r="D101" s="35" t="s">
        <v>382</v>
      </c>
      <c r="E101" s="26">
        <v>0.7767272727272727</v>
      </c>
      <c r="F101" s="26">
        <v>0.22327272727272726</v>
      </c>
      <c r="G101" s="26">
        <v>0</v>
      </c>
      <c r="H101" s="26">
        <v>0.12153344208809136</v>
      </c>
      <c r="I101" s="26">
        <v>-0.055631868131868156</v>
      </c>
      <c r="J101" s="109">
        <v>0</v>
      </c>
    </row>
    <row r="102" spans="1:10" ht="12.75">
      <c r="A102" t="s">
        <v>67</v>
      </c>
      <c r="B102" t="s">
        <v>519</v>
      </c>
      <c r="C102" t="s">
        <v>106</v>
      </c>
      <c r="D102" s="35" t="s">
        <v>455</v>
      </c>
      <c r="E102" s="26">
        <v>0.7767584097859327</v>
      </c>
      <c r="F102" s="26">
        <v>0.21253822629969418</v>
      </c>
      <c r="G102" s="26">
        <v>0.010703363914373088</v>
      </c>
      <c r="H102" s="26">
        <v>0.09915966386554631</v>
      </c>
      <c r="I102" s="26">
        <v>-0.13262599469496017</v>
      </c>
      <c r="J102" s="109">
        <v>0</v>
      </c>
    </row>
    <row r="103" spans="1:10" ht="12.75">
      <c r="A103" t="s">
        <v>330</v>
      </c>
      <c r="B103" t="s">
        <v>523</v>
      </c>
      <c r="C103" t="s">
        <v>350</v>
      </c>
      <c r="D103" s="35" t="s">
        <v>505</v>
      </c>
      <c r="E103" s="26">
        <v>0.7770177838577291</v>
      </c>
      <c r="F103" s="26">
        <v>0.213406292749658</v>
      </c>
      <c r="G103" s="26">
        <v>0.009575923392612859</v>
      </c>
      <c r="H103" s="26">
        <v>0.09759759759759756</v>
      </c>
      <c r="I103" s="26">
        <v>-0.1096224116930572</v>
      </c>
      <c r="J103" s="109">
        <v>0</v>
      </c>
    </row>
    <row r="104" spans="1:10" ht="12.75">
      <c r="A104" t="s">
        <v>310</v>
      </c>
      <c r="B104" t="s">
        <v>517</v>
      </c>
      <c r="C104" t="s">
        <v>322</v>
      </c>
      <c r="D104" s="35" t="s">
        <v>447</v>
      </c>
      <c r="E104" s="26">
        <v>0.7782331511839709</v>
      </c>
      <c r="F104" s="26">
        <v>0.21721311475409835</v>
      </c>
      <c r="G104" s="26">
        <v>0.004553734061930784</v>
      </c>
      <c r="H104" s="26">
        <v>0.27083333333333326</v>
      </c>
      <c r="I104" s="26">
        <v>0.04372623574144496</v>
      </c>
      <c r="J104" s="109">
        <v>0</v>
      </c>
    </row>
    <row r="105" spans="1:10" ht="12.75">
      <c r="A105" t="s">
        <v>228</v>
      </c>
      <c r="B105" t="s">
        <v>524</v>
      </c>
      <c r="C105" t="s">
        <v>258</v>
      </c>
      <c r="D105" s="35" t="s">
        <v>485</v>
      </c>
      <c r="E105" s="26">
        <v>0.7782515991471215</v>
      </c>
      <c r="F105" s="26">
        <v>0.208955223880597</v>
      </c>
      <c r="G105" s="26">
        <v>0.01279317697228145</v>
      </c>
      <c r="H105" s="26">
        <v>0.14529914529914523</v>
      </c>
      <c r="I105" s="26">
        <v>-0.11258278145695366</v>
      </c>
      <c r="J105" s="109">
        <v>0</v>
      </c>
    </row>
    <row r="106" spans="1:10" ht="12.75">
      <c r="A106" t="s">
        <v>330</v>
      </c>
      <c r="B106" t="s">
        <v>523</v>
      </c>
      <c r="C106" t="s">
        <v>344</v>
      </c>
      <c r="D106" s="35" t="s">
        <v>472</v>
      </c>
      <c r="E106" s="26">
        <v>0.7798507462686567</v>
      </c>
      <c r="F106" s="26">
        <v>0.19962686567164178</v>
      </c>
      <c r="G106" s="26">
        <v>0.020522388059701493</v>
      </c>
      <c r="H106" s="26">
        <v>0.1576673866090712</v>
      </c>
      <c r="I106" s="26">
        <v>-0.09612141652613826</v>
      </c>
      <c r="J106" s="109">
        <v>0</v>
      </c>
    </row>
    <row r="107" spans="1:10" ht="12.75">
      <c r="A107" t="s">
        <v>228</v>
      </c>
      <c r="B107" t="s">
        <v>524</v>
      </c>
      <c r="C107" t="s">
        <v>280</v>
      </c>
      <c r="D107" s="35" t="s">
        <v>492</v>
      </c>
      <c r="E107" s="26">
        <v>0.7814327485380117</v>
      </c>
      <c r="F107" s="26">
        <v>0.18932748538011696</v>
      </c>
      <c r="G107" s="26">
        <v>0.029239766081871343</v>
      </c>
      <c r="H107" s="26">
        <v>0.22033898305084754</v>
      </c>
      <c r="I107" s="26">
        <v>-0.1105331599479844</v>
      </c>
      <c r="J107" s="109">
        <v>0</v>
      </c>
    </row>
    <row r="108" spans="1:10" ht="12.75">
      <c r="A108" t="s">
        <v>330</v>
      </c>
      <c r="B108" t="s">
        <v>523</v>
      </c>
      <c r="C108" t="s">
        <v>334</v>
      </c>
      <c r="D108" s="35" t="s">
        <v>484</v>
      </c>
      <c r="E108" s="26">
        <v>0.7814652473387602</v>
      </c>
      <c r="F108" s="26">
        <v>0.18221665623043207</v>
      </c>
      <c r="G108" s="26">
        <v>0.036318096430807766</v>
      </c>
      <c r="H108" s="26">
        <v>0.2725099601593626</v>
      </c>
      <c r="I108" s="26">
        <v>0.009481668773704266</v>
      </c>
      <c r="J108" s="109">
        <v>0</v>
      </c>
    </row>
    <row r="109" spans="1:10" ht="12.75">
      <c r="A109" t="s">
        <v>310</v>
      </c>
      <c r="B109" t="s">
        <v>517</v>
      </c>
      <c r="C109" t="s">
        <v>314</v>
      </c>
      <c r="D109" s="35" t="s">
        <v>397</v>
      </c>
      <c r="E109" s="26">
        <v>0.7839628893306826</v>
      </c>
      <c r="F109" s="26">
        <v>0.1848906560636183</v>
      </c>
      <c r="G109" s="26">
        <v>0.031146454605699137</v>
      </c>
      <c r="H109" s="26">
        <v>0.1087435709037472</v>
      </c>
      <c r="I109" s="26">
        <v>-0.04914933837429114</v>
      </c>
      <c r="J109" s="109">
        <v>0</v>
      </c>
    </row>
    <row r="110" spans="1:10" ht="12.75">
      <c r="A110" t="s">
        <v>310</v>
      </c>
      <c r="B110" t="s">
        <v>517</v>
      </c>
      <c r="C110" t="s">
        <v>312</v>
      </c>
      <c r="D110" s="35" t="s">
        <v>385</v>
      </c>
      <c r="E110" s="26">
        <v>0.7852179406190777</v>
      </c>
      <c r="F110" s="26">
        <v>0.20214782059380923</v>
      </c>
      <c r="G110" s="26">
        <v>0.012634238787113077</v>
      </c>
      <c r="H110" s="26">
        <v>0.19022556390977452</v>
      </c>
      <c r="I110" s="26">
        <v>-0.025246305418719195</v>
      </c>
      <c r="J110" s="109">
        <v>0</v>
      </c>
    </row>
    <row r="111" spans="1:10" ht="12.75">
      <c r="A111" t="s">
        <v>228</v>
      </c>
      <c r="B111" t="s">
        <v>524</v>
      </c>
      <c r="C111" t="s">
        <v>248</v>
      </c>
      <c r="D111" s="35" t="s">
        <v>369</v>
      </c>
      <c r="E111" s="26">
        <v>0.7946954813359528</v>
      </c>
      <c r="F111" s="26">
        <v>0.2043222003929273</v>
      </c>
      <c r="G111" s="26">
        <v>0.0009823182711198428</v>
      </c>
      <c r="H111" s="26">
        <v>0.20330969267139487</v>
      </c>
      <c r="I111" s="26">
        <v>-0.1124673060156931</v>
      </c>
      <c r="J111" s="109">
        <v>0</v>
      </c>
    </row>
    <row r="112" spans="1:10" ht="12.75">
      <c r="A112" t="s">
        <v>310</v>
      </c>
      <c r="B112" t="s">
        <v>517</v>
      </c>
      <c r="C112" t="s">
        <v>316</v>
      </c>
      <c r="D112" s="35" t="s">
        <v>401</v>
      </c>
      <c r="E112" s="26">
        <v>0.7997737556561086</v>
      </c>
      <c r="F112" s="26">
        <v>0.19117647058823528</v>
      </c>
      <c r="G112" s="26">
        <v>0.00904977375565611</v>
      </c>
      <c r="H112" s="26">
        <v>0.09813664596273286</v>
      </c>
      <c r="I112" s="26">
        <v>-0.05353319057815842</v>
      </c>
      <c r="J112" s="109">
        <v>0</v>
      </c>
    </row>
    <row r="113" spans="1:10" ht="12.75">
      <c r="A113" t="s">
        <v>166</v>
      </c>
      <c r="B113" t="s">
        <v>518</v>
      </c>
      <c r="C113" t="s">
        <v>174</v>
      </c>
      <c r="D113" s="35" t="s">
        <v>431</v>
      </c>
      <c r="E113" s="26">
        <v>0.8079331941544885</v>
      </c>
      <c r="F113" s="26">
        <v>0.17118997912317327</v>
      </c>
      <c r="G113" s="26">
        <v>0.020876826722338204</v>
      </c>
      <c r="H113" s="26">
        <v>0.23453608247422686</v>
      </c>
      <c r="I113" s="26">
        <v>-0.07707129094412335</v>
      </c>
      <c r="J113" s="109">
        <v>0</v>
      </c>
    </row>
    <row r="114" spans="1:10" ht="12.75">
      <c r="A114" t="s">
        <v>310</v>
      </c>
      <c r="B114" t="s">
        <v>517</v>
      </c>
      <c r="C114" t="s">
        <v>309</v>
      </c>
      <c r="D114" s="35" t="s">
        <v>462</v>
      </c>
      <c r="E114" s="26">
        <v>0.8099455040871935</v>
      </c>
      <c r="F114" s="26">
        <v>0.19005449591280654</v>
      </c>
      <c r="G114" s="26">
        <v>0</v>
      </c>
      <c r="H114" s="26">
        <v>0.1934959349593497</v>
      </c>
      <c r="I114" s="26">
        <v>-0.04489264801561488</v>
      </c>
      <c r="J114" s="109">
        <v>0</v>
      </c>
    </row>
    <row r="115" spans="1:10" ht="12.75">
      <c r="A115" t="s">
        <v>116</v>
      </c>
      <c r="B115" t="s">
        <v>522</v>
      </c>
      <c r="C115" t="s">
        <v>120</v>
      </c>
      <c r="D115" s="35" t="s">
        <v>371</v>
      </c>
      <c r="E115" s="26">
        <v>0.8115942028985508</v>
      </c>
      <c r="F115" s="26">
        <v>0.18115942028985507</v>
      </c>
      <c r="G115" s="26">
        <v>0.007246376811594203</v>
      </c>
      <c r="H115" s="26">
        <v>0.18150684931506844</v>
      </c>
      <c r="I115" s="26">
        <v>0.016200294550809957</v>
      </c>
      <c r="J115" s="109">
        <v>0</v>
      </c>
    </row>
    <row r="116" spans="1:10" ht="12.75">
      <c r="A116" t="s">
        <v>330</v>
      </c>
      <c r="B116" t="s">
        <v>523</v>
      </c>
      <c r="C116" t="s">
        <v>356</v>
      </c>
      <c r="D116" s="35" t="s">
        <v>480</v>
      </c>
      <c r="E116" s="26">
        <v>0.8122137404580153</v>
      </c>
      <c r="F116" s="26">
        <v>0.17480916030534352</v>
      </c>
      <c r="G116" s="26">
        <v>0.012977099236641221</v>
      </c>
      <c r="H116" s="26">
        <v>0.13518197573656843</v>
      </c>
      <c r="I116" s="26">
        <v>-0.03747244673034533</v>
      </c>
      <c r="J116" s="109">
        <v>0</v>
      </c>
    </row>
    <row r="117" spans="1:10" ht="12.75">
      <c r="A117" t="s">
        <v>202</v>
      </c>
      <c r="B117" t="s">
        <v>520</v>
      </c>
      <c r="C117" t="s">
        <v>204</v>
      </c>
      <c r="D117" s="35" t="s">
        <v>387</v>
      </c>
      <c r="E117" s="26">
        <v>0.8146478873239437</v>
      </c>
      <c r="F117" s="26">
        <v>0.18309859154929578</v>
      </c>
      <c r="G117" s="26">
        <v>0.0022535211267605635</v>
      </c>
      <c r="H117" s="26">
        <v>0.14516129032258074</v>
      </c>
      <c r="I117" s="26">
        <v>-0.0633245382585752</v>
      </c>
      <c r="J117" s="109">
        <v>0</v>
      </c>
    </row>
    <row r="118" spans="1:10" ht="12.75">
      <c r="A118" t="s">
        <v>228</v>
      </c>
      <c r="B118" t="s">
        <v>524</v>
      </c>
      <c r="C118" t="s">
        <v>236</v>
      </c>
      <c r="D118" s="35" t="s">
        <v>463</v>
      </c>
      <c r="E118" s="26">
        <v>0.8205590622182146</v>
      </c>
      <c r="F118" s="26">
        <v>0.17583408476104598</v>
      </c>
      <c r="G118" s="26">
        <v>0.0036068530207394047</v>
      </c>
      <c r="H118" s="26">
        <v>0.33614457831325306</v>
      </c>
      <c r="I118" s="26">
        <v>0.056190476190476124</v>
      </c>
      <c r="J118" s="109">
        <v>0</v>
      </c>
    </row>
    <row r="119" spans="1:10" ht="12.75">
      <c r="A119" t="s">
        <v>228</v>
      </c>
      <c r="B119" t="s">
        <v>524</v>
      </c>
      <c r="C119" t="s">
        <v>254</v>
      </c>
      <c r="D119" s="35" t="s">
        <v>483</v>
      </c>
      <c r="E119" s="26">
        <v>0.8207282913165266</v>
      </c>
      <c r="F119" s="26">
        <v>0.17787114845938376</v>
      </c>
      <c r="G119" s="26">
        <v>0.0014005602240896359</v>
      </c>
      <c r="H119" s="26">
        <v>0.053097345132743445</v>
      </c>
      <c r="I119" s="26">
        <v>-0.12285012285012287</v>
      </c>
      <c r="J119" s="109">
        <v>0</v>
      </c>
    </row>
    <row r="120" spans="1:10" ht="12.75">
      <c r="A120" t="s">
        <v>228</v>
      </c>
      <c r="B120" t="s">
        <v>524</v>
      </c>
      <c r="C120" t="s">
        <v>234</v>
      </c>
      <c r="D120" s="35" t="s">
        <v>456</v>
      </c>
      <c r="E120" s="26">
        <v>0.8234387047031612</v>
      </c>
      <c r="F120" s="26">
        <v>0.17656129529683887</v>
      </c>
      <c r="G120" s="26">
        <v>0</v>
      </c>
      <c r="H120" s="26">
        <v>0.24951830443159917</v>
      </c>
      <c r="I120" s="26">
        <v>0.020456333595594067</v>
      </c>
      <c r="J120" s="109">
        <v>0</v>
      </c>
    </row>
    <row r="121" spans="1:10" ht="12.75">
      <c r="A121" t="s">
        <v>330</v>
      </c>
      <c r="B121" t="s">
        <v>523</v>
      </c>
      <c r="C121" t="s">
        <v>329</v>
      </c>
      <c r="D121" s="35" t="s">
        <v>482</v>
      </c>
      <c r="E121" s="26">
        <v>0.8247191011235955</v>
      </c>
      <c r="F121" s="26">
        <v>0.15056179775280898</v>
      </c>
      <c r="G121" s="26">
        <v>0.024719101123595506</v>
      </c>
      <c r="H121" s="26">
        <v>0.1323155216284988</v>
      </c>
      <c r="I121" s="26">
        <v>-0.11530815109343939</v>
      </c>
      <c r="J121" s="109">
        <v>0</v>
      </c>
    </row>
    <row r="122" spans="1:10" ht="12.75">
      <c r="A122" t="s">
        <v>292</v>
      </c>
      <c r="B122" t="s">
        <v>521</v>
      </c>
      <c r="C122" t="s">
        <v>294</v>
      </c>
      <c r="D122" s="35" t="s">
        <v>500</v>
      </c>
      <c r="E122" s="26">
        <v>0.8261964735516373</v>
      </c>
      <c r="F122" s="26">
        <v>0.163727959697733</v>
      </c>
      <c r="G122" s="26">
        <v>0.010075566750629723</v>
      </c>
      <c r="H122" s="26">
        <v>0.09820193637621033</v>
      </c>
      <c r="I122" s="26">
        <v>-0.05700712589073631</v>
      </c>
      <c r="J122" s="109">
        <v>0</v>
      </c>
    </row>
    <row r="123" spans="1:10" ht="12.75">
      <c r="A123" t="s">
        <v>310</v>
      </c>
      <c r="B123" t="s">
        <v>517</v>
      </c>
      <c r="C123" t="s">
        <v>318</v>
      </c>
      <c r="D123" s="35" t="s">
        <v>374</v>
      </c>
      <c r="E123" s="26">
        <v>0.827922077922078</v>
      </c>
      <c r="F123" s="26">
        <v>0.17207792207792208</v>
      </c>
      <c r="G123" s="26">
        <v>0</v>
      </c>
      <c r="H123" s="26">
        <v>0.12</v>
      </c>
      <c r="I123" s="26">
        <v>-0.08875739644970415</v>
      </c>
      <c r="J123" s="109">
        <v>0</v>
      </c>
    </row>
    <row r="124" spans="1:10" ht="12.75">
      <c r="A124" t="s">
        <v>228</v>
      </c>
      <c r="B124" t="s">
        <v>524</v>
      </c>
      <c r="C124" t="s">
        <v>266</v>
      </c>
      <c r="D124" s="35" t="s">
        <v>365</v>
      </c>
      <c r="E124" s="26">
        <v>0.830820770519263</v>
      </c>
      <c r="F124" s="26">
        <v>0.16917922948073702</v>
      </c>
      <c r="G124" s="26">
        <v>0</v>
      </c>
      <c r="H124" s="26">
        <v>0.29220779220779214</v>
      </c>
      <c r="I124" s="26">
        <v>0.005050505050504972</v>
      </c>
      <c r="J124" s="109">
        <v>0</v>
      </c>
    </row>
    <row r="125" spans="1:10" ht="12.75">
      <c r="A125" t="s">
        <v>228</v>
      </c>
      <c r="B125" t="s">
        <v>524</v>
      </c>
      <c r="C125" t="s">
        <v>274</v>
      </c>
      <c r="D125" s="35" t="s">
        <v>499</v>
      </c>
      <c r="E125" s="26">
        <v>0.8346111719605696</v>
      </c>
      <c r="F125" s="26">
        <v>0.14457831325301204</v>
      </c>
      <c r="G125" s="26">
        <v>0.0208105147864184</v>
      </c>
      <c r="H125" s="26">
        <v>0.10666666666666669</v>
      </c>
      <c r="I125" s="26">
        <v>-0.19841966637401232</v>
      </c>
      <c r="J125" s="109">
        <v>0</v>
      </c>
    </row>
    <row r="126" spans="1:10" ht="12.75">
      <c r="A126" t="s">
        <v>292</v>
      </c>
      <c r="B126" t="s">
        <v>521</v>
      </c>
      <c r="C126" t="s">
        <v>302</v>
      </c>
      <c r="D126" s="35" t="s">
        <v>465</v>
      </c>
      <c r="E126" s="26">
        <v>0.8413223140495868</v>
      </c>
      <c r="F126" s="26">
        <v>0.15107438016528926</v>
      </c>
      <c r="G126" s="26">
        <v>0.007603305785123967</v>
      </c>
      <c r="H126" s="26">
        <v>0.042743881420199914</v>
      </c>
      <c r="I126" s="26">
        <v>-0.13323782234957016</v>
      </c>
      <c r="J126" s="109">
        <v>0</v>
      </c>
    </row>
    <row r="127" spans="1:10" ht="12.75">
      <c r="A127" t="s">
        <v>228</v>
      </c>
      <c r="B127" t="s">
        <v>524</v>
      </c>
      <c r="C127" t="s">
        <v>242</v>
      </c>
      <c r="D127" s="35" t="s">
        <v>429</v>
      </c>
      <c r="E127" s="26">
        <v>0.8500414250207126</v>
      </c>
      <c r="F127" s="26">
        <v>0.1499585749792875</v>
      </c>
      <c r="G127" s="26">
        <v>0</v>
      </c>
      <c r="H127" s="26">
        <v>0.0700354609929077</v>
      </c>
      <c r="I127" s="26">
        <v>-0.15476190476190477</v>
      </c>
      <c r="J127" s="109">
        <v>0</v>
      </c>
    </row>
    <row r="128" spans="1:10" ht="12.75">
      <c r="A128" t="s">
        <v>228</v>
      </c>
      <c r="B128" t="s">
        <v>524</v>
      </c>
      <c r="C128" t="s">
        <v>272</v>
      </c>
      <c r="D128" s="35" t="s">
        <v>368</v>
      </c>
      <c r="E128" s="26">
        <v>0.8502350570852921</v>
      </c>
      <c r="F128" s="26">
        <v>0.13096037609133646</v>
      </c>
      <c r="G128" s="26">
        <v>0.01880456682337139</v>
      </c>
      <c r="H128" s="26">
        <v>0.26508071367884445</v>
      </c>
      <c r="I128" s="26">
        <v>-0.06528562460765852</v>
      </c>
      <c r="J128" s="109">
        <v>0</v>
      </c>
    </row>
    <row r="129" spans="1:10" ht="12.75">
      <c r="A129" t="s">
        <v>292</v>
      </c>
      <c r="B129" t="s">
        <v>521</v>
      </c>
      <c r="C129" t="s">
        <v>291</v>
      </c>
      <c r="D129" s="35" t="s">
        <v>660</v>
      </c>
      <c r="E129" s="26">
        <v>0.8528708133971292</v>
      </c>
      <c r="F129" s="26">
        <v>0.1471291866028708</v>
      </c>
      <c r="G129" s="26">
        <v>0</v>
      </c>
      <c r="H129" s="26">
        <v>0.23303834808259594</v>
      </c>
      <c r="I129" s="26">
        <v>-0.014150943396226467</v>
      </c>
      <c r="J129" s="109">
        <v>0</v>
      </c>
    </row>
    <row r="130" spans="1:10" ht="12.75">
      <c r="A130" t="s">
        <v>228</v>
      </c>
      <c r="B130" t="s">
        <v>524</v>
      </c>
      <c r="C130" t="s">
        <v>260</v>
      </c>
      <c r="D130" s="35" t="s">
        <v>410</v>
      </c>
      <c r="E130" s="26">
        <v>0.8676190476190476</v>
      </c>
      <c r="F130" s="26">
        <v>0.13238095238095238</v>
      </c>
      <c r="G130" s="26">
        <v>0</v>
      </c>
      <c r="H130" s="26">
        <v>0.21527777777777768</v>
      </c>
      <c r="I130" s="26">
        <v>-0.02957486136783738</v>
      </c>
      <c r="J130" s="109">
        <v>0</v>
      </c>
    </row>
    <row r="131" spans="1:10" ht="12.75">
      <c r="A131" t="s">
        <v>228</v>
      </c>
      <c r="B131" t="s">
        <v>524</v>
      </c>
      <c r="C131" t="s">
        <v>282</v>
      </c>
      <c r="D131" s="35" t="s">
        <v>507</v>
      </c>
      <c r="E131" s="26">
        <v>0.8699507389162562</v>
      </c>
      <c r="F131" s="26">
        <v>0.10738916256157635</v>
      </c>
      <c r="G131" s="26">
        <v>0.022660098522167486</v>
      </c>
      <c r="H131" s="26">
        <v>0.11111764739717245</v>
      </c>
      <c r="I131" s="26">
        <v>-0.06871061560833736</v>
      </c>
      <c r="J131" s="109">
        <v>0</v>
      </c>
    </row>
    <row r="132" spans="1:10" ht="12.75">
      <c r="A132" t="s">
        <v>228</v>
      </c>
      <c r="B132" t="s">
        <v>524</v>
      </c>
      <c r="C132" t="s">
        <v>270</v>
      </c>
      <c r="D132" s="35" t="s">
        <v>513</v>
      </c>
      <c r="E132" s="26">
        <v>0.8874371859296483</v>
      </c>
      <c r="F132" s="26">
        <v>0.09246231155778895</v>
      </c>
      <c r="G132" s="26">
        <v>0.020100502512562814</v>
      </c>
      <c r="H132" s="26">
        <v>0.04847207586933622</v>
      </c>
      <c r="I132" s="26">
        <v>-0.20080321285140568</v>
      </c>
      <c r="J132" s="109">
        <v>0</v>
      </c>
    </row>
    <row r="133" spans="1:10" ht="12.75">
      <c r="A133" t="s">
        <v>228</v>
      </c>
      <c r="B133" t="s">
        <v>524</v>
      </c>
      <c r="C133" t="s">
        <v>284</v>
      </c>
      <c r="D133" s="35" t="s">
        <v>380</v>
      </c>
      <c r="E133" s="26">
        <v>0.8877952755905512</v>
      </c>
      <c r="F133" s="26">
        <v>0.08661417322834646</v>
      </c>
      <c r="G133" s="26">
        <v>0.025590551181102362</v>
      </c>
      <c r="H133" s="26">
        <v>0.10554951033732318</v>
      </c>
      <c r="I133" s="26">
        <v>-0.12413793103448278</v>
      </c>
      <c r="J133" s="109">
        <v>0</v>
      </c>
    </row>
    <row r="134" spans="1:10" ht="12.75">
      <c r="A134" t="s">
        <v>228</v>
      </c>
      <c r="B134" t="s">
        <v>524</v>
      </c>
      <c r="C134" t="s">
        <v>278</v>
      </c>
      <c r="D134" s="35" t="s">
        <v>510</v>
      </c>
      <c r="E134" s="26">
        <v>0.88996138996139</v>
      </c>
      <c r="F134" s="26">
        <v>0.0916988416988417</v>
      </c>
      <c r="G134" s="26">
        <v>0.01833976833976834</v>
      </c>
      <c r="H134" s="26">
        <v>0.0003421473668112629</v>
      </c>
      <c r="I134" s="26">
        <v>-0.19572798912706801</v>
      </c>
      <c r="J134" s="109">
        <v>0</v>
      </c>
    </row>
    <row r="135" spans="1:10" ht="12.75">
      <c r="A135" t="s">
        <v>228</v>
      </c>
      <c r="B135" t="s">
        <v>524</v>
      </c>
      <c r="C135" t="s">
        <v>262</v>
      </c>
      <c r="D135" s="35" t="s">
        <v>430</v>
      </c>
      <c r="E135" s="26">
        <v>0.8926630434782609</v>
      </c>
      <c r="F135" s="26">
        <v>0.08967391304347826</v>
      </c>
      <c r="G135" s="26">
        <v>0.017663043478260868</v>
      </c>
      <c r="H135" s="26">
        <v>0.2223109880327898</v>
      </c>
      <c r="I135" s="26">
        <v>0.02595580923234153</v>
      </c>
      <c r="J135" s="109">
        <v>0</v>
      </c>
    </row>
    <row r="136" spans="1:10" ht="12.75">
      <c r="A136" t="s">
        <v>228</v>
      </c>
      <c r="B136" t="s">
        <v>524</v>
      </c>
      <c r="C136" t="s">
        <v>244</v>
      </c>
      <c r="D136" s="35" t="s">
        <v>453</v>
      </c>
      <c r="E136" s="26">
        <v>0.8997134670487106</v>
      </c>
      <c r="F136" s="26">
        <v>0.09383954154727794</v>
      </c>
      <c r="G136" s="26">
        <v>0.0064469914040114614</v>
      </c>
      <c r="H136" s="26">
        <v>0.28308823529411775</v>
      </c>
      <c r="I136" s="26">
        <v>-0.016901408450704203</v>
      </c>
      <c r="J136" s="109">
        <v>0</v>
      </c>
    </row>
    <row r="137" spans="1:10" ht="12.75">
      <c r="A137" t="s">
        <v>228</v>
      </c>
      <c r="B137" t="s">
        <v>524</v>
      </c>
      <c r="C137" t="s">
        <v>276</v>
      </c>
      <c r="D137" s="35" t="s">
        <v>364</v>
      </c>
      <c r="E137" s="26">
        <v>0.9013254786450663</v>
      </c>
      <c r="F137" s="26">
        <v>0.09867452135493372</v>
      </c>
      <c r="G137" s="26">
        <v>0</v>
      </c>
      <c r="H137" s="26">
        <v>0.17947607600457216</v>
      </c>
      <c r="I137" s="26">
        <v>-0.09939229855464848</v>
      </c>
      <c r="J137" s="109">
        <v>0</v>
      </c>
    </row>
    <row r="138" spans="1:10" ht="12.75">
      <c r="A138" t="s">
        <v>228</v>
      </c>
      <c r="B138" t="s">
        <v>524</v>
      </c>
      <c r="C138" t="s">
        <v>246</v>
      </c>
      <c r="D138" s="35" t="s">
        <v>434</v>
      </c>
      <c r="E138" s="26">
        <v>0.9055649241146712</v>
      </c>
      <c r="F138" s="26">
        <v>0.07588532883642496</v>
      </c>
      <c r="G138" s="26">
        <v>0.01854974704890388</v>
      </c>
      <c r="H138" s="26">
        <v>0.25105485232067504</v>
      </c>
      <c r="I138" s="26">
        <v>-0.0974124809741248</v>
      </c>
      <c r="J138" s="109">
        <v>0</v>
      </c>
    </row>
    <row r="139" spans="1:10" ht="12.75">
      <c r="A139" t="s">
        <v>228</v>
      </c>
      <c r="B139" t="s">
        <v>524</v>
      </c>
      <c r="C139" t="s">
        <v>238</v>
      </c>
      <c r="D139" s="35" t="s">
        <v>495</v>
      </c>
      <c r="E139" s="26">
        <v>0.9123867069486404</v>
      </c>
      <c r="F139" s="26">
        <v>0.07401812688821752</v>
      </c>
      <c r="G139" s="26">
        <v>0.013595166163141994</v>
      </c>
      <c r="H139" s="26">
        <v>0.05012867275422872</v>
      </c>
      <c r="I139" s="26">
        <v>-0.08842097950804317</v>
      </c>
      <c r="J139" s="109">
        <v>0</v>
      </c>
    </row>
    <row r="140" spans="1:10" ht="12.75">
      <c r="A140" t="s">
        <v>228</v>
      </c>
      <c r="B140" t="s">
        <v>524</v>
      </c>
      <c r="C140" t="s">
        <v>240</v>
      </c>
      <c r="D140" s="35" t="s">
        <v>479</v>
      </c>
      <c r="E140" s="26">
        <v>0.9172862453531598</v>
      </c>
      <c r="F140" s="26">
        <v>0.07899628252788105</v>
      </c>
      <c r="G140" s="26">
        <v>0.0037174721189591076</v>
      </c>
      <c r="H140" s="26">
        <v>0.07453694496612395</v>
      </c>
      <c r="I140" s="26">
        <v>-0.08065377934908469</v>
      </c>
      <c r="J140" s="109">
        <v>0</v>
      </c>
    </row>
    <row r="141" spans="1:10" ht="12.75">
      <c r="A141" t="s">
        <v>228</v>
      </c>
      <c r="B141" t="s">
        <v>524</v>
      </c>
      <c r="C141" t="s">
        <v>230</v>
      </c>
      <c r="D141" s="35" t="s">
        <v>441</v>
      </c>
      <c r="E141" s="26">
        <v>0.9202168861347793</v>
      </c>
      <c r="F141" s="26">
        <v>0.069713400464756</v>
      </c>
      <c r="G141" s="26">
        <v>0.010069713400464756</v>
      </c>
      <c r="H141" s="26">
        <v>0.2989533339299255</v>
      </c>
      <c r="I141" s="26">
        <v>0.022664866575281994</v>
      </c>
      <c r="J141" s="109">
        <v>0</v>
      </c>
    </row>
    <row r="142" spans="1:10" ht="12.75">
      <c r="A142" t="s">
        <v>228</v>
      </c>
      <c r="B142" t="s">
        <v>524</v>
      </c>
      <c r="C142" t="s">
        <v>286</v>
      </c>
      <c r="D142" s="35" t="s">
        <v>481</v>
      </c>
      <c r="E142" s="26">
        <v>0.9204064352243861</v>
      </c>
      <c r="F142" s="26">
        <v>0.06350550381033022</v>
      </c>
      <c r="G142" s="26">
        <v>0.016088060965283656</v>
      </c>
      <c r="H142" s="26">
        <v>0.166477345809102</v>
      </c>
      <c r="I142" s="26">
        <v>-0.10150889943626029</v>
      </c>
      <c r="J142" s="109">
        <v>0</v>
      </c>
    </row>
    <row r="143" spans="1:10" ht="12.75">
      <c r="A143" t="s">
        <v>228</v>
      </c>
      <c r="B143" t="s">
        <v>524</v>
      </c>
      <c r="C143" t="s">
        <v>250</v>
      </c>
      <c r="D143" s="35" t="s">
        <v>486</v>
      </c>
      <c r="E143" s="26">
        <v>0.9219512195121952</v>
      </c>
      <c r="F143" s="26">
        <v>0.06666666666666667</v>
      </c>
      <c r="G143" s="26">
        <v>0.011382113821138212</v>
      </c>
      <c r="H143" s="26">
        <v>0.021140927210984817</v>
      </c>
      <c r="I143" s="26">
        <v>-0.10506750199486725</v>
      </c>
      <c r="J143" s="109">
        <v>0</v>
      </c>
    </row>
    <row r="144" spans="1:10" ht="12.75">
      <c r="A144" t="s">
        <v>228</v>
      </c>
      <c r="B144" t="s">
        <v>524</v>
      </c>
      <c r="C144" t="s">
        <v>252</v>
      </c>
      <c r="D144" s="35" t="s">
        <v>496</v>
      </c>
      <c r="E144" s="26">
        <v>0.9267161410018553</v>
      </c>
      <c r="F144" s="26">
        <v>0.036178107606679034</v>
      </c>
      <c r="G144" s="26">
        <v>0.03710575139146568</v>
      </c>
      <c r="H144" s="26">
        <v>0.17566152254287126</v>
      </c>
      <c r="I144" s="26">
        <v>-0.019228604401959504</v>
      </c>
      <c r="J144" s="109">
        <v>0</v>
      </c>
    </row>
    <row r="145" spans="1:10" ht="12.75">
      <c r="A145" t="s">
        <v>330</v>
      </c>
      <c r="B145" t="s">
        <v>523</v>
      </c>
      <c r="C145" t="s">
        <v>346</v>
      </c>
      <c r="D145" s="35" t="s">
        <v>417</v>
      </c>
      <c r="E145" s="26"/>
      <c r="F145" s="26"/>
      <c r="G145" s="26">
        <v>0.05223880597014925</v>
      </c>
      <c r="H145" s="26">
        <v>0.21084337349397586</v>
      </c>
      <c r="I145" s="26">
        <v>-0.03481392557022811</v>
      </c>
      <c r="J145" s="109">
        <v>0</v>
      </c>
    </row>
    <row r="146" spans="1:10" ht="12.75">
      <c r="A146" t="s">
        <v>310</v>
      </c>
      <c r="B146" t="s">
        <v>517</v>
      </c>
      <c r="C146" t="s">
        <v>320</v>
      </c>
      <c r="D146" s="35" t="s">
        <v>437</v>
      </c>
      <c r="E146" s="26"/>
      <c r="F146" s="26"/>
      <c r="G146" s="26">
        <v>0.052915766738660906</v>
      </c>
      <c r="H146" s="26">
        <v>0.18565941101152372</v>
      </c>
      <c r="I146" s="26">
        <v>-0.0608519269776876</v>
      </c>
      <c r="J146" s="109">
        <v>0</v>
      </c>
    </row>
    <row r="147" spans="1:10" ht="12.75">
      <c r="A147" t="s">
        <v>292</v>
      </c>
      <c r="B147" t="s">
        <v>521</v>
      </c>
      <c r="C147" t="s">
        <v>306</v>
      </c>
      <c r="D147" s="35" t="s">
        <v>405</v>
      </c>
      <c r="E147" s="26"/>
      <c r="F147" s="26"/>
      <c r="G147" s="26">
        <v>0.06244260789715335</v>
      </c>
      <c r="H147" s="26">
        <v>0.14150943396226423</v>
      </c>
      <c r="I147" s="26">
        <v>-0.045574057843996485</v>
      </c>
      <c r="J147" s="109">
        <v>0</v>
      </c>
    </row>
    <row r="148" spans="1:10" ht="12.75">
      <c r="A148" t="s">
        <v>228</v>
      </c>
      <c r="B148" t="s">
        <v>524</v>
      </c>
      <c r="C148" t="s">
        <v>264</v>
      </c>
      <c r="D148" s="35" t="s">
        <v>493</v>
      </c>
      <c r="E148" s="26"/>
      <c r="F148" s="26"/>
      <c r="G148" s="26">
        <v>0</v>
      </c>
      <c r="H148" s="26">
        <v>0.1298913658287426</v>
      </c>
      <c r="I148" s="26">
        <v>-0.08746750388292257</v>
      </c>
      <c r="J148" s="109">
        <v>-1</v>
      </c>
    </row>
    <row r="149" spans="1:10" ht="12.75">
      <c r="A149" t="s">
        <v>146</v>
      </c>
      <c r="B149" t="s">
        <v>516</v>
      </c>
      <c r="C149" t="s">
        <v>145</v>
      </c>
      <c r="D149" s="35" t="s">
        <v>508</v>
      </c>
      <c r="E149" s="26"/>
      <c r="F149" s="26"/>
      <c r="G149" s="26">
        <v>0.006644518272425249</v>
      </c>
      <c r="H149" s="26">
        <v>0.14448669201520903</v>
      </c>
      <c r="I149" s="26">
        <v>-0.08510638297872342</v>
      </c>
      <c r="J149" s="109">
        <v>-82</v>
      </c>
    </row>
    <row r="150" spans="1:10" ht="12.75">
      <c r="A150" t="s">
        <v>228</v>
      </c>
      <c r="B150" t="s">
        <v>524</v>
      </c>
      <c r="C150" t="s">
        <v>288</v>
      </c>
      <c r="D150" s="35" t="s">
        <v>502</v>
      </c>
      <c r="E150" s="26"/>
      <c r="F150" s="26"/>
      <c r="G150" s="26">
        <v>0.003683241252302026</v>
      </c>
      <c r="H150" s="26">
        <v>-0.022311106032036343</v>
      </c>
      <c r="I150" s="26">
        <v>-0.20176033340590305</v>
      </c>
      <c r="J150" s="109">
        <v>1</v>
      </c>
    </row>
    <row r="151" spans="1:10" ht="12.75">
      <c r="A151" t="s">
        <v>202</v>
      </c>
      <c r="B151" t="s">
        <v>520</v>
      </c>
      <c r="C151" t="s">
        <v>201</v>
      </c>
      <c r="D151" s="35" t="s">
        <v>403</v>
      </c>
      <c r="E151" s="26"/>
      <c r="F151" s="26"/>
      <c r="G151" s="26">
        <v>0.0031446540880503146</v>
      </c>
      <c r="H151" s="26">
        <v>0.1316725978647686</v>
      </c>
      <c r="I151" s="26">
        <v>-0.05847520355292379</v>
      </c>
      <c r="J151" s="109">
        <v>2</v>
      </c>
    </row>
    <row r="152" spans="1:10" ht="12.75">
      <c r="A152" t="s">
        <v>228</v>
      </c>
      <c r="B152" t="s">
        <v>524</v>
      </c>
      <c r="C152" t="s">
        <v>268</v>
      </c>
      <c r="D152" s="35" t="s">
        <v>474</v>
      </c>
      <c r="E152" s="26"/>
      <c r="F152" s="26"/>
      <c r="G152" s="26">
        <v>0.17128874388254486</v>
      </c>
      <c r="H152" s="26">
        <v>0.1145454545454545</v>
      </c>
      <c r="I152" s="26">
        <v>-0.03235990528808208</v>
      </c>
      <c r="J152" s="109">
        <v>187</v>
      </c>
    </row>
    <row r="153" spans="4:10" ht="12.75">
      <c r="D153" s="35"/>
      <c r="E153" s="26"/>
      <c r="F153" s="26"/>
      <c r="G153" s="26"/>
      <c r="H153" s="26"/>
      <c r="I153" s="26"/>
      <c r="J153" s="109"/>
    </row>
  </sheetData>
  <conditionalFormatting sqref="J2:J153">
    <cfRule type="cellIs" priority="1" dxfId="2" operator="notEqual" stopIfTrue="1">
      <formula>0</formula>
    </cfRule>
  </conditionalFormatting>
  <conditionalFormatting sqref="G152:G153 G2:G150">
    <cfRule type="cellIs" priority="2" dxfId="3" operator="greaterThan" stopIfTrue="1">
      <formula>0.05</formula>
    </cfRule>
    <cfRule type="cellIs" priority="3" dxfId="3" operator="lessThan" stopIfTrue="1">
      <formula>0</formula>
    </cfRule>
  </conditionalFormatting>
  <conditionalFormatting sqref="H2:H152">
    <cfRule type="cellIs" priority="4" dxfId="2" operator="lessThan" stopIfTrue="1">
      <formula>-0.1</formula>
    </cfRule>
  </conditionalFormatting>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153"/>
  <sheetViews>
    <sheetView workbookViewId="0" topLeftCell="A1">
      <selection activeCell="A1" sqref="A1"/>
    </sheetView>
  </sheetViews>
  <sheetFormatPr defaultColWidth="9.140625" defaultRowHeight="12.75"/>
  <sheetData>
    <row r="1" spans="1:3" ht="76.5">
      <c r="A1" t="s">
        <v>361</v>
      </c>
      <c r="B1" t="s">
        <v>362</v>
      </c>
      <c r="C1" s="30" t="s">
        <v>645</v>
      </c>
    </row>
    <row r="2" spans="1:3" ht="12.75">
      <c r="A2" t="s">
        <v>266</v>
      </c>
      <c r="B2" t="s">
        <v>365</v>
      </c>
      <c r="C2" s="26">
        <v>0</v>
      </c>
    </row>
    <row r="3" spans="1:3" ht="12.75">
      <c r="A3" t="s">
        <v>324</v>
      </c>
      <c r="B3" t="s">
        <v>655</v>
      </c>
      <c r="C3" s="26">
        <v>0</v>
      </c>
    </row>
    <row r="4" spans="1:3" ht="12.75">
      <c r="A4" t="s">
        <v>208</v>
      </c>
      <c r="B4" t="s">
        <v>392</v>
      </c>
      <c r="C4" s="26">
        <v>0</v>
      </c>
    </row>
    <row r="5" spans="1:3" ht="12.75">
      <c r="A5" t="s">
        <v>72</v>
      </c>
      <c r="B5" t="s">
        <v>408</v>
      </c>
      <c r="C5" s="26">
        <v>0</v>
      </c>
    </row>
    <row r="6" spans="1:3" ht="12.75">
      <c r="A6" t="s">
        <v>260</v>
      </c>
      <c r="B6" t="s">
        <v>410</v>
      </c>
      <c r="C6" s="26">
        <v>0</v>
      </c>
    </row>
    <row r="7" spans="1:3" ht="12.75">
      <c r="A7" t="s">
        <v>88</v>
      </c>
      <c r="B7" t="s">
        <v>381</v>
      </c>
      <c r="C7" s="26">
        <v>0</v>
      </c>
    </row>
    <row r="8" spans="1:3" ht="12.75">
      <c r="A8" t="s">
        <v>43</v>
      </c>
      <c r="B8" t="s">
        <v>415</v>
      </c>
      <c r="C8" s="26">
        <v>0</v>
      </c>
    </row>
    <row r="9" spans="1:3" ht="12.75">
      <c r="A9" t="s">
        <v>74</v>
      </c>
      <c r="B9" t="s">
        <v>487</v>
      </c>
      <c r="C9" s="26">
        <v>0</v>
      </c>
    </row>
    <row r="10" spans="1:3" ht="12.75">
      <c r="A10" t="s">
        <v>352</v>
      </c>
      <c r="B10" t="s">
        <v>395</v>
      </c>
      <c r="C10" s="26">
        <v>0</v>
      </c>
    </row>
    <row r="11" spans="1:3" ht="12.75">
      <c r="A11" t="s">
        <v>234</v>
      </c>
      <c r="B11" t="s">
        <v>456</v>
      </c>
      <c r="C11" s="26">
        <v>0</v>
      </c>
    </row>
    <row r="12" spans="1:3" ht="12.75">
      <c r="A12" t="s">
        <v>242</v>
      </c>
      <c r="B12" t="s">
        <v>429</v>
      </c>
      <c r="C12" s="26">
        <v>0</v>
      </c>
    </row>
    <row r="13" spans="1:3" ht="12.75">
      <c r="A13" t="s">
        <v>45</v>
      </c>
      <c r="B13" t="s">
        <v>422</v>
      </c>
      <c r="C13" s="26">
        <v>0</v>
      </c>
    </row>
    <row r="14" spans="1:3" ht="12.75">
      <c r="A14" t="s">
        <v>61</v>
      </c>
      <c r="B14" t="s">
        <v>418</v>
      </c>
      <c r="C14" s="26">
        <v>0</v>
      </c>
    </row>
    <row r="15" spans="1:3" ht="12.75">
      <c r="A15" t="s">
        <v>63</v>
      </c>
      <c r="B15" t="s">
        <v>425</v>
      </c>
      <c r="C15" s="26">
        <v>0</v>
      </c>
    </row>
    <row r="16" spans="1:3" ht="12.75">
      <c r="A16" t="s">
        <v>49</v>
      </c>
      <c r="B16" t="s">
        <v>376</v>
      </c>
      <c r="C16" s="26">
        <v>0</v>
      </c>
    </row>
    <row r="17" spans="1:3" ht="12.75">
      <c r="A17" t="s">
        <v>326</v>
      </c>
      <c r="B17" t="s">
        <v>656</v>
      </c>
      <c r="C17" s="26">
        <v>0</v>
      </c>
    </row>
    <row r="18" spans="1:3" ht="12.75">
      <c r="A18" t="s">
        <v>264</v>
      </c>
      <c r="B18" t="s">
        <v>493</v>
      </c>
      <c r="C18" s="26">
        <v>0</v>
      </c>
    </row>
    <row r="19" spans="1:3" ht="12.75">
      <c r="A19" t="s">
        <v>104</v>
      </c>
      <c r="B19" t="s">
        <v>478</v>
      </c>
      <c r="C19" s="26">
        <v>0</v>
      </c>
    </row>
    <row r="20" spans="1:3" ht="12.75">
      <c r="A20" t="s">
        <v>291</v>
      </c>
      <c r="B20" t="s">
        <v>660</v>
      </c>
      <c r="C20" s="26">
        <v>0</v>
      </c>
    </row>
    <row r="21" spans="1:3" ht="12.75">
      <c r="A21" t="s">
        <v>180</v>
      </c>
      <c r="B21" t="s">
        <v>399</v>
      </c>
      <c r="C21" s="26">
        <v>0</v>
      </c>
    </row>
    <row r="22" spans="1:3" ht="12.75">
      <c r="A22" t="s">
        <v>276</v>
      </c>
      <c r="B22" t="s">
        <v>364</v>
      </c>
      <c r="C22" s="26">
        <v>0</v>
      </c>
    </row>
    <row r="23" spans="1:3" ht="12.75">
      <c r="A23" t="s">
        <v>196</v>
      </c>
      <c r="B23" t="s">
        <v>650</v>
      </c>
      <c r="C23" s="26">
        <v>0</v>
      </c>
    </row>
    <row r="24" spans="1:3" ht="12.75">
      <c r="A24" t="s">
        <v>128</v>
      </c>
      <c r="B24" t="s">
        <v>426</v>
      </c>
      <c r="C24" s="26">
        <v>0</v>
      </c>
    </row>
    <row r="25" spans="1:3" ht="12.75">
      <c r="A25" t="s">
        <v>140</v>
      </c>
      <c r="B25" t="s">
        <v>391</v>
      </c>
      <c r="C25" s="26">
        <v>0</v>
      </c>
    </row>
    <row r="26" spans="1:3" ht="12.75">
      <c r="A26" t="s">
        <v>122</v>
      </c>
      <c r="B26" t="s">
        <v>433</v>
      </c>
      <c r="C26" s="26">
        <v>0</v>
      </c>
    </row>
    <row r="27" spans="1:3" ht="12.75">
      <c r="A27" t="s">
        <v>78</v>
      </c>
      <c r="B27" t="s">
        <v>428</v>
      </c>
      <c r="C27" s="26">
        <v>0</v>
      </c>
    </row>
    <row r="28" spans="1:3" ht="12.75">
      <c r="A28" t="s">
        <v>82</v>
      </c>
      <c r="B28" t="s">
        <v>452</v>
      </c>
      <c r="C28" s="26">
        <v>0</v>
      </c>
    </row>
    <row r="29" spans="1:3" ht="12.75">
      <c r="A29" t="s">
        <v>90</v>
      </c>
      <c r="B29" t="s">
        <v>449</v>
      </c>
      <c r="C29" s="26">
        <v>0</v>
      </c>
    </row>
    <row r="30" spans="1:3" ht="12.75">
      <c r="A30" t="s">
        <v>76</v>
      </c>
      <c r="B30" t="s">
        <v>468</v>
      </c>
      <c r="C30" s="26">
        <v>0</v>
      </c>
    </row>
    <row r="31" spans="1:3" ht="12.75">
      <c r="A31" t="s">
        <v>154</v>
      </c>
      <c r="B31" t="s">
        <v>491</v>
      </c>
      <c r="C31" s="26">
        <v>0</v>
      </c>
    </row>
    <row r="32" spans="1:3" ht="12.75">
      <c r="A32" t="s">
        <v>152</v>
      </c>
      <c r="B32" t="s">
        <v>654</v>
      </c>
      <c r="C32" s="26">
        <v>0</v>
      </c>
    </row>
    <row r="33" spans="1:3" ht="12.75">
      <c r="A33" t="s">
        <v>176</v>
      </c>
      <c r="B33" t="s">
        <v>394</v>
      </c>
      <c r="C33" s="26">
        <v>0</v>
      </c>
    </row>
    <row r="34" spans="1:3" ht="12.75">
      <c r="A34" t="s">
        <v>188</v>
      </c>
      <c r="B34" t="s">
        <v>402</v>
      </c>
      <c r="C34" s="26">
        <v>0</v>
      </c>
    </row>
    <row r="35" spans="1:3" ht="12.75">
      <c r="A35" t="s">
        <v>216</v>
      </c>
      <c r="B35" t="s">
        <v>421</v>
      </c>
      <c r="C35" s="26">
        <v>0</v>
      </c>
    </row>
    <row r="36" spans="1:3" ht="12.75">
      <c r="A36" t="s">
        <v>309</v>
      </c>
      <c r="B36" t="s">
        <v>462</v>
      </c>
      <c r="C36" s="26">
        <v>0</v>
      </c>
    </row>
    <row r="37" spans="1:3" ht="12.75">
      <c r="A37" t="s">
        <v>342</v>
      </c>
      <c r="B37" t="s">
        <v>461</v>
      </c>
      <c r="C37" s="26">
        <v>0</v>
      </c>
    </row>
    <row r="38" spans="1:3" ht="12.75">
      <c r="A38" t="s">
        <v>348</v>
      </c>
      <c r="B38" t="s">
        <v>382</v>
      </c>
      <c r="C38" s="26">
        <v>0</v>
      </c>
    </row>
    <row r="39" spans="1:3" ht="12.75">
      <c r="A39" t="s">
        <v>59</v>
      </c>
      <c r="B39" t="s">
        <v>366</v>
      </c>
      <c r="C39" s="26">
        <v>0</v>
      </c>
    </row>
    <row r="40" spans="1:3" ht="12.75">
      <c r="A40" t="s">
        <v>318</v>
      </c>
      <c r="B40" t="s">
        <v>374</v>
      </c>
      <c r="C40" s="26">
        <v>0</v>
      </c>
    </row>
    <row r="41" spans="1:3" ht="12.75">
      <c r="A41" t="s">
        <v>232</v>
      </c>
      <c r="B41" t="s">
        <v>412</v>
      </c>
      <c r="C41" s="26">
        <v>0</v>
      </c>
    </row>
    <row r="42" spans="1:3" ht="12.75">
      <c r="A42" t="s">
        <v>182</v>
      </c>
      <c r="B42" t="s">
        <v>457</v>
      </c>
      <c r="C42" s="26">
        <v>0</v>
      </c>
    </row>
    <row r="43" spans="1:3" ht="12.75">
      <c r="A43" t="s">
        <v>132</v>
      </c>
      <c r="B43" t="s">
        <v>649</v>
      </c>
      <c r="C43" s="26">
        <v>0</v>
      </c>
    </row>
    <row r="44" spans="1:3" ht="12.75">
      <c r="A44" t="s">
        <v>641</v>
      </c>
      <c r="B44" t="s">
        <v>375</v>
      </c>
      <c r="C44" s="26">
        <v>0</v>
      </c>
    </row>
    <row r="45" spans="1:3" ht="12.75">
      <c r="A45" t="s">
        <v>248</v>
      </c>
      <c r="B45" t="s">
        <v>369</v>
      </c>
      <c r="C45" s="26">
        <v>0.0009823182711198428</v>
      </c>
    </row>
    <row r="46" spans="1:3" ht="12.75">
      <c r="A46" t="s">
        <v>218</v>
      </c>
      <c r="B46" t="s">
        <v>657</v>
      </c>
      <c r="C46" s="26">
        <v>0.0010245901639344263</v>
      </c>
    </row>
    <row r="47" spans="1:3" ht="12.75">
      <c r="A47" t="s">
        <v>66</v>
      </c>
      <c r="B47" t="s">
        <v>400</v>
      </c>
      <c r="C47" s="26">
        <v>0.0011467889908256881</v>
      </c>
    </row>
    <row r="48" spans="1:3" ht="12.75">
      <c r="A48" t="s">
        <v>84</v>
      </c>
      <c r="B48" t="s">
        <v>398</v>
      </c>
      <c r="C48" s="26">
        <v>0.0011574074074074073</v>
      </c>
    </row>
    <row r="49" spans="1:3" ht="12.75">
      <c r="A49" t="s">
        <v>51</v>
      </c>
      <c r="B49" t="s">
        <v>501</v>
      </c>
      <c r="C49" s="26">
        <v>0.0012077294685990338</v>
      </c>
    </row>
    <row r="50" spans="1:3" ht="12.75">
      <c r="A50" t="s">
        <v>98</v>
      </c>
      <c r="B50" t="s">
        <v>383</v>
      </c>
      <c r="C50" s="26">
        <v>0.0012422360248447205</v>
      </c>
    </row>
    <row r="51" spans="1:3" ht="12.75">
      <c r="A51" t="s">
        <v>254</v>
      </c>
      <c r="B51" t="s">
        <v>483</v>
      </c>
      <c r="C51" s="26">
        <v>0.0014005602240896359</v>
      </c>
    </row>
    <row r="52" spans="1:3" ht="12.75">
      <c r="A52" t="s">
        <v>184</v>
      </c>
      <c r="B52" t="s">
        <v>504</v>
      </c>
      <c r="C52" s="26">
        <v>0.0017316017316017316</v>
      </c>
    </row>
    <row r="53" spans="1:3" ht="12.75">
      <c r="A53" t="s">
        <v>194</v>
      </c>
      <c r="B53" t="s">
        <v>404</v>
      </c>
      <c r="C53" s="26">
        <v>0.002050580997949419</v>
      </c>
    </row>
    <row r="54" spans="1:3" ht="12.75">
      <c r="A54" t="s">
        <v>40</v>
      </c>
      <c r="B54" t="s">
        <v>459</v>
      </c>
      <c r="C54" s="26">
        <v>0.0021291696238466998</v>
      </c>
    </row>
    <row r="55" spans="1:3" ht="12.75">
      <c r="A55" t="s">
        <v>212</v>
      </c>
      <c r="B55" t="s">
        <v>435</v>
      </c>
      <c r="C55" s="26">
        <v>0.0021321961620469083</v>
      </c>
    </row>
    <row r="56" spans="1:3" ht="12.75">
      <c r="A56" t="s">
        <v>126</v>
      </c>
      <c r="B56" t="s">
        <v>379</v>
      </c>
      <c r="C56" s="26">
        <v>0.0022396416573348264</v>
      </c>
    </row>
    <row r="57" spans="1:3" ht="12.75">
      <c r="A57" t="s">
        <v>204</v>
      </c>
      <c r="B57" t="s">
        <v>387</v>
      </c>
      <c r="C57" s="26">
        <v>0.0022535211267605635</v>
      </c>
    </row>
    <row r="58" spans="1:3" ht="12.75">
      <c r="A58" t="s">
        <v>134</v>
      </c>
      <c r="B58" t="s">
        <v>378</v>
      </c>
      <c r="C58" s="26">
        <v>0.0022727272727272726</v>
      </c>
    </row>
    <row r="59" spans="1:3" ht="12.75">
      <c r="A59" t="s">
        <v>296</v>
      </c>
      <c r="B59" t="s">
        <v>497</v>
      </c>
      <c r="C59" s="26">
        <v>0.0023320895522388058</v>
      </c>
    </row>
    <row r="60" spans="1:3" ht="12.75">
      <c r="A60" t="s">
        <v>214</v>
      </c>
      <c r="B60" t="s">
        <v>659</v>
      </c>
      <c r="C60" s="26">
        <v>0.0023501762632197414</v>
      </c>
    </row>
    <row r="61" spans="1:3" ht="12.75">
      <c r="A61" t="s">
        <v>165</v>
      </c>
      <c r="B61" t="s">
        <v>477</v>
      </c>
      <c r="C61" s="26">
        <v>0.0027266530334014998</v>
      </c>
    </row>
    <row r="62" spans="1:3" ht="12.75">
      <c r="A62" t="s">
        <v>136</v>
      </c>
      <c r="B62" t="s">
        <v>407</v>
      </c>
      <c r="C62" s="26">
        <v>0.0029542097488921715</v>
      </c>
    </row>
    <row r="63" spans="1:3" ht="12.75">
      <c r="A63" t="s">
        <v>201</v>
      </c>
      <c r="B63" t="s">
        <v>403</v>
      </c>
      <c r="C63" s="26">
        <v>0.0031446540880503146</v>
      </c>
    </row>
    <row r="64" spans="1:3" ht="12.75">
      <c r="A64" t="s">
        <v>643</v>
      </c>
      <c r="B64" t="s">
        <v>658</v>
      </c>
      <c r="C64" s="26">
        <v>0.003417829678154372</v>
      </c>
    </row>
    <row r="65" spans="1:3" ht="12.75">
      <c r="A65" t="s">
        <v>168</v>
      </c>
      <c r="B65" t="s">
        <v>390</v>
      </c>
      <c r="C65" s="26">
        <v>0.003590664272890485</v>
      </c>
    </row>
    <row r="66" spans="1:3" ht="12.75">
      <c r="A66" t="s">
        <v>236</v>
      </c>
      <c r="B66" t="s">
        <v>463</v>
      </c>
      <c r="C66" s="26">
        <v>0.0036068530207394047</v>
      </c>
    </row>
    <row r="67" spans="1:3" ht="12.75">
      <c r="A67" t="s">
        <v>288</v>
      </c>
      <c r="B67" t="s">
        <v>502</v>
      </c>
      <c r="C67" s="26">
        <v>0.003683241252302026</v>
      </c>
    </row>
    <row r="68" spans="1:3" ht="12.75">
      <c r="A68" t="s">
        <v>240</v>
      </c>
      <c r="B68" t="s">
        <v>479</v>
      </c>
      <c r="C68" s="26">
        <v>0.0037174721189591076</v>
      </c>
    </row>
    <row r="69" spans="1:3" ht="12.75">
      <c r="A69" t="s">
        <v>57</v>
      </c>
      <c r="B69" t="s">
        <v>423</v>
      </c>
      <c r="C69" s="26">
        <v>0.003952569169960474</v>
      </c>
    </row>
    <row r="70" spans="1:3" ht="12.75">
      <c r="A70" t="s">
        <v>190</v>
      </c>
      <c r="B70" t="s">
        <v>436</v>
      </c>
      <c r="C70" s="26">
        <v>0.003992015968063872</v>
      </c>
    </row>
    <row r="71" spans="1:3" ht="12.75">
      <c r="A71" t="s">
        <v>322</v>
      </c>
      <c r="B71" t="s">
        <v>447</v>
      </c>
      <c r="C71" s="26">
        <v>0.004553734061930784</v>
      </c>
    </row>
    <row r="72" spans="1:3" ht="12.75">
      <c r="A72" t="s">
        <v>110</v>
      </c>
      <c r="B72" t="s">
        <v>494</v>
      </c>
      <c r="C72" s="26">
        <v>0.004761904761904762</v>
      </c>
    </row>
    <row r="73" spans="1:3" ht="12.75">
      <c r="A73" t="s">
        <v>192</v>
      </c>
      <c r="B73" t="s">
        <v>406</v>
      </c>
      <c r="C73" s="26">
        <v>0.005076142131979695</v>
      </c>
    </row>
    <row r="74" spans="1:3" ht="12.75">
      <c r="A74" t="s">
        <v>55</v>
      </c>
      <c r="B74" t="s">
        <v>442</v>
      </c>
      <c r="C74" s="26">
        <v>0.0051813471502590676</v>
      </c>
    </row>
    <row r="75" spans="1:3" ht="12.75">
      <c r="A75" t="s">
        <v>222</v>
      </c>
      <c r="B75" t="s">
        <v>419</v>
      </c>
      <c r="C75" s="26">
        <v>0.005625</v>
      </c>
    </row>
    <row r="76" spans="1:3" ht="12.75">
      <c r="A76" t="s">
        <v>244</v>
      </c>
      <c r="B76" t="s">
        <v>453</v>
      </c>
      <c r="C76" s="26">
        <v>0.0064469914040114614</v>
      </c>
    </row>
    <row r="77" spans="1:3" ht="12.75">
      <c r="A77" t="s">
        <v>145</v>
      </c>
      <c r="B77" t="s">
        <v>508</v>
      </c>
      <c r="C77" s="26">
        <v>0.006644518272425249</v>
      </c>
    </row>
    <row r="78" spans="1:3" ht="12.75">
      <c r="A78" t="s">
        <v>120</v>
      </c>
      <c r="B78" t="s">
        <v>371</v>
      </c>
      <c r="C78" s="26">
        <v>0.007246376811594203</v>
      </c>
    </row>
    <row r="79" spans="1:3" ht="12.75">
      <c r="A79" t="s">
        <v>302</v>
      </c>
      <c r="B79" t="s">
        <v>465</v>
      </c>
      <c r="C79" s="26">
        <v>0.007603305785123967</v>
      </c>
    </row>
    <row r="80" spans="1:3" ht="12.75">
      <c r="A80" t="s">
        <v>92</v>
      </c>
      <c r="B80" t="s">
        <v>443</v>
      </c>
      <c r="C80" s="26">
        <v>0.007720020586721565</v>
      </c>
    </row>
    <row r="81" spans="1:3" ht="12.75">
      <c r="A81" t="s">
        <v>96</v>
      </c>
      <c r="B81" t="s">
        <v>490</v>
      </c>
      <c r="C81" s="26">
        <v>0.007874015748031496</v>
      </c>
    </row>
    <row r="82" spans="1:3" ht="12.75">
      <c r="A82" t="s">
        <v>86</v>
      </c>
      <c r="B82" t="s">
        <v>444</v>
      </c>
      <c r="C82" s="26">
        <v>0.008391608391608392</v>
      </c>
    </row>
    <row r="83" spans="1:3" ht="12.75">
      <c r="A83" t="s">
        <v>150</v>
      </c>
      <c r="B83" t="s">
        <v>416</v>
      </c>
      <c r="C83" s="26">
        <v>0.008542141230068337</v>
      </c>
    </row>
    <row r="84" spans="1:3" ht="12.75">
      <c r="A84" t="s">
        <v>100</v>
      </c>
      <c r="B84" t="s">
        <v>439</v>
      </c>
      <c r="C84" s="26">
        <v>0.008746355685131196</v>
      </c>
    </row>
    <row r="85" spans="1:3" ht="12.75">
      <c r="A85" t="s">
        <v>316</v>
      </c>
      <c r="B85" t="s">
        <v>401</v>
      </c>
      <c r="C85" s="26">
        <v>0.00904977375565611</v>
      </c>
    </row>
    <row r="86" spans="1:3" ht="12.75">
      <c r="A86" t="s">
        <v>350</v>
      </c>
      <c r="B86" t="s">
        <v>505</v>
      </c>
      <c r="C86" s="26">
        <v>0.009575923392612859</v>
      </c>
    </row>
    <row r="87" spans="1:3" ht="12.75">
      <c r="A87" t="s">
        <v>230</v>
      </c>
      <c r="B87" t="s">
        <v>441</v>
      </c>
      <c r="C87" s="26">
        <v>0.010069713400464756</v>
      </c>
    </row>
    <row r="88" spans="1:3" ht="12.75">
      <c r="A88" t="s">
        <v>294</v>
      </c>
      <c r="B88" t="s">
        <v>500</v>
      </c>
      <c r="C88" s="26">
        <v>0.010075566750629723</v>
      </c>
    </row>
    <row r="89" spans="1:3" ht="12.75">
      <c r="A89" t="s">
        <v>158</v>
      </c>
      <c r="B89" t="s">
        <v>450</v>
      </c>
      <c r="C89" s="26">
        <v>0.010240427426536063</v>
      </c>
    </row>
    <row r="90" spans="1:3" ht="12.75">
      <c r="A90" t="s">
        <v>106</v>
      </c>
      <c r="B90" t="s">
        <v>455</v>
      </c>
      <c r="C90" s="26">
        <v>0.010703363914373088</v>
      </c>
    </row>
    <row r="91" spans="1:3" ht="12.75">
      <c r="A91" t="s">
        <v>124</v>
      </c>
      <c r="B91" t="s">
        <v>489</v>
      </c>
      <c r="C91" s="26">
        <v>0.010703363914373088</v>
      </c>
    </row>
    <row r="92" spans="1:3" ht="12.75">
      <c r="A92" t="s">
        <v>142</v>
      </c>
      <c r="B92" t="s">
        <v>445</v>
      </c>
      <c r="C92" s="26">
        <v>0.010731707317073172</v>
      </c>
    </row>
    <row r="93" spans="1:3" ht="12.75">
      <c r="A93" t="s">
        <v>250</v>
      </c>
      <c r="B93" t="s">
        <v>486</v>
      </c>
      <c r="C93" s="26">
        <v>0.011382113821138212</v>
      </c>
    </row>
    <row r="94" spans="1:3" ht="12.75">
      <c r="A94" t="s">
        <v>80</v>
      </c>
      <c r="B94" t="s">
        <v>448</v>
      </c>
      <c r="C94" s="26">
        <v>0.011513157894736841</v>
      </c>
    </row>
    <row r="95" spans="1:3" ht="12.75">
      <c r="A95" t="s">
        <v>227</v>
      </c>
      <c r="B95" t="s">
        <v>498</v>
      </c>
      <c r="C95" s="26">
        <v>0.012376237623762377</v>
      </c>
    </row>
    <row r="96" spans="1:3" ht="12.75">
      <c r="A96" t="s">
        <v>312</v>
      </c>
      <c r="B96" t="s">
        <v>385</v>
      </c>
      <c r="C96" s="26">
        <v>0.012634238787113077</v>
      </c>
    </row>
    <row r="97" spans="1:3" ht="12.75">
      <c r="A97" t="s">
        <v>53</v>
      </c>
      <c r="B97" t="s">
        <v>648</v>
      </c>
      <c r="C97" s="26">
        <v>0.012750455373406194</v>
      </c>
    </row>
    <row r="98" spans="1:3" ht="12.75">
      <c r="A98" t="s">
        <v>258</v>
      </c>
      <c r="B98" t="s">
        <v>485</v>
      </c>
      <c r="C98" s="26">
        <v>0.01279317697228145</v>
      </c>
    </row>
    <row r="99" spans="1:3" ht="12.75">
      <c r="A99" t="s">
        <v>356</v>
      </c>
      <c r="B99" t="s">
        <v>480</v>
      </c>
      <c r="C99" s="26">
        <v>0.012977099236641221</v>
      </c>
    </row>
    <row r="100" spans="1:3" ht="12.75">
      <c r="A100" t="s">
        <v>338</v>
      </c>
      <c r="B100" t="s">
        <v>476</v>
      </c>
      <c r="C100" s="26">
        <v>0.013348164627363738</v>
      </c>
    </row>
    <row r="101" spans="1:3" ht="12.75">
      <c r="A101" t="s">
        <v>304</v>
      </c>
      <c r="B101" t="s">
        <v>424</v>
      </c>
      <c r="C101" s="26">
        <v>0.01347305389221557</v>
      </c>
    </row>
    <row r="102" spans="1:3" ht="12.75">
      <c r="A102" t="s">
        <v>238</v>
      </c>
      <c r="B102" t="s">
        <v>495</v>
      </c>
      <c r="C102" s="26">
        <v>0.013595166163141994</v>
      </c>
    </row>
    <row r="103" spans="1:3" ht="12.75">
      <c r="A103" t="s">
        <v>300</v>
      </c>
      <c r="B103" t="s">
        <v>460</v>
      </c>
      <c r="C103" s="26">
        <v>0.013872832369942197</v>
      </c>
    </row>
    <row r="104" spans="1:3" ht="12.75">
      <c r="A104" t="s">
        <v>298</v>
      </c>
      <c r="B104" t="s">
        <v>512</v>
      </c>
      <c r="C104" s="26">
        <v>0.014736842105263158</v>
      </c>
    </row>
    <row r="105" spans="1:3" ht="12.75">
      <c r="A105" t="s">
        <v>206</v>
      </c>
      <c r="B105" t="s">
        <v>384</v>
      </c>
      <c r="C105" s="26">
        <v>0.015337423312883436</v>
      </c>
    </row>
    <row r="106" spans="1:3" ht="12.75">
      <c r="A106" t="s">
        <v>286</v>
      </c>
      <c r="B106" t="s">
        <v>481</v>
      </c>
      <c r="C106" s="26">
        <v>0.016088060965283656</v>
      </c>
    </row>
    <row r="107" spans="1:3" ht="12.75">
      <c r="A107" t="s">
        <v>186</v>
      </c>
      <c r="B107" t="s">
        <v>446</v>
      </c>
      <c r="C107" s="26">
        <v>0.016206482593037214</v>
      </c>
    </row>
    <row r="108" spans="1:3" ht="12.75">
      <c r="A108" t="s">
        <v>148</v>
      </c>
      <c r="B108" t="s">
        <v>653</v>
      </c>
      <c r="C108" s="26">
        <v>0.016268980477223426</v>
      </c>
    </row>
    <row r="109" spans="1:3" ht="12.75">
      <c r="A109" t="s">
        <v>47</v>
      </c>
      <c r="B109" t="s">
        <v>377</v>
      </c>
      <c r="C109" s="26">
        <v>0.0163265306122449</v>
      </c>
    </row>
    <row r="110" spans="1:3" ht="12.75">
      <c r="A110" t="s">
        <v>256</v>
      </c>
      <c r="B110" t="s">
        <v>393</v>
      </c>
      <c r="C110" s="26">
        <v>0.0167427701674277</v>
      </c>
    </row>
    <row r="111" spans="1:3" ht="12.75">
      <c r="A111" t="s">
        <v>336</v>
      </c>
      <c r="B111" t="s">
        <v>511</v>
      </c>
      <c r="C111" s="26">
        <v>0.017350157728706624</v>
      </c>
    </row>
    <row r="112" spans="1:3" ht="12.75">
      <c r="A112" t="s">
        <v>162</v>
      </c>
      <c r="B112" t="s">
        <v>469</v>
      </c>
      <c r="C112" s="26">
        <v>0.01748448956570784</v>
      </c>
    </row>
    <row r="113" spans="1:3" ht="12.75">
      <c r="A113" t="s">
        <v>262</v>
      </c>
      <c r="B113" t="s">
        <v>430</v>
      </c>
      <c r="C113" s="26">
        <v>0.017663043478260868</v>
      </c>
    </row>
    <row r="114" spans="1:3" ht="12.75">
      <c r="A114" t="s">
        <v>102</v>
      </c>
      <c r="B114" t="s">
        <v>367</v>
      </c>
      <c r="C114" s="26">
        <v>0.01775147928994083</v>
      </c>
    </row>
    <row r="115" spans="1:3" ht="12.75">
      <c r="A115" t="s">
        <v>278</v>
      </c>
      <c r="B115" t="s">
        <v>510</v>
      </c>
      <c r="C115" s="26">
        <v>0.01833976833976834</v>
      </c>
    </row>
    <row r="116" spans="1:3" ht="12.75">
      <c r="A116" t="s">
        <v>94</v>
      </c>
      <c r="B116" t="s">
        <v>473</v>
      </c>
      <c r="C116" s="26">
        <v>0.018361581920903956</v>
      </c>
    </row>
    <row r="117" spans="1:3" ht="12.75">
      <c r="A117" t="s">
        <v>246</v>
      </c>
      <c r="B117" t="s">
        <v>434</v>
      </c>
      <c r="C117" s="26">
        <v>0.01854974704890388</v>
      </c>
    </row>
    <row r="118" spans="1:3" ht="12.75">
      <c r="A118" t="s">
        <v>332</v>
      </c>
      <c r="B118" t="s">
        <v>509</v>
      </c>
      <c r="C118" s="26">
        <v>0.018590998043052837</v>
      </c>
    </row>
    <row r="119" spans="1:3" ht="12.75">
      <c r="A119" t="s">
        <v>272</v>
      </c>
      <c r="B119" t="s">
        <v>368</v>
      </c>
      <c r="C119" s="26">
        <v>0.01880456682337139</v>
      </c>
    </row>
    <row r="120" spans="1:3" ht="12.75">
      <c r="A120" t="s">
        <v>70</v>
      </c>
      <c r="B120" t="s">
        <v>386</v>
      </c>
      <c r="C120" s="26">
        <v>0.01927710843373494</v>
      </c>
    </row>
    <row r="121" spans="1:3" ht="12.75">
      <c r="A121" t="s">
        <v>198</v>
      </c>
      <c r="B121" t="s">
        <v>389</v>
      </c>
      <c r="C121" s="26">
        <v>0.019749835418038184</v>
      </c>
    </row>
    <row r="122" spans="1:3" ht="12.75">
      <c r="A122" t="s">
        <v>108</v>
      </c>
      <c r="B122" t="s">
        <v>420</v>
      </c>
      <c r="C122" s="26">
        <v>0.020100502512562814</v>
      </c>
    </row>
    <row r="123" spans="1:3" ht="12.75">
      <c r="A123" t="s">
        <v>270</v>
      </c>
      <c r="B123" t="s">
        <v>513</v>
      </c>
      <c r="C123" s="26">
        <v>0.020100502512562814</v>
      </c>
    </row>
    <row r="124" spans="1:3" ht="12.75">
      <c r="A124" t="s">
        <v>115</v>
      </c>
      <c r="B124" t="s">
        <v>454</v>
      </c>
      <c r="C124" s="26">
        <v>0.020289855072463767</v>
      </c>
    </row>
    <row r="125" spans="1:3" ht="12.75">
      <c r="A125" t="s">
        <v>344</v>
      </c>
      <c r="B125" t="s">
        <v>472</v>
      </c>
      <c r="C125" s="26">
        <v>0.020522388059701493</v>
      </c>
    </row>
    <row r="126" spans="1:3" ht="12.75">
      <c r="A126" t="s">
        <v>274</v>
      </c>
      <c r="B126" t="s">
        <v>499</v>
      </c>
      <c r="C126" s="26">
        <v>0.0208105147864184</v>
      </c>
    </row>
    <row r="127" spans="1:3" ht="12.75">
      <c r="A127" t="s">
        <v>174</v>
      </c>
      <c r="B127" t="s">
        <v>431</v>
      </c>
      <c r="C127" s="26">
        <v>0.020876826722338204</v>
      </c>
    </row>
    <row r="128" spans="1:3" ht="12.75">
      <c r="A128" t="s">
        <v>156</v>
      </c>
      <c r="B128" t="s">
        <v>471</v>
      </c>
      <c r="C128" s="26">
        <v>0.021265560165975105</v>
      </c>
    </row>
    <row r="129" spans="1:3" ht="12.75">
      <c r="A129" t="s">
        <v>282</v>
      </c>
      <c r="B129" t="s">
        <v>507</v>
      </c>
      <c r="C129" s="26">
        <v>0.022660098522167486</v>
      </c>
    </row>
    <row r="130" spans="1:3" ht="12.75">
      <c r="A130" t="s">
        <v>172</v>
      </c>
      <c r="B130" t="s">
        <v>414</v>
      </c>
      <c r="C130" s="26">
        <v>0.023474178403755867</v>
      </c>
    </row>
    <row r="131" spans="1:3" ht="12.75">
      <c r="A131" t="s">
        <v>210</v>
      </c>
      <c r="B131" t="s">
        <v>372</v>
      </c>
      <c r="C131" s="26">
        <v>0.024074074074074074</v>
      </c>
    </row>
    <row r="132" spans="1:3" ht="12.75">
      <c r="A132" t="s">
        <v>329</v>
      </c>
      <c r="B132" t="s">
        <v>482</v>
      </c>
      <c r="C132" s="26">
        <v>0.024719101123595506</v>
      </c>
    </row>
    <row r="133" spans="1:3" ht="12.75">
      <c r="A133" t="s">
        <v>178</v>
      </c>
      <c r="B133" t="s">
        <v>373</v>
      </c>
      <c r="C133" s="26">
        <v>0.02509293680297398</v>
      </c>
    </row>
    <row r="134" spans="1:3" ht="12.75">
      <c r="A134" t="s">
        <v>284</v>
      </c>
      <c r="B134" t="s">
        <v>380</v>
      </c>
      <c r="C134" s="26">
        <v>0.025590551181102362</v>
      </c>
    </row>
    <row r="135" spans="1:3" ht="12.75">
      <c r="A135" t="s">
        <v>112</v>
      </c>
      <c r="B135" t="s">
        <v>370</v>
      </c>
      <c r="C135" s="26">
        <v>0.02591283863368669</v>
      </c>
    </row>
    <row r="136" spans="1:3" ht="12.75">
      <c r="A136" t="s">
        <v>130</v>
      </c>
      <c r="B136" t="s">
        <v>475</v>
      </c>
      <c r="C136" s="26">
        <v>0.02631578947368421</v>
      </c>
    </row>
    <row r="137" spans="1:3" ht="12.75">
      <c r="A137" t="s">
        <v>354</v>
      </c>
      <c r="B137" t="s">
        <v>488</v>
      </c>
      <c r="C137" s="26">
        <v>0.027932960893854747</v>
      </c>
    </row>
    <row r="138" spans="1:3" ht="12.75">
      <c r="A138" t="s">
        <v>280</v>
      </c>
      <c r="B138" t="s">
        <v>492</v>
      </c>
      <c r="C138" s="26">
        <v>0.029239766081871343</v>
      </c>
    </row>
    <row r="139" spans="1:3" ht="12.75">
      <c r="A139" t="s">
        <v>118</v>
      </c>
      <c r="B139" t="s">
        <v>506</v>
      </c>
      <c r="C139" s="26">
        <v>0.03033175355450237</v>
      </c>
    </row>
    <row r="140" spans="1:3" ht="12.75">
      <c r="A140" t="s">
        <v>314</v>
      </c>
      <c r="B140" t="s">
        <v>397</v>
      </c>
      <c r="C140" s="26">
        <v>0.031146454605699137</v>
      </c>
    </row>
    <row r="141" spans="1:3" ht="12.75">
      <c r="A141" t="s">
        <v>340</v>
      </c>
      <c r="B141" t="s">
        <v>413</v>
      </c>
      <c r="C141" s="26">
        <v>0.031591737545565005</v>
      </c>
    </row>
    <row r="142" spans="1:3" ht="12.75">
      <c r="A142" t="s">
        <v>220</v>
      </c>
      <c r="B142" t="s">
        <v>651</v>
      </c>
      <c r="C142" s="26">
        <v>0.032025620496397116</v>
      </c>
    </row>
    <row r="143" spans="1:3" ht="12.75">
      <c r="A143" t="s">
        <v>224</v>
      </c>
      <c r="B143" t="s">
        <v>458</v>
      </c>
      <c r="C143" s="26">
        <v>0.033775633293124246</v>
      </c>
    </row>
    <row r="144" spans="1:3" ht="12.75">
      <c r="A144" t="s">
        <v>334</v>
      </c>
      <c r="B144" t="s">
        <v>484</v>
      </c>
      <c r="C144" s="26">
        <v>0.036318096430807766</v>
      </c>
    </row>
    <row r="145" spans="1:3" ht="12.75">
      <c r="A145" t="s">
        <v>170</v>
      </c>
      <c r="B145" t="s">
        <v>440</v>
      </c>
      <c r="C145" s="26">
        <v>0.03669724770642202</v>
      </c>
    </row>
    <row r="146" spans="1:3" ht="12.75">
      <c r="A146" t="s">
        <v>252</v>
      </c>
      <c r="B146" t="s">
        <v>496</v>
      </c>
      <c r="C146" s="26">
        <v>0.03710575139146568</v>
      </c>
    </row>
    <row r="147" spans="1:3" ht="12.75">
      <c r="A147" t="s">
        <v>160</v>
      </c>
      <c r="B147" t="s">
        <v>652</v>
      </c>
      <c r="C147" s="26">
        <v>0.047661870503597124</v>
      </c>
    </row>
    <row r="148" spans="1:3" ht="12.75">
      <c r="A148" t="s">
        <v>138</v>
      </c>
      <c r="B148" t="s">
        <v>396</v>
      </c>
      <c r="C148" s="26">
        <v>0.05</v>
      </c>
    </row>
    <row r="149" spans="1:3" ht="12.75">
      <c r="A149" t="s">
        <v>346</v>
      </c>
      <c r="B149" t="s">
        <v>417</v>
      </c>
      <c r="C149" s="26">
        <v>0.05223880597014925</v>
      </c>
    </row>
    <row r="150" spans="1:3" ht="12.75">
      <c r="A150" t="s">
        <v>320</v>
      </c>
      <c r="B150" t="s">
        <v>437</v>
      </c>
      <c r="C150" s="26">
        <v>0.052915766738660906</v>
      </c>
    </row>
    <row r="151" spans="1:3" ht="12.75">
      <c r="A151" t="s">
        <v>306</v>
      </c>
      <c r="B151" t="s">
        <v>405</v>
      </c>
      <c r="C151" s="26">
        <v>0.06244260789715335</v>
      </c>
    </row>
    <row r="152" spans="1:3" ht="12.75">
      <c r="A152" t="s">
        <v>268</v>
      </c>
      <c r="B152" t="s">
        <v>474</v>
      </c>
      <c r="C152" s="26">
        <v>0.17128874388254486</v>
      </c>
    </row>
    <row r="153" ht="12.75">
      <c r="C153" s="26"/>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13"/>
  <sheetViews>
    <sheetView workbookViewId="0" topLeftCell="A1">
      <selection activeCell="A1" sqref="A1"/>
    </sheetView>
  </sheetViews>
  <sheetFormatPr defaultColWidth="9.140625" defaultRowHeight="12.75"/>
  <sheetData>
    <row r="1" spans="1:11" ht="46.5">
      <c r="A1" s="31" t="s">
        <v>514</v>
      </c>
      <c r="B1" s="31"/>
      <c r="C1" s="31" t="s">
        <v>7</v>
      </c>
      <c r="D1" s="31" t="s">
        <v>8</v>
      </c>
      <c r="E1" s="31" t="s">
        <v>9</v>
      </c>
      <c r="F1" s="31" t="s">
        <v>10</v>
      </c>
      <c r="G1" s="31" t="s">
        <v>11</v>
      </c>
      <c r="H1" s="31" t="s">
        <v>12</v>
      </c>
      <c r="I1" s="31" t="s">
        <v>13</v>
      </c>
      <c r="J1" s="31" t="s">
        <v>573</v>
      </c>
      <c r="K1" s="31" t="s">
        <v>598</v>
      </c>
    </row>
    <row r="2" spans="1:11" ht="12.75">
      <c r="A2" s="32" t="s">
        <v>41</v>
      </c>
      <c r="B2" s="32" t="s">
        <v>515</v>
      </c>
      <c r="C2" s="26">
        <v>0.5284331105959362</v>
      </c>
      <c r="D2" s="26">
        <v>0.5326318593500267</v>
      </c>
      <c r="E2" s="26">
        <v>0.551672149122807</v>
      </c>
      <c r="F2" s="26">
        <v>0.5454017986655062</v>
      </c>
      <c r="G2" s="26">
        <v>0.5686710179141786</v>
      </c>
      <c r="H2" s="26">
        <v>0.5513449052603684</v>
      </c>
      <c r="I2" s="26">
        <v>0.5568423855165069</v>
      </c>
      <c r="J2" s="26">
        <v>0.5451803098861923</v>
      </c>
      <c r="K2" s="97">
        <v>0.5767454496060853</v>
      </c>
    </row>
    <row r="3" spans="1:11" ht="12.75">
      <c r="A3" s="32" t="s">
        <v>67</v>
      </c>
      <c r="B3" s="32" t="s">
        <v>519</v>
      </c>
      <c r="C3" s="26">
        <v>0.616681622821518</v>
      </c>
      <c r="D3" s="26">
        <v>0.618404852022436</v>
      </c>
      <c r="E3" s="26">
        <v>0.6180477264186396</v>
      </c>
      <c r="F3" s="26">
        <v>0.6315037445802129</v>
      </c>
      <c r="G3" s="26">
        <v>0.6359331207113172</v>
      </c>
      <c r="H3" s="26">
        <v>0.6365871425969769</v>
      </c>
      <c r="I3" s="26">
        <v>0.6260144068569344</v>
      </c>
      <c r="J3" s="26">
        <v>0.6281512605042017</v>
      </c>
      <c r="K3" s="97">
        <v>0.6319271332694152</v>
      </c>
    </row>
    <row r="4" spans="1:11" ht="12.75">
      <c r="A4" s="16" t="s">
        <v>116</v>
      </c>
      <c r="B4" s="33" t="s">
        <v>522</v>
      </c>
      <c r="C4" s="26">
        <v>0.6544143001387137</v>
      </c>
      <c r="D4" s="26">
        <v>0.6641520641520642</v>
      </c>
      <c r="E4" s="26">
        <v>0.6747627372627373</v>
      </c>
      <c r="F4" s="26">
        <v>0.6804011754184234</v>
      </c>
      <c r="G4" s="26">
        <v>0.6816339455351488</v>
      </c>
      <c r="H4" s="26">
        <v>0.6791292287282157</v>
      </c>
      <c r="I4" s="26">
        <v>0.6800936486973226</v>
      </c>
      <c r="J4" s="26">
        <v>0.6748740554156172</v>
      </c>
      <c r="K4" s="97">
        <v>0.6896119365557019</v>
      </c>
    </row>
    <row r="5" spans="1:11" ht="12.75">
      <c r="A5" s="34" t="s">
        <v>146</v>
      </c>
      <c r="B5" s="34" t="s">
        <v>516</v>
      </c>
      <c r="C5" s="26">
        <v>0.695863935059915</v>
      </c>
      <c r="D5" s="26">
        <v>0.7144669103931955</v>
      </c>
      <c r="E5" s="26">
        <v>0.7111076296412345</v>
      </c>
      <c r="F5" s="26">
        <v>0.7166287755764859</v>
      </c>
      <c r="G5" s="26">
        <v>0.7063323081775885</v>
      </c>
      <c r="H5" s="26">
        <v>0.7282148591446505</v>
      </c>
      <c r="I5" s="26">
        <v>0.7297422085417469</v>
      </c>
      <c r="J5" s="26">
        <v>0.7397419956481194</v>
      </c>
      <c r="K5" s="97">
        <v>0.7192186418518803</v>
      </c>
    </row>
    <row r="6" spans="1:11" ht="12.75">
      <c r="A6" s="16" t="s">
        <v>166</v>
      </c>
      <c r="B6" s="16" t="s">
        <v>518</v>
      </c>
      <c r="C6" s="26">
        <v>0.6418596429202758</v>
      </c>
      <c r="D6" s="26">
        <v>0.6471673102414847</v>
      </c>
      <c r="E6" s="26">
        <v>0.6296713726420691</v>
      </c>
      <c r="F6" s="26">
        <v>0.654772741064385</v>
      </c>
      <c r="G6" s="26">
        <v>0.6550619522514355</v>
      </c>
      <c r="H6" s="26">
        <v>0.6570098894706224</v>
      </c>
      <c r="I6" s="26">
        <v>0.651968324502934</v>
      </c>
      <c r="J6" s="26">
        <v>0.6543364307838933</v>
      </c>
      <c r="K6" s="97">
        <v>0.670262495505214</v>
      </c>
    </row>
    <row r="7" spans="1:11" ht="12.75">
      <c r="A7" s="16" t="s">
        <v>202</v>
      </c>
      <c r="B7" s="16" t="s">
        <v>520</v>
      </c>
      <c r="C7" s="26">
        <v>0.7125420635373296</v>
      </c>
      <c r="D7" s="26">
        <v>0.7018456375838926</v>
      </c>
      <c r="E7" s="26">
        <v>0.7116880079518213</v>
      </c>
      <c r="F7" s="26">
        <v>0.6907408557411663</v>
      </c>
      <c r="G7" s="26">
        <v>0.7320678746045441</v>
      </c>
      <c r="H7" s="26">
        <v>0.7387096774193549</v>
      </c>
      <c r="I7" s="26">
        <v>0.7269110542767832</v>
      </c>
      <c r="J7" s="26">
        <v>0.7216415707115441</v>
      </c>
      <c r="K7" s="97">
        <v>0.7363609898107715</v>
      </c>
    </row>
    <row r="8" spans="1:11" ht="12.75">
      <c r="A8" s="16" t="s">
        <v>228</v>
      </c>
      <c r="B8" s="16" t="s">
        <v>524</v>
      </c>
      <c r="C8" s="26">
        <v>0.8380385818919569</v>
      </c>
      <c r="D8" s="26">
        <v>0.841025470506085</v>
      </c>
      <c r="E8" s="26">
        <v>0.8292855220667384</v>
      </c>
      <c r="F8" s="26">
        <v>0.8378176382660688</v>
      </c>
      <c r="G8" s="26">
        <v>0.8384656760572851</v>
      </c>
      <c r="H8" s="26">
        <v>0.8472167260255903</v>
      </c>
      <c r="I8" s="26">
        <v>0.8492042614757332</v>
      </c>
      <c r="J8" s="26">
        <v>0.8561887501678077</v>
      </c>
      <c r="K8" s="97">
        <v>0.8538697215931798</v>
      </c>
    </row>
    <row r="9" spans="1:11" ht="12.75">
      <c r="A9" s="16" t="s">
        <v>292</v>
      </c>
      <c r="B9" s="16" t="s">
        <v>521</v>
      </c>
      <c r="C9" s="26">
        <v>0.7622366418328927</v>
      </c>
      <c r="D9" s="26">
        <v>0.774731441398108</v>
      </c>
      <c r="E9" s="26">
        <v>0.7709647573387165</v>
      </c>
      <c r="F9" s="26">
        <v>0.7652574156154108</v>
      </c>
      <c r="G9" s="26">
        <v>0.7612627425189082</v>
      </c>
      <c r="H9" s="26">
        <v>0.7702161729383507</v>
      </c>
      <c r="I9" s="26">
        <v>0.7697853125247563</v>
      </c>
      <c r="J9" s="26">
        <v>0.7638540097103633</v>
      </c>
      <c r="K9" s="97">
        <v>0.767632497362227</v>
      </c>
    </row>
    <row r="10" spans="1:11" ht="12.75">
      <c r="A10" s="16" t="s">
        <v>310</v>
      </c>
      <c r="B10" s="16" t="s">
        <v>517</v>
      </c>
      <c r="C10" s="26">
        <v>0.7614413255047052</v>
      </c>
      <c r="D10" s="26">
        <v>0.7595650103190983</v>
      </c>
      <c r="E10" s="26">
        <v>0.7707922419460881</v>
      </c>
      <c r="F10" s="26">
        <v>0.7768309146135673</v>
      </c>
      <c r="G10" s="26">
        <v>0.7854403068563209</v>
      </c>
      <c r="H10" s="26">
        <v>0.7831167832705467</v>
      </c>
      <c r="I10" s="26">
        <v>0.7689347290640394</v>
      </c>
      <c r="J10" s="26">
        <v>0.7721074874411928</v>
      </c>
      <c r="K10" s="97">
        <v>0.7818461538461539</v>
      </c>
    </row>
    <row r="11" spans="1:11" ht="12.75">
      <c r="A11" s="16" t="s">
        <v>330</v>
      </c>
      <c r="B11" s="16" t="s">
        <v>523</v>
      </c>
      <c r="C11" s="26">
        <v>0.7470889936235099</v>
      </c>
      <c r="D11" s="26">
        <v>0.758862830651759</v>
      </c>
      <c r="E11" s="26">
        <v>0.7673883334532116</v>
      </c>
      <c r="F11" s="26">
        <v>0.7610366129275274</v>
      </c>
      <c r="G11" s="26">
        <v>0.7716752777974379</v>
      </c>
      <c r="H11" s="26">
        <v>0.7819310344827586</v>
      </c>
      <c r="I11" s="26">
        <v>0.7670450636394909</v>
      </c>
      <c r="J11" s="26">
        <v>0.7643710870802505</v>
      </c>
      <c r="K11" s="97">
        <v>0.7683274268640122</v>
      </c>
    </row>
    <row r="12" spans="1:11" ht="12.75">
      <c r="A12" s="16" t="s">
        <v>525</v>
      </c>
      <c r="B12" s="16" t="s">
        <v>358</v>
      </c>
      <c r="C12" s="26">
        <v>0.7104163440067403</v>
      </c>
      <c r="D12" s="26">
        <v>0.7148615832928606</v>
      </c>
      <c r="E12" s="26">
        <v>0.7151589472691255</v>
      </c>
      <c r="F12" s="26">
        <v>0.720065439247968</v>
      </c>
      <c r="G12" s="26">
        <v>0.7269356432838734</v>
      </c>
      <c r="H12" s="26">
        <v>0.7307839457814863</v>
      </c>
      <c r="I12" s="26">
        <v>0.7259433647434302</v>
      </c>
      <c r="J12" s="26">
        <v>0.727061811917232</v>
      </c>
      <c r="K12" s="97">
        <v>0.7335004384955559</v>
      </c>
    </row>
    <row r="13" spans="3:11" ht="51">
      <c r="C13" s="30" t="s">
        <v>593</v>
      </c>
      <c r="D13" s="30" t="s">
        <v>593</v>
      </c>
      <c r="E13" s="30" t="s">
        <v>593</v>
      </c>
      <c r="F13" s="30" t="s">
        <v>593</v>
      </c>
      <c r="G13" s="30" t="s">
        <v>593</v>
      </c>
      <c r="H13" s="30" t="s">
        <v>593</v>
      </c>
      <c r="I13" s="30" t="s">
        <v>593</v>
      </c>
      <c r="J13" s="30" t="s">
        <v>593</v>
      </c>
      <c r="K13" s="30" t="s">
        <v>593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Q189"/>
  <sheetViews>
    <sheetView showGridLines="0" workbookViewId="0" topLeftCell="A1">
      <pane xSplit="2" ySplit="7" topLeftCell="C8" activePane="bottomRight" state="frozen"/>
      <selection pane="topLeft" activeCell="A1" sqref="A1"/>
      <selection pane="topRight" activeCell="A1" sqref="A1"/>
      <selection pane="bottomLeft" activeCell="A1" sqref="A1"/>
      <selection pane="bottomRight" activeCell="C8" sqref="C8"/>
    </sheetView>
  </sheetViews>
  <sheetFormatPr defaultColWidth="9.140625" defaultRowHeight="12.75"/>
  <cols>
    <col min="1" max="1" width="5.28125" style="16" bestFit="1" customWidth="1"/>
    <col min="2" max="2" width="34.8515625" style="16" bestFit="1" customWidth="1"/>
    <col min="3" max="3" width="4.8515625" style="16" bestFit="1" customWidth="1"/>
    <col min="4" max="4" width="23.421875" style="16" bestFit="1" customWidth="1"/>
    <col min="5" max="5" width="17.140625" style="16" customWidth="1"/>
    <col min="6" max="13" width="12.7109375" style="16" customWidth="1"/>
    <col min="14" max="15" width="15.7109375" style="16" customWidth="1"/>
    <col min="16" max="16" width="9.140625" style="112" customWidth="1"/>
    <col min="17" max="16384" width="9.140625" style="16" customWidth="1"/>
  </cols>
  <sheetData>
    <row r="1" ht="18">
      <c r="A1" s="50" t="s">
        <v>602</v>
      </c>
    </row>
    <row r="3" ht="12.75">
      <c r="A3" s="18" t="s">
        <v>26</v>
      </c>
    </row>
    <row r="4" spans="1:8" ht="12.75">
      <c r="A4" s="16" t="s">
        <v>610</v>
      </c>
      <c r="H4" s="18"/>
    </row>
    <row r="6" spans="1:15" ht="25.5" customHeight="1">
      <c r="A6" s="54"/>
      <c r="B6" s="54"/>
      <c r="C6" s="54"/>
      <c r="D6" s="54"/>
      <c r="E6" s="57" t="s">
        <v>541</v>
      </c>
      <c r="F6" s="152" t="s">
        <v>543</v>
      </c>
      <c r="G6" s="152"/>
      <c r="H6" s="152" t="s">
        <v>542</v>
      </c>
      <c r="I6" s="152"/>
      <c r="J6" s="152" t="s">
        <v>544</v>
      </c>
      <c r="K6" s="152"/>
      <c r="L6" s="152" t="s">
        <v>545</v>
      </c>
      <c r="M6" s="152"/>
      <c r="N6" s="152" t="s">
        <v>546</v>
      </c>
      <c r="O6" s="152"/>
    </row>
    <row r="7" spans="1:16" ht="13.5" thickBot="1">
      <c r="A7" s="55" t="s">
        <v>32</v>
      </c>
      <c r="B7" s="55" t="s">
        <v>34</v>
      </c>
      <c r="C7" s="55"/>
      <c r="D7" s="55"/>
      <c r="E7" s="56" t="s">
        <v>16</v>
      </c>
      <c r="F7" s="56" t="s">
        <v>16</v>
      </c>
      <c r="G7" s="56" t="s">
        <v>35</v>
      </c>
      <c r="H7" s="56" t="s">
        <v>16</v>
      </c>
      <c r="I7" s="56" t="s">
        <v>35</v>
      </c>
      <c r="J7" s="56" t="s">
        <v>16</v>
      </c>
      <c r="K7" s="56" t="s">
        <v>35</v>
      </c>
      <c r="L7" s="56" t="s">
        <v>16</v>
      </c>
      <c r="M7" s="56" t="s">
        <v>35</v>
      </c>
      <c r="N7" s="56" t="s">
        <v>16</v>
      </c>
      <c r="O7" s="56" t="s">
        <v>35</v>
      </c>
      <c r="P7" s="137"/>
    </row>
    <row r="8" spans="1:15" ht="12.75">
      <c r="A8" s="16" t="s">
        <v>360</v>
      </c>
      <c r="B8" s="16" t="s">
        <v>358</v>
      </c>
      <c r="E8" s="36">
        <v>161106</v>
      </c>
      <c r="F8" s="51">
        <f>H8+J8</f>
        <v>71557</v>
      </c>
      <c r="G8" s="52">
        <f>I8+K8</f>
        <v>0.44416098717614494</v>
      </c>
      <c r="H8" s="36">
        <v>49849</v>
      </c>
      <c r="I8" s="52">
        <v>0.30941740220724245</v>
      </c>
      <c r="J8" s="36">
        <v>21708</v>
      </c>
      <c r="K8" s="52">
        <v>0.13474358496890246</v>
      </c>
      <c r="L8" s="16">
        <v>77031</v>
      </c>
      <c r="M8" s="52">
        <v>0.47813861681129194</v>
      </c>
      <c r="N8" s="36">
        <v>12518</v>
      </c>
      <c r="O8" s="32">
        <v>0.07770039601256316</v>
      </c>
    </row>
    <row r="9" spans="5:15" ht="12.75">
      <c r="E9" s="25"/>
      <c r="F9" s="51"/>
      <c r="G9" s="52"/>
      <c r="H9" s="25"/>
      <c r="I9" s="52"/>
      <c r="J9" s="25"/>
      <c r="K9" s="52"/>
      <c r="M9" s="52"/>
      <c r="N9" s="25"/>
      <c r="O9"/>
    </row>
    <row r="10" spans="1:15" ht="12.75">
      <c r="A10" s="16" t="s">
        <v>41</v>
      </c>
      <c r="B10" s="16" t="s">
        <v>39</v>
      </c>
      <c r="E10" s="36">
        <v>7075</v>
      </c>
      <c r="F10" s="51">
        <f aca="true" t="shared" si="0" ref="F10:F19">H10+J10</f>
        <v>2143</v>
      </c>
      <c r="G10" s="52">
        <f aca="true" t="shared" si="1" ref="G10:G19">I10+K10</f>
        <v>0.30289752650176677</v>
      </c>
      <c r="H10" s="36">
        <v>1682</v>
      </c>
      <c r="I10" s="52">
        <v>0.23773851590106007</v>
      </c>
      <c r="J10" s="36">
        <v>461</v>
      </c>
      <c r="K10" s="52">
        <v>0.06515901060070671</v>
      </c>
      <c r="L10" s="36">
        <v>4788</v>
      </c>
      <c r="M10" s="97">
        <v>0.6767491166077738</v>
      </c>
      <c r="N10" s="36">
        <v>144</v>
      </c>
      <c r="O10" s="32">
        <v>0.020353356890459365</v>
      </c>
    </row>
    <row r="11" spans="1:15" ht="12.75">
      <c r="A11" s="16" t="s">
        <v>67</v>
      </c>
      <c r="B11" s="16" t="s">
        <v>65</v>
      </c>
      <c r="E11" s="36">
        <v>21021</v>
      </c>
      <c r="F11" s="51">
        <f t="shared" si="0"/>
        <v>6875</v>
      </c>
      <c r="G11" s="52">
        <f t="shared" si="1"/>
        <v>0.3270538984824699</v>
      </c>
      <c r="H11" s="36">
        <v>5071</v>
      </c>
      <c r="I11" s="52">
        <v>0.2412349555206698</v>
      </c>
      <c r="J11" s="36">
        <v>1804</v>
      </c>
      <c r="K11" s="52">
        <v>0.08581894296180011</v>
      </c>
      <c r="L11" s="36">
        <v>12996</v>
      </c>
      <c r="M11" s="97">
        <v>0.6182389039531897</v>
      </c>
      <c r="N11" s="36">
        <v>1150</v>
      </c>
      <c r="O11" s="32">
        <v>0.05470719756434042</v>
      </c>
    </row>
    <row r="12" spans="1:15" ht="12.75">
      <c r="A12" s="16" t="s">
        <v>116</v>
      </c>
      <c r="B12" s="16" t="s">
        <v>359</v>
      </c>
      <c r="E12" s="36">
        <v>16458</v>
      </c>
      <c r="F12" s="51">
        <f t="shared" si="0"/>
        <v>6486</v>
      </c>
      <c r="G12" s="52">
        <f t="shared" si="1"/>
        <v>0.39409405760116656</v>
      </c>
      <c r="H12" s="36">
        <v>4804</v>
      </c>
      <c r="I12" s="52">
        <v>0.291894519382671</v>
      </c>
      <c r="J12" s="36">
        <v>1682</v>
      </c>
      <c r="K12" s="52">
        <v>0.10219953821849556</v>
      </c>
      <c r="L12" s="36">
        <v>9185</v>
      </c>
      <c r="M12" s="97">
        <v>0.5580872524000486</v>
      </c>
      <c r="N12" s="36">
        <v>787</v>
      </c>
      <c r="O12" s="32">
        <v>0.04781868999878479</v>
      </c>
    </row>
    <row r="13" spans="1:15" ht="12.75">
      <c r="A13" s="16" t="s">
        <v>146</v>
      </c>
      <c r="B13" s="16" t="s">
        <v>144</v>
      </c>
      <c r="E13" s="36">
        <v>12818</v>
      </c>
      <c r="F13" s="51">
        <f t="shared" si="0"/>
        <v>5422</v>
      </c>
      <c r="G13" s="52">
        <f t="shared" si="1"/>
        <v>0.4229989077859261</v>
      </c>
      <c r="H13" s="36">
        <v>4112</v>
      </c>
      <c r="I13" s="52">
        <v>0.32079887657980966</v>
      </c>
      <c r="J13" s="36">
        <v>1310</v>
      </c>
      <c r="K13" s="52">
        <v>0.1022000312061164</v>
      </c>
      <c r="L13" s="36">
        <v>7021</v>
      </c>
      <c r="M13" s="97">
        <v>0.5477453580901857</v>
      </c>
      <c r="N13" s="36">
        <v>375</v>
      </c>
      <c r="O13" s="32">
        <v>0.029255734123888284</v>
      </c>
    </row>
    <row r="14" spans="1:15" ht="12.75">
      <c r="A14" s="16" t="s">
        <v>166</v>
      </c>
      <c r="B14" s="16" t="s">
        <v>164</v>
      </c>
      <c r="D14" s="36"/>
      <c r="E14" s="36">
        <v>16960</v>
      </c>
      <c r="F14" s="51">
        <f t="shared" si="0"/>
        <v>6105</v>
      </c>
      <c r="G14" s="52">
        <f t="shared" si="1"/>
        <v>0.3599646226415094</v>
      </c>
      <c r="H14" s="36">
        <v>4112</v>
      </c>
      <c r="I14" s="52">
        <v>0.24245283018867925</v>
      </c>
      <c r="J14" s="36">
        <v>1993</v>
      </c>
      <c r="K14" s="52">
        <v>0.1175117924528302</v>
      </c>
      <c r="L14" s="36">
        <v>9327</v>
      </c>
      <c r="M14" s="97">
        <v>0.549941037735849</v>
      </c>
      <c r="N14" s="36">
        <v>1528</v>
      </c>
      <c r="O14" s="32">
        <v>0.0900943396226415</v>
      </c>
    </row>
    <row r="15" spans="1:15" ht="12.75">
      <c r="A15" s="16" t="s">
        <v>202</v>
      </c>
      <c r="B15" s="16" t="s">
        <v>200</v>
      </c>
      <c r="E15" s="36">
        <v>17194</v>
      </c>
      <c r="F15" s="51">
        <f t="shared" si="0"/>
        <v>7330</v>
      </c>
      <c r="G15" s="52">
        <f t="shared" si="1"/>
        <v>0.42631150401302775</v>
      </c>
      <c r="H15" s="36">
        <v>5334</v>
      </c>
      <c r="I15" s="52">
        <v>0.31022449691752935</v>
      </c>
      <c r="J15" s="36">
        <v>1996</v>
      </c>
      <c r="K15" s="52">
        <v>0.11608700709549843</v>
      </c>
      <c r="L15" s="36">
        <v>8176</v>
      </c>
      <c r="M15" s="97">
        <v>0.4755147144352681</v>
      </c>
      <c r="N15" s="36">
        <v>1688</v>
      </c>
      <c r="O15" s="32">
        <v>0.09817378155170409</v>
      </c>
    </row>
    <row r="16" spans="1:15" ht="12.75">
      <c r="A16" s="16" t="s">
        <v>228</v>
      </c>
      <c r="B16" s="16" t="s">
        <v>226</v>
      </c>
      <c r="E16" s="36">
        <v>29794</v>
      </c>
      <c r="F16" s="51">
        <f t="shared" si="0"/>
        <v>18428</v>
      </c>
      <c r="G16" s="52"/>
      <c r="H16" s="51">
        <v>10974</v>
      </c>
      <c r="I16" s="52"/>
      <c r="J16" s="36">
        <v>7454</v>
      </c>
      <c r="K16" s="52"/>
      <c r="L16" s="36">
        <v>7871</v>
      </c>
      <c r="M16" s="97"/>
      <c r="N16" s="36">
        <v>3495</v>
      </c>
      <c r="O16" s="32">
        <v>0.11730549775122508</v>
      </c>
    </row>
    <row r="17" spans="1:15" ht="12.75">
      <c r="A17" s="16" t="s">
        <v>292</v>
      </c>
      <c r="B17" s="16" t="s">
        <v>290</v>
      </c>
      <c r="D17" s="36"/>
      <c r="E17" s="36">
        <v>12728</v>
      </c>
      <c r="F17" s="51">
        <f t="shared" si="0"/>
        <v>5650</v>
      </c>
      <c r="G17" s="52"/>
      <c r="H17" s="36">
        <v>4080</v>
      </c>
      <c r="I17" s="52"/>
      <c r="J17" s="36">
        <v>1570</v>
      </c>
      <c r="K17" s="52"/>
      <c r="L17" s="36">
        <v>5388</v>
      </c>
      <c r="M17" s="97"/>
      <c r="N17" s="36">
        <v>1690</v>
      </c>
      <c r="O17" s="32">
        <v>0.1327781269641735</v>
      </c>
    </row>
    <row r="18" spans="1:15" ht="12.75">
      <c r="A18" s="16" t="s">
        <v>310</v>
      </c>
      <c r="B18" s="16" t="s">
        <v>308</v>
      </c>
      <c r="E18" s="36">
        <v>12878</v>
      </c>
      <c r="F18" s="51">
        <f t="shared" si="0"/>
        <v>6546</v>
      </c>
      <c r="G18" s="52">
        <f t="shared" si="1"/>
        <v>0.5083087435937257</v>
      </c>
      <c r="H18" s="36">
        <v>4688</v>
      </c>
      <c r="I18" s="52">
        <v>0.36403168193818913</v>
      </c>
      <c r="J18" s="36">
        <v>1858</v>
      </c>
      <c r="K18" s="52">
        <v>0.14427706165553658</v>
      </c>
      <c r="L18" s="36">
        <v>5531</v>
      </c>
      <c r="M18" s="97">
        <v>0.429492157167262</v>
      </c>
      <c r="N18" s="36">
        <v>801</v>
      </c>
      <c r="O18" s="32">
        <v>0.06219909923901227</v>
      </c>
    </row>
    <row r="19" spans="1:15" ht="12.75">
      <c r="A19" s="16" t="s">
        <v>330</v>
      </c>
      <c r="B19" s="16" t="s">
        <v>328</v>
      </c>
      <c r="E19" s="36">
        <v>14180</v>
      </c>
      <c r="F19" s="51">
        <f t="shared" si="0"/>
        <v>6572</v>
      </c>
      <c r="G19" s="52">
        <f t="shared" si="1"/>
        <v>0.4634696755994358</v>
      </c>
      <c r="H19" s="36">
        <v>4992</v>
      </c>
      <c r="I19" s="52">
        <v>0.35204513399153736</v>
      </c>
      <c r="J19" s="36">
        <v>1580</v>
      </c>
      <c r="K19" s="52">
        <v>0.11142454160789844</v>
      </c>
      <c r="L19" s="36">
        <v>6748</v>
      </c>
      <c r="M19" s="97">
        <v>0.4758815232722144</v>
      </c>
      <c r="N19" s="36">
        <v>860</v>
      </c>
      <c r="O19" s="32">
        <v>0.06064880112834979</v>
      </c>
    </row>
    <row r="20" spans="5:15" ht="12.75">
      <c r="E20" s="25"/>
      <c r="F20" s="25"/>
      <c r="G20" s="138"/>
      <c r="H20" s="25"/>
      <c r="I20" s="25"/>
      <c r="J20" s="25"/>
      <c r="K20" s="25"/>
      <c r="L20" s="25"/>
      <c r="M20" s="25"/>
      <c r="N20" s="25"/>
      <c r="O20" s="25"/>
    </row>
    <row r="21" spans="1:16" ht="12.75">
      <c r="A21" s="16" t="s">
        <v>32</v>
      </c>
      <c r="B21" s="16" t="s">
        <v>34</v>
      </c>
      <c r="C21" s="16" t="s">
        <v>536</v>
      </c>
      <c r="D21" s="16" t="s">
        <v>537</v>
      </c>
      <c r="E21" s="25"/>
      <c r="F21" s="25"/>
      <c r="G21" s="25"/>
      <c r="H21" s="25"/>
      <c r="I21" s="25"/>
      <c r="J21" s="25"/>
      <c r="K21" s="25"/>
      <c r="L21" s="25"/>
      <c r="M21" s="25"/>
      <c r="N21" s="25"/>
      <c r="O21" s="25"/>
      <c r="P21" s="137"/>
    </row>
    <row r="22" spans="1:17" ht="12.75">
      <c r="A22" s="16" t="s">
        <v>40</v>
      </c>
      <c r="B22" s="16" t="s">
        <v>42</v>
      </c>
      <c r="C22" s="16" t="s">
        <v>41</v>
      </c>
      <c r="D22" s="16" t="s">
        <v>39</v>
      </c>
      <c r="E22" s="36">
        <v>1339</v>
      </c>
      <c r="F22" s="51">
        <v>378</v>
      </c>
      <c r="G22" s="32">
        <v>0.28230022404779687</v>
      </c>
      <c r="H22" s="36">
        <v>278</v>
      </c>
      <c r="I22" s="32">
        <v>0.20761762509335324</v>
      </c>
      <c r="J22" s="27">
        <v>100</v>
      </c>
      <c r="K22" s="32">
        <v>0.07468259895444361</v>
      </c>
      <c r="L22" s="36">
        <v>958</v>
      </c>
      <c r="M22" s="32">
        <v>0.7154592979835698</v>
      </c>
      <c r="N22" s="36">
        <v>3</v>
      </c>
      <c r="O22" s="32">
        <v>0.0022404779686333084</v>
      </c>
      <c r="Q22" s="41"/>
    </row>
    <row r="23" spans="1:15" ht="12.75">
      <c r="A23" s="16" t="s">
        <v>43</v>
      </c>
      <c r="B23" s="16" t="s">
        <v>44</v>
      </c>
      <c r="C23" s="16" t="s">
        <v>41</v>
      </c>
      <c r="D23" s="16" t="s">
        <v>39</v>
      </c>
      <c r="E23" s="36">
        <v>334</v>
      </c>
      <c r="F23" s="51">
        <v>118</v>
      </c>
      <c r="G23" s="32">
        <v>0.3532934131736527</v>
      </c>
      <c r="H23" s="36">
        <v>86</v>
      </c>
      <c r="I23" s="32">
        <v>0.25748502994011974</v>
      </c>
      <c r="J23" s="27">
        <v>32</v>
      </c>
      <c r="K23" s="32">
        <v>0.09580838323353294</v>
      </c>
      <c r="L23" s="36">
        <v>216</v>
      </c>
      <c r="M23" s="32">
        <v>0.6467065868263473</v>
      </c>
      <c r="N23" s="36">
        <v>0</v>
      </c>
      <c r="O23" s="32">
        <v>0</v>
      </c>
    </row>
    <row r="24" spans="1:15" ht="12.75">
      <c r="A24" s="16" t="s">
        <v>45</v>
      </c>
      <c r="B24" s="16" t="s">
        <v>46</v>
      </c>
      <c r="C24" s="16" t="s">
        <v>41</v>
      </c>
      <c r="D24" s="16" t="s">
        <v>39</v>
      </c>
      <c r="E24" s="36">
        <v>540</v>
      </c>
      <c r="F24" s="51">
        <v>197</v>
      </c>
      <c r="G24" s="32">
        <v>0.3648148148148148</v>
      </c>
      <c r="H24" s="36">
        <v>163</v>
      </c>
      <c r="I24" s="32">
        <v>0.30185185185185187</v>
      </c>
      <c r="J24" s="27">
        <v>34</v>
      </c>
      <c r="K24" s="32">
        <v>0.06296296296296296</v>
      </c>
      <c r="L24" s="36">
        <v>319</v>
      </c>
      <c r="M24" s="32">
        <v>0.5907407407407408</v>
      </c>
      <c r="N24" s="36">
        <v>24</v>
      </c>
      <c r="O24" s="32">
        <v>0.044444444444444446</v>
      </c>
    </row>
    <row r="25" spans="1:15" ht="12.75">
      <c r="A25" s="16" t="s">
        <v>47</v>
      </c>
      <c r="B25" s="16" t="s">
        <v>48</v>
      </c>
      <c r="C25" s="16" t="s">
        <v>41</v>
      </c>
      <c r="D25" s="16" t="s">
        <v>39</v>
      </c>
      <c r="E25" s="36">
        <v>247</v>
      </c>
      <c r="F25" s="51">
        <v>54</v>
      </c>
      <c r="G25" s="32">
        <v>0.21862348178137653</v>
      </c>
      <c r="H25" s="36">
        <v>31</v>
      </c>
      <c r="I25" s="32">
        <v>0.12550607287449392</v>
      </c>
      <c r="J25" s="27">
        <v>23</v>
      </c>
      <c r="K25" s="32">
        <v>0.0931174089068826</v>
      </c>
      <c r="L25" s="36">
        <v>192</v>
      </c>
      <c r="M25" s="32">
        <v>0.7773279352226721</v>
      </c>
      <c r="N25" s="36">
        <v>1</v>
      </c>
      <c r="O25" s="32">
        <v>0.004048582995951417</v>
      </c>
    </row>
    <row r="26" spans="1:15" ht="12.75">
      <c r="A26" s="16" t="s">
        <v>49</v>
      </c>
      <c r="B26" s="16" t="s">
        <v>50</v>
      </c>
      <c r="C26" s="16" t="s">
        <v>41</v>
      </c>
      <c r="D26" s="16" t="s">
        <v>39</v>
      </c>
      <c r="E26" s="36">
        <v>441</v>
      </c>
      <c r="F26" s="51">
        <v>111</v>
      </c>
      <c r="G26" s="32">
        <v>0.25170068027210885</v>
      </c>
      <c r="H26" s="36">
        <v>102</v>
      </c>
      <c r="I26" s="32">
        <v>0.23129251700680273</v>
      </c>
      <c r="J26" s="27">
        <v>9</v>
      </c>
      <c r="K26" s="32">
        <v>0.02040816326530612</v>
      </c>
      <c r="L26" s="36">
        <v>330</v>
      </c>
      <c r="M26" s="32">
        <v>0.7482993197278912</v>
      </c>
      <c r="N26" s="36">
        <v>0</v>
      </c>
      <c r="O26" s="32">
        <v>0</v>
      </c>
    </row>
    <row r="27" spans="1:15" ht="12.75">
      <c r="A27" s="16" t="s">
        <v>51</v>
      </c>
      <c r="B27" s="16" t="s">
        <v>52</v>
      </c>
      <c r="C27" s="16" t="s">
        <v>41</v>
      </c>
      <c r="D27" s="16" t="s">
        <v>39</v>
      </c>
      <c r="E27" s="36">
        <v>848</v>
      </c>
      <c r="F27" s="51">
        <v>342</v>
      </c>
      <c r="G27" s="32">
        <v>0.4033018867924528</v>
      </c>
      <c r="H27" s="36">
        <v>251</v>
      </c>
      <c r="I27" s="32">
        <v>0.2959905660377358</v>
      </c>
      <c r="J27" s="27">
        <v>91</v>
      </c>
      <c r="K27" s="32">
        <v>0.10731132075471699</v>
      </c>
      <c r="L27" s="36">
        <v>486</v>
      </c>
      <c r="M27" s="32">
        <v>0.5731132075471698</v>
      </c>
      <c r="N27" s="36">
        <v>20</v>
      </c>
      <c r="O27" s="32">
        <v>0.02358490566037736</v>
      </c>
    </row>
    <row r="28" spans="1:15" ht="12.75">
      <c r="A28" s="16" t="s">
        <v>53</v>
      </c>
      <c r="B28" s="16" t="s">
        <v>54</v>
      </c>
      <c r="C28" s="16" t="s">
        <v>41</v>
      </c>
      <c r="D28" s="16" t="s">
        <v>39</v>
      </c>
      <c r="E28" s="36">
        <v>579</v>
      </c>
      <c r="F28" s="51">
        <v>156</v>
      </c>
      <c r="G28" s="32">
        <v>0.2694300518134715</v>
      </c>
      <c r="H28" s="36">
        <v>130</v>
      </c>
      <c r="I28" s="32">
        <v>0.22452504317789293</v>
      </c>
      <c r="J28" s="27">
        <v>26</v>
      </c>
      <c r="K28" s="32">
        <v>0.044905008635578586</v>
      </c>
      <c r="L28" s="36">
        <v>404</v>
      </c>
      <c r="M28" s="32">
        <v>0.697754749568221</v>
      </c>
      <c r="N28" s="36">
        <v>19</v>
      </c>
      <c r="O28" s="32">
        <v>0.03281519861830743</v>
      </c>
    </row>
    <row r="29" spans="1:15" ht="12.75">
      <c r="A29" s="16" t="s">
        <v>55</v>
      </c>
      <c r="B29" s="16" t="s">
        <v>56</v>
      </c>
      <c r="C29" s="16" t="s">
        <v>41</v>
      </c>
      <c r="D29" s="16" t="s">
        <v>39</v>
      </c>
      <c r="E29" s="36">
        <v>555</v>
      </c>
      <c r="F29" s="51">
        <v>192</v>
      </c>
      <c r="G29" s="32">
        <v>0.34594594594594597</v>
      </c>
      <c r="H29" s="36">
        <v>160</v>
      </c>
      <c r="I29" s="32">
        <v>0.2882882882882883</v>
      </c>
      <c r="J29" s="27">
        <v>32</v>
      </c>
      <c r="K29" s="32">
        <v>0.05765765765765766</v>
      </c>
      <c r="L29" s="36">
        <v>354</v>
      </c>
      <c r="M29" s="32">
        <v>0.6378378378378379</v>
      </c>
      <c r="N29" s="36">
        <v>9</v>
      </c>
      <c r="O29" s="32">
        <v>0.016216216216216217</v>
      </c>
    </row>
    <row r="30" spans="1:15" ht="12.75">
      <c r="A30" s="16" t="s">
        <v>57</v>
      </c>
      <c r="B30" s="16" t="s">
        <v>58</v>
      </c>
      <c r="C30" s="16" t="s">
        <v>41</v>
      </c>
      <c r="D30" s="16" t="s">
        <v>39</v>
      </c>
      <c r="E30" s="36">
        <v>712</v>
      </c>
      <c r="F30" s="51">
        <v>234</v>
      </c>
      <c r="G30" s="32">
        <v>0.3286516853932584</v>
      </c>
      <c r="H30" s="36">
        <v>199</v>
      </c>
      <c r="I30" s="32">
        <v>0.2794943820224719</v>
      </c>
      <c r="J30" s="27">
        <v>35</v>
      </c>
      <c r="K30" s="32">
        <v>0.04915730337078652</v>
      </c>
      <c r="L30" s="36">
        <v>442</v>
      </c>
      <c r="M30" s="32">
        <v>0.6207865168539326</v>
      </c>
      <c r="N30" s="36">
        <v>36</v>
      </c>
      <c r="O30" s="32">
        <v>0.05056179775280899</v>
      </c>
    </row>
    <row r="31" spans="1:15" ht="12.75">
      <c r="A31" s="16" t="s">
        <v>59</v>
      </c>
      <c r="B31" s="16" t="s">
        <v>60</v>
      </c>
      <c r="C31" s="16" t="s">
        <v>41</v>
      </c>
      <c r="D31" s="16" t="s">
        <v>39</v>
      </c>
      <c r="E31" s="36">
        <v>351</v>
      </c>
      <c r="F31" s="51">
        <v>63</v>
      </c>
      <c r="G31" s="32">
        <v>0.1794871794871795</v>
      </c>
      <c r="H31" s="36">
        <v>56</v>
      </c>
      <c r="I31" s="32">
        <v>0.15954415954415954</v>
      </c>
      <c r="J31" s="27">
        <v>7</v>
      </c>
      <c r="K31" s="32">
        <v>0.019943019943019943</v>
      </c>
      <c r="L31" s="36">
        <v>288</v>
      </c>
      <c r="M31" s="32">
        <v>0.8205128205128205</v>
      </c>
      <c r="N31" s="36">
        <v>0</v>
      </c>
      <c r="O31" s="32">
        <v>0</v>
      </c>
    </row>
    <row r="32" spans="1:15" ht="12.75">
      <c r="A32" s="16" t="s">
        <v>61</v>
      </c>
      <c r="B32" s="16" t="s">
        <v>62</v>
      </c>
      <c r="C32" s="16" t="s">
        <v>41</v>
      </c>
      <c r="D32" s="16" t="s">
        <v>39</v>
      </c>
      <c r="E32" s="36">
        <v>392</v>
      </c>
      <c r="F32" s="51">
        <v>98</v>
      </c>
      <c r="G32" s="32">
        <v>0.25</v>
      </c>
      <c r="H32" s="36">
        <v>70</v>
      </c>
      <c r="I32" s="32">
        <v>0.17857142857142858</v>
      </c>
      <c r="J32" s="27">
        <v>28</v>
      </c>
      <c r="K32" s="32">
        <v>0.07142857142857142</v>
      </c>
      <c r="L32" s="36">
        <v>291</v>
      </c>
      <c r="M32" s="32">
        <v>0.7423469387755102</v>
      </c>
      <c r="N32" s="36">
        <v>3</v>
      </c>
      <c r="O32" s="32">
        <v>0.007653061224489796</v>
      </c>
    </row>
    <row r="33" spans="1:15" ht="12.75">
      <c r="A33" s="16" t="s">
        <v>63</v>
      </c>
      <c r="B33" s="16" t="s">
        <v>64</v>
      </c>
      <c r="C33" s="16" t="s">
        <v>41</v>
      </c>
      <c r="D33" s="16" t="s">
        <v>39</v>
      </c>
      <c r="E33" s="36">
        <v>737</v>
      </c>
      <c r="F33" s="51">
        <v>200</v>
      </c>
      <c r="G33" s="32">
        <v>0.27137042062415195</v>
      </c>
      <c r="H33" s="36">
        <v>156</v>
      </c>
      <c r="I33" s="32">
        <v>0.21166892808683854</v>
      </c>
      <c r="J33" s="27">
        <v>44</v>
      </c>
      <c r="K33" s="32">
        <v>0.05970149253731343</v>
      </c>
      <c r="L33" s="36">
        <v>508</v>
      </c>
      <c r="M33" s="32">
        <v>0.689280868385346</v>
      </c>
      <c r="N33" s="36">
        <v>29</v>
      </c>
      <c r="O33" s="32">
        <v>0.03934871099050204</v>
      </c>
    </row>
    <row r="34" spans="1:15" ht="12.75">
      <c r="A34" s="16" t="s">
        <v>66</v>
      </c>
      <c r="B34" s="16" t="s">
        <v>68</v>
      </c>
      <c r="C34" s="16" t="s">
        <v>67</v>
      </c>
      <c r="D34" s="16" t="s">
        <v>65</v>
      </c>
      <c r="E34" s="36">
        <v>957</v>
      </c>
      <c r="F34" s="51">
        <v>217</v>
      </c>
      <c r="G34" s="32">
        <v>0.22675026123301983</v>
      </c>
      <c r="H34" s="36">
        <v>163</v>
      </c>
      <c r="I34" s="32">
        <v>0.1703239289446186</v>
      </c>
      <c r="J34" s="27">
        <v>54</v>
      </c>
      <c r="K34" s="32">
        <v>0.05642633228840126</v>
      </c>
      <c r="L34" s="36">
        <v>740</v>
      </c>
      <c r="M34" s="32">
        <v>0.7732497387669801</v>
      </c>
      <c r="N34" s="36">
        <v>0</v>
      </c>
      <c r="O34" s="32">
        <v>0</v>
      </c>
    </row>
    <row r="35" spans="1:15" ht="12.75">
      <c r="A35" s="16" t="s">
        <v>641</v>
      </c>
      <c r="B35" s="16" t="s">
        <v>69</v>
      </c>
      <c r="C35" s="16" t="s">
        <v>67</v>
      </c>
      <c r="D35" s="16" t="s">
        <v>65</v>
      </c>
      <c r="E35" s="36">
        <v>545</v>
      </c>
      <c r="F35" s="51">
        <v>173</v>
      </c>
      <c r="G35" s="32">
        <v>0.3174311926605505</v>
      </c>
      <c r="H35" s="36">
        <v>129</v>
      </c>
      <c r="I35" s="32">
        <v>0.23669724770642203</v>
      </c>
      <c r="J35" s="27">
        <v>44</v>
      </c>
      <c r="K35" s="32">
        <v>0.08073394495412844</v>
      </c>
      <c r="L35" s="36">
        <v>318</v>
      </c>
      <c r="M35" s="32">
        <v>0.5834862385321101</v>
      </c>
      <c r="N35" s="36">
        <v>54</v>
      </c>
      <c r="O35" s="32">
        <v>0.09908256880733946</v>
      </c>
    </row>
    <row r="36" spans="1:15" ht="12.75">
      <c r="A36" s="16" t="s">
        <v>70</v>
      </c>
      <c r="B36" s="16" t="s">
        <v>71</v>
      </c>
      <c r="C36" s="16" t="s">
        <v>67</v>
      </c>
      <c r="D36" s="16" t="s">
        <v>65</v>
      </c>
      <c r="E36" s="36">
        <v>411</v>
      </c>
      <c r="F36" s="51">
        <v>93</v>
      </c>
      <c r="G36" s="32">
        <v>0.22627737226277372</v>
      </c>
      <c r="H36" s="36">
        <v>76</v>
      </c>
      <c r="I36" s="32">
        <v>0.18491484184914841</v>
      </c>
      <c r="J36" s="27">
        <v>17</v>
      </c>
      <c r="K36" s="32">
        <v>0.0413625304136253</v>
      </c>
      <c r="L36" s="36">
        <v>316</v>
      </c>
      <c r="M36" s="32">
        <v>0.7688564476885644</v>
      </c>
      <c r="N36" s="36">
        <v>2</v>
      </c>
      <c r="O36" s="32">
        <v>0.004866180048661801</v>
      </c>
    </row>
    <row r="37" spans="1:15" ht="12.75">
      <c r="A37" s="16" t="s">
        <v>72</v>
      </c>
      <c r="B37" s="16" t="s">
        <v>73</v>
      </c>
      <c r="C37" s="16" t="s">
        <v>67</v>
      </c>
      <c r="D37" s="16" t="s">
        <v>65</v>
      </c>
      <c r="E37" s="36">
        <v>910</v>
      </c>
      <c r="F37" s="51">
        <v>287</v>
      </c>
      <c r="G37" s="32"/>
      <c r="H37" s="36">
        <v>240</v>
      </c>
      <c r="I37" s="32"/>
      <c r="J37" s="27">
        <v>47</v>
      </c>
      <c r="K37" s="32"/>
      <c r="L37" s="36">
        <v>505</v>
      </c>
      <c r="M37" s="32"/>
      <c r="N37" s="36">
        <v>118</v>
      </c>
      <c r="O37" s="32">
        <v>0.12967032967032968</v>
      </c>
    </row>
    <row r="38" spans="1:15" ht="12.75">
      <c r="A38" s="16" t="s">
        <v>74</v>
      </c>
      <c r="B38" s="16" t="s">
        <v>75</v>
      </c>
      <c r="C38" s="16" t="s">
        <v>67</v>
      </c>
      <c r="D38" s="16" t="s">
        <v>65</v>
      </c>
      <c r="E38" s="36">
        <v>591</v>
      </c>
      <c r="F38" s="51">
        <v>224</v>
      </c>
      <c r="G38" s="32">
        <v>0.3790186125211506</v>
      </c>
      <c r="H38" s="36">
        <v>180</v>
      </c>
      <c r="I38" s="32">
        <v>0.30456852791878175</v>
      </c>
      <c r="J38" s="27">
        <v>44</v>
      </c>
      <c r="K38" s="32">
        <v>0.07445008460236886</v>
      </c>
      <c r="L38" s="36">
        <v>314</v>
      </c>
      <c r="M38" s="32">
        <v>0.5313028764805414</v>
      </c>
      <c r="N38" s="36">
        <v>53</v>
      </c>
      <c r="O38" s="32">
        <v>0.08967851099830795</v>
      </c>
    </row>
    <row r="39" spans="1:15" ht="12.75">
      <c r="A39" s="16" t="s">
        <v>76</v>
      </c>
      <c r="B39" s="16" t="s">
        <v>77</v>
      </c>
      <c r="C39" s="16" t="s">
        <v>67</v>
      </c>
      <c r="D39" s="16" t="s">
        <v>65</v>
      </c>
      <c r="E39" s="36">
        <v>1246</v>
      </c>
      <c r="F39" s="51">
        <v>503</v>
      </c>
      <c r="G39" s="32">
        <v>0.4036918138041734</v>
      </c>
      <c r="H39" s="36">
        <v>368</v>
      </c>
      <c r="I39" s="32">
        <v>0.2953451043338684</v>
      </c>
      <c r="J39" s="27">
        <v>135</v>
      </c>
      <c r="K39" s="32">
        <v>0.10834670947030497</v>
      </c>
      <c r="L39" s="36">
        <v>702</v>
      </c>
      <c r="M39" s="32">
        <v>0.5634028892455859</v>
      </c>
      <c r="N39" s="36">
        <v>41</v>
      </c>
      <c r="O39" s="32">
        <v>0.03290529695024077</v>
      </c>
    </row>
    <row r="40" spans="1:15" ht="12.75">
      <c r="A40" s="16" t="s">
        <v>78</v>
      </c>
      <c r="B40" s="16" t="s">
        <v>79</v>
      </c>
      <c r="C40" s="16" t="s">
        <v>67</v>
      </c>
      <c r="D40" s="16" t="s">
        <v>65</v>
      </c>
      <c r="E40" s="36">
        <v>1263</v>
      </c>
      <c r="F40" s="51">
        <v>415</v>
      </c>
      <c r="G40" s="32">
        <v>0.3285827395091053</v>
      </c>
      <c r="H40" s="36">
        <v>291</v>
      </c>
      <c r="I40" s="32">
        <v>0.23040380047505937</v>
      </c>
      <c r="J40" s="27">
        <v>124</v>
      </c>
      <c r="K40" s="32">
        <v>0.09817893903404593</v>
      </c>
      <c r="L40" s="36">
        <v>756</v>
      </c>
      <c r="M40" s="32">
        <v>0.5985748218527316</v>
      </c>
      <c r="N40" s="36">
        <v>92</v>
      </c>
      <c r="O40" s="32">
        <v>0.0728424386381631</v>
      </c>
    </row>
    <row r="41" spans="1:15" ht="12.75">
      <c r="A41" s="16" t="s">
        <v>80</v>
      </c>
      <c r="B41" s="16" t="s">
        <v>81</v>
      </c>
      <c r="C41" s="16" t="s">
        <v>67</v>
      </c>
      <c r="D41" s="16" t="s">
        <v>65</v>
      </c>
      <c r="E41" s="36">
        <v>1274</v>
      </c>
      <c r="F41" s="51">
        <v>359</v>
      </c>
      <c r="G41" s="32">
        <v>0.2817896389324961</v>
      </c>
      <c r="H41" s="36">
        <v>270</v>
      </c>
      <c r="I41" s="32">
        <v>0.2119309262166405</v>
      </c>
      <c r="J41" s="27">
        <v>89</v>
      </c>
      <c r="K41" s="32">
        <v>0.06985871271585557</v>
      </c>
      <c r="L41" s="36">
        <v>807</v>
      </c>
      <c r="M41" s="32">
        <v>0.6334379905808477</v>
      </c>
      <c r="N41" s="36">
        <v>108</v>
      </c>
      <c r="O41" s="32">
        <v>0.0847723704866562</v>
      </c>
    </row>
    <row r="42" spans="1:15" ht="12.75">
      <c r="A42" s="16" t="s">
        <v>82</v>
      </c>
      <c r="B42" s="16" t="s">
        <v>83</v>
      </c>
      <c r="C42" s="16" t="s">
        <v>67</v>
      </c>
      <c r="D42" s="16" t="s">
        <v>65</v>
      </c>
      <c r="E42" s="36">
        <v>1203</v>
      </c>
      <c r="F42" s="51">
        <v>419</v>
      </c>
      <c r="G42" s="32">
        <v>0.3482959268495428</v>
      </c>
      <c r="H42" s="36">
        <v>320</v>
      </c>
      <c r="I42" s="32">
        <v>0.2660016625103907</v>
      </c>
      <c r="J42" s="27">
        <v>99</v>
      </c>
      <c r="K42" s="32">
        <v>0.08229426433915212</v>
      </c>
      <c r="L42" s="36">
        <v>759</v>
      </c>
      <c r="M42" s="32">
        <v>0.6309226932668329</v>
      </c>
      <c r="N42" s="36">
        <v>25</v>
      </c>
      <c r="O42" s="32">
        <v>0.020781379883624274</v>
      </c>
    </row>
    <row r="43" spans="1:15" ht="12.75">
      <c r="A43" s="16" t="s">
        <v>84</v>
      </c>
      <c r="B43" s="16" t="s">
        <v>85</v>
      </c>
      <c r="C43" s="16" t="s">
        <v>67</v>
      </c>
      <c r="D43" s="16" t="s">
        <v>65</v>
      </c>
      <c r="E43" s="36">
        <v>890</v>
      </c>
      <c r="F43" s="51">
        <v>148</v>
      </c>
      <c r="G43" s="32">
        <v>0.16629213483146066</v>
      </c>
      <c r="H43" s="36">
        <v>117</v>
      </c>
      <c r="I43" s="32">
        <v>0.13146067415730336</v>
      </c>
      <c r="J43" s="27">
        <v>31</v>
      </c>
      <c r="K43" s="32">
        <v>0.0348314606741573</v>
      </c>
      <c r="L43" s="36">
        <v>733</v>
      </c>
      <c r="M43" s="32">
        <v>0.8235955056179776</v>
      </c>
      <c r="N43" s="36">
        <v>9</v>
      </c>
      <c r="O43" s="32">
        <v>0.010112359550561797</v>
      </c>
    </row>
    <row r="44" spans="1:15" ht="12.75">
      <c r="A44" s="16" t="s">
        <v>86</v>
      </c>
      <c r="B44" s="16" t="s">
        <v>87</v>
      </c>
      <c r="C44" s="16" t="s">
        <v>67</v>
      </c>
      <c r="D44" s="16" t="s">
        <v>65</v>
      </c>
      <c r="E44" s="36">
        <v>712</v>
      </c>
      <c r="F44" s="51">
        <v>226</v>
      </c>
      <c r="G44" s="32">
        <v>0.31741573033707865</v>
      </c>
      <c r="H44" s="36">
        <v>127</v>
      </c>
      <c r="I44" s="32">
        <v>0.17837078651685392</v>
      </c>
      <c r="J44" s="27">
        <v>99</v>
      </c>
      <c r="K44" s="32">
        <v>0.13904494382022473</v>
      </c>
      <c r="L44" s="36">
        <v>465</v>
      </c>
      <c r="M44" s="32">
        <v>0.6530898876404494</v>
      </c>
      <c r="N44" s="36">
        <v>21</v>
      </c>
      <c r="O44" s="32">
        <v>0.02949438202247191</v>
      </c>
    </row>
    <row r="45" spans="1:15" ht="12.75">
      <c r="A45" s="16" t="s">
        <v>88</v>
      </c>
      <c r="B45" s="16" t="s">
        <v>89</v>
      </c>
      <c r="C45" s="16" t="s">
        <v>67</v>
      </c>
      <c r="D45" s="16" t="s">
        <v>65</v>
      </c>
      <c r="E45" s="36">
        <v>429</v>
      </c>
      <c r="F45" s="51">
        <v>82</v>
      </c>
      <c r="G45" s="32">
        <v>0.19114219114219114</v>
      </c>
      <c r="H45" s="36">
        <v>62</v>
      </c>
      <c r="I45" s="32">
        <v>0.1445221445221445</v>
      </c>
      <c r="J45" s="27">
        <v>20</v>
      </c>
      <c r="K45" s="32">
        <v>0.046620046620046623</v>
      </c>
      <c r="L45" s="36">
        <v>325</v>
      </c>
      <c r="M45" s="32">
        <v>0.7575757575757576</v>
      </c>
      <c r="N45" s="36">
        <v>22</v>
      </c>
      <c r="O45" s="32">
        <v>0.05128205128205128</v>
      </c>
    </row>
    <row r="46" spans="1:15" ht="12.75">
      <c r="A46" s="16" t="s">
        <v>90</v>
      </c>
      <c r="B46" s="16" t="s">
        <v>91</v>
      </c>
      <c r="C46" s="16" t="s">
        <v>67</v>
      </c>
      <c r="D46" s="16" t="s">
        <v>65</v>
      </c>
      <c r="E46" s="36">
        <v>1293</v>
      </c>
      <c r="F46" s="51">
        <v>326</v>
      </c>
      <c r="G46" s="32">
        <v>0.25212683681361175</v>
      </c>
      <c r="H46" s="36">
        <v>227</v>
      </c>
      <c r="I46" s="32">
        <v>0.17556071152358854</v>
      </c>
      <c r="J46" s="27">
        <v>99</v>
      </c>
      <c r="K46" s="32">
        <v>0.0765661252900232</v>
      </c>
      <c r="L46" s="36">
        <v>910</v>
      </c>
      <c r="M46" s="32">
        <v>0.7037896365042536</v>
      </c>
      <c r="N46" s="36">
        <v>57</v>
      </c>
      <c r="O46" s="32">
        <v>0.04408352668213457</v>
      </c>
    </row>
    <row r="47" spans="1:15" ht="12.75">
      <c r="A47" s="16" t="s">
        <v>92</v>
      </c>
      <c r="B47" s="16" t="s">
        <v>93</v>
      </c>
      <c r="C47" s="16" t="s">
        <v>67</v>
      </c>
      <c r="D47" s="16" t="s">
        <v>65</v>
      </c>
      <c r="E47" s="36">
        <v>1848</v>
      </c>
      <c r="F47" s="51">
        <v>744</v>
      </c>
      <c r="G47" s="32">
        <v>0.4025974025974026</v>
      </c>
      <c r="H47" s="36">
        <v>475</v>
      </c>
      <c r="I47" s="32">
        <v>0.25703463203463206</v>
      </c>
      <c r="J47" s="27">
        <v>269</v>
      </c>
      <c r="K47" s="32">
        <v>0.14556277056277056</v>
      </c>
      <c r="L47" s="36">
        <v>971</v>
      </c>
      <c r="M47" s="32">
        <v>0.5254329004329005</v>
      </c>
      <c r="N47" s="36">
        <v>133</v>
      </c>
      <c r="O47" s="32">
        <v>0.07196969696969698</v>
      </c>
    </row>
    <row r="48" spans="1:15" ht="12.75">
      <c r="A48" s="16" t="s">
        <v>94</v>
      </c>
      <c r="B48" s="16" t="s">
        <v>95</v>
      </c>
      <c r="C48" s="16" t="s">
        <v>67</v>
      </c>
      <c r="D48" s="16" t="s">
        <v>65</v>
      </c>
      <c r="E48" s="36">
        <v>716</v>
      </c>
      <c r="F48" s="51">
        <v>285</v>
      </c>
      <c r="G48" s="32">
        <v>0.39804469273743015</v>
      </c>
      <c r="H48" s="36">
        <v>240</v>
      </c>
      <c r="I48" s="32">
        <v>0.33519553072625696</v>
      </c>
      <c r="J48" s="27">
        <v>45</v>
      </c>
      <c r="K48" s="32">
        <v>0.06284916201117319</v>
      </c>
      <c r="L48" s="36">
        <v>408</v>
      </c>
      <c r="M48" s="32">
        <v>0.5698324022346368</v>
      </c>
      <c r="N48" s="36">
        <v>23</v>
      </c>
      <c r="O48" s="32">
        <v>0.03212290502793296</v>
      </c>
    </row>
    <row r="49" spans="1:15" ht="12.75">
      <c r="A49" s="16" t="s">
        <v>96</v>
      </c>
      <c r="B49" s="16" t="s">
        <v>97</v>
      </c>
      <c r="C49" s="16" t="s">
        <v>67</v>
      </c>
      <c r="D49" s="16" t="s">
        <v>65</v>
      </c>
      <c r="E49" s="36">
        <v>804</v>
      </c>
      <c r="F49" s="51">
        <v>266</v>
      </c>
      <c r="G49" s="32">
        <v>0.3308457711442786</v>
      </c>
      <c r="H49" s="36">
        <v>158</v>
      </c>
      <c r="I49" s="32">
        <v>0.19651741293532338</v>
      </c>
      <c r="J49" s="27">
        <v>108</v>
      </c>
      <c r="K49" s="32">
        <v>0.13432835820895522</v>
      </c>
      <c r="L49" s="36">
        <v>481</v>
      </c>
      <c r="M49" s="32">
        <v>0.5982587064676617</v>
      </c>
      <c r="N49" s="36">
        <v>57</v>
      </c>
      <c r="O49" s="32">
        <v>0.0708955223880597</v>
      </c>
    </row>
    <row r="50" spans="1:15" ht="12.75">
      <c r="A50" s="16" t="s">
        <v>98</v>
      </c>
      <c r="B50" s="16" t="s">
        <v>99</v>
      </c>
      <c r="C50" s="16" t="s">
        <v>67</v>
      </c>
      <c r="D50" s="16" t="s">
        <v>65</v>
      </c>
      <c r="E50" s="36">
        <v>816</v>
      </c>
      <c r="F50" s="51">
        <v>315</v>
      </c>
      <c r="G50" s="32">
        <v>0.38602941176470584</v>
      </c>
      <c r="H50" s="36">
        <v>272</v>
      </c>
      <c r="I50" s="32">
        <v>0.3333333333333333</v>
      </c>
      <c r="J50" s="27">
        <v>43</v>
      </c>
      <c r="K50" s="32">
        <v>0.05269607843137255</v>
      </c>
      <c r="L50" s="36">
        <v>495</v>
      </c>
      <c r="M50" s="32">
        <v>0.6066176470588235</v>
      </c>
      <c r="N50" s="36">
        <v>6</v>
      </c>
      <c r="O50" s="32">
        <v>0.007352941176470588</v>
      </c>
    </row>
    <row r="51" spans="1:15" ht="12.75">
      <c r="A51" s="16" t="s">
        <v>100</v>
      </c>
      <c r="B51" s="16" t="s">
        <v>101</v>
      </c>
      <c r="C51" s="16" t="s">
        <v>67</v>
      </c>
      <c r="D51" s="16" t="s">
        <v>65</v>
      </c>
      <c r="E51" s="36">
        <v>666</v>
      </c>
      <c r="F51" s="51">
        <v>184</v>
      </c>
      <c r="G51" s="32">
        <v>0.27627627627627627</v>
      </c>
      <c r="H51" s="36">
        <v>157</v>
      </c>
      <c r="I51" s="32">
        <v>0.23573573573573572</v>
      </c>
      <c r="J51" s="27">
        <v>27</v>
      </c>
      <c r="K51" s="32">
        <v>0.04054054054054054</v>
      </c>
      <c r="L51" s="36">
        <v>481</v>
      </c>
      <c r="M51" s="32">
        <v>0.7222222222222222</v>
      </c>
      <c r="N51" s="36">
        <v>1</v>
      </c>
      <c r="O51" s="32">
        <v>0.0015015015015015015</v>
      </c>
    </row>
    <row r="52" spans="1:15" ht="12.75">
      <c r="A52" s="16" t="s">
        <v>102</v>
      </c>
      <c r="B52" s="16" t="s">
        <v>103</v>
      </c>
      <c r="C52" s="16" t="s">
        <v>67</v>
      </c>
      <c r="D52" s="16" t="s">
        <v>65</v>
      </c>
      <c r="E52" s="36">
        <v>799</v>
      </c>
      <c r="F52" s="51">
        <v>364</v>
      </c>
      <c r="G52" s="32">
        <v>0.4555694618272841</v>
      </c>
      <c r="H52" s="36">
        <v>263</v>
      </c>
      <c r="I52" s="32">
        <v>0.32916145181476847</v>
      </c>
      <c r="J52" s="27">
        <v>101</v>
      </c>
      <c r="K52" s="32">
        <v>0.12640801001251564</v>
      </c>
      <c r="L52" s="36">
        <v>434</v>
      </c>
      <c r="M52" s="32">
        <v>0.5431789737171464</v>
      </c>
      <c r="N52" s="36">
        <v>1</v>
      </c>
      <c r="O52" s="32">
        <v>0.0012515644555694619</v>
      </c>
    </row>
    <row r="53" spans="1:15" ht="12.75">
      <c r="A53" s="16" t="s">
        <v>104</v>
      </c>
      <c r="B53" s="16" t="s">
        <v>105</v>
      </c>
      <c r="C53" s="16" t="s">
        <v>67</v>
      </c>
      <c r="D53" s="16" t="s">
        <v>65</v>
      </c>
      <c r="E53" s="36">
        <v>774</v>
      </c>
      <c r="F53" s="51">
        <v>189</v>
      </c>
      <c r="G53" s="32"/>
      <c r="H53" s="36">
        <v>130</v>
      </c>
      <c r="I53" s="32"/>
      <c r="J53" s="27">
        <v>59</v>
      </c>
      <c r="K53" s="32"/>
      <c r="L53" s="36">
        <v>344</v>
      </c>
      <c r="M53" s="32"/>
      <c r="N53" s="36">
        <v>241</v>
      </c>
      <c r="O53" s="32">
        <v>0.31136950904392763</v>
      </c>
    </row>
    <row r="54" spans="1:15" ht="12.75">
      <c r="A54" s="16" t="s">
        <v>106</v>
      </c>
      <c r="B54" s="16" t="s">
        <v>107</v>
      </c>
      <c r="C54" s="16" t="s">
        <v>67</v>
      </c>
      <c r="D54" s="16" t="s">
        <v>65</v>
      </c>
      <c r="E54" s="36">
        <v>703</v>
      </c>
      <c r="F54" s="51">
        <v>373</v>
      </c>
      <c r="G54" s="32">
        <v>0.530583214793741</v>
      </c>
      <c r="H54" s="36">
        <v>289</v>
      </c>
      <c r="I54" s="32">
        <v>0.41109530583214793</v>
      </c>
      <c r="J54" s="27">
        <v>84</v>
      </c>
      <c r="K54" s="32">
        <v>0.11948790896159317</v>
      </c>
      <c r="L54" s="36">
        <v>330</v>
      </c>
      <c r="M54" s="32">
        <v>0.4694167852062589</v>
      </c>
      <c r="N54" s="36">
        <v>0</v>
      </c>
      <c r="O54" s="32">
        <v>0</v>
      </c>
    </row>
    <row r="55" spans="1:15" ht="12.75">
      <c r="A55" s="16" t="s">
        <v>108</v>
      </c>
      <c r="B55" s="16" t="s">
        <v>109</v>
      </c>
      <c r="C55" s="16" t="s">
        <v>67</v>
      </c>
      <c r="D55" s="16" t="s">
        <v>65</v>
      </c>
      <c r="E55" s="36">
        <v>622</v>
      </c>
      <c r="F55" s="51">
        <v>213</v>
      </c>
      <c r="G55" s="32">
        <v>0.34244372990353694</v>
      </c>
      <c r="H55" s="36">
        <v>164</v>
      </c>
      <c r="I55" s="32">
        <v>0.26366559485530544</v>
      </c>
      <c r="J55" s="27">
        <v>49</v>
      </c>
      <c r="K55" s="32">
        <v>0.07877813504823152</v>
      </c>
      <c r="L55" s="36">
        <v>398</v>
      </c>
      <c r="M55" s="32">
        <v>0.639871382636656</v>
      </c>
      <c r="N55" s="36">
        <v>11</v>
      </c>
      <c r="O55" s="32">
        <v>0.017684887459807074</v>
      </c>
    </row>
    <row r="56" spans="1:15" ht="12.75">
      <c r="A56" s="16" t="s">
        <v>110</v>
      </c>
      <c r="B56" s="16" t="s">
        <v>111</v>
      </c>
      <c r="C56" s="16" t="s">
        <v>67</v>
      </c>
      <c r="D56" s="16" t="s">
        <v>65</v>
      </c>
      <c r="E56" s="36">
        <v>630</v>
      </c>
      <c r="F56" s="51">
        <v>221</v>
      </c>
      <c r="G56" s="32"/>
      <c r="H56" s="36">
        <v>164</v>
      </c>
      <c r="I56" s="32"/>
      <c r="J56" s="27">
        <v>57</v>
      </c>
      <c r="K56" s="32"/>
      <c r="L56" s="36">
        <v>334</v>
      </c>
      <c r="M56" s="32"/>
      <c r="N56" s="36">
        <v>75</v>
      </c>
      <c r="O56" s="32">
        <v>0.11904761904761904</v>
      </c>
    </row>
    <row r="57" spans="1:15" ht="12.75">
      <c r="A57" s="16" t="s">
        <v>112</v>
      </c>
      <c r="B57" s="16" t="s">
        <v>113</v>
      </c>
      <c r="C57" s="16" t="s">
        <v>67</v>
      </c>
      <c r="D57" s="16" t="s">
        <v>65</v>
      </c>
      <c r="E57" s="36">
        <v>919</v>
      </c>
      <c r="F57" s="51">
        <v>249</v>
      </c>
      <c r="G57" s="32">
        <v>0.27094668117519044</v>
      </c>
      <c r="H57" s="36">
        <v>189</v>
      </c>
      <c r="I57" s="32">
        <v>0.20565832426550598</v>
      </c>
      <c r="J57" s="27">
        <v>60</v>
      </c>
      <c r="K57" s="32">
        <v>0.06528835690968444</v>
      </c>
      <c r="L57" s="36">
        <v>670</v>
      </c>
      <c r="M57" s="32">
        <v>0.7290533188248096</v>
      </c>
      <c r="N57" s="36">
        <v>0</v>
      </c>
      <c r="O57" s="32">
        <v>0</v>
      </c>
    </row>
    <row r="58" spans="1:15" ht="12.75">
      <c r="A58" s="16" t="s">
        <v>115</v>
      </c>
      <c r="B58" s="16" t="s">
        <v>117</v>
      </c>
      <c r="C58" s="16" t="s">
        <v>116</v>
      </c>
      <c r="D58" s="16" t="s">
        <v>114</v>
      </c>
      <c r="E58" s="36">
        <v>690</v>
      </c>
      <c r="F58" s="51">
        <v>206</v>
      </c>
      <c r="G58" s="32">
        <v>0.2985507246376812</v>
      </c>
      <c r="H58" s="36">
        <v>160</v>
      </c>
      <c r="I58" s="32">
        <v>0.2318840579710145</v>
      </c>
      <c r="J58" s="27">
        <v>46</v>
      </c>
      <c r="K58" s="32">
        <v>0.06666666666666667</v>
      </c>
      <c r="L58" s="36">
        <v>481</v>
      </c>
      <c r="M58" s="32">
        <v>0.6971014492753623</v>
      </c>
      <c r="N58" s="36">
        <v>3</v>
      </c>
      <c r="O58" s="32">
        <v>0.004347826086956522</v>
      </c>
    </row>
    <row r="59" spans="1:16" ht="12.75">
      <c r="A59" s="16" t="s">
        <v>118</v>
      </c>
      <c r="B59" s="16" t="s">
        <v>119</v>
      </c>
      <c r="C59" s="16" t="s">
        <v>116</v>
      </c>
      <c r="D59" s="16" t="s">
        <v>114</v>
      </c>
      <c r="E59" s="36">
        <v>2650</v>
      </c>
      <c r="F59" s="51">
        <v>1072</v>
      </c>
      <c r="G59" s="32"/>
      <c r="H59" s="36">
        <v>712</v>
      </c>
      <c r="I59" s="32"/>
      <c r="J59" s="27">
        <v>360</v>
      </c>
      <c r="K59" s="32"/>
      <c r="L59" s="36">
        <v>1433</v>
      </c>
      <c r="M59" s="32"/>
      <c r="N59" s="36">
        <v>145</v>
      </c>
      <c r="O59" s="32">
        <v>0.05471698113207547</v>
      </c>
      <c r="P59" s="112">
        <v>1</v>
      </c>
    </row>
    <row r="60" spans="1:15" ht="12.75">
      <c r="A60" s="16" t="s">
        <v>120</v>
      </c>
      <c r="B60" s="16" t="s">
        <v>121</v>
      </c>
      <c r="C60" s="16" t="s">
        <v>116</v>
      </c>
      <c r="D60" s="16" t="s">
        <v>114</v>
      </c>
      <c r="E60" s="36">
        <v>623</v>
      </c>
      <c r="F60" s="51">
        <v>254</v>
      </c>
      <c r="G60" s="32">
        <v>0.4077046548956661</v>
      </c>
      <c r="H60" s="36">
        <v>201</v>
      </c>
      <c r="I60" s="32">
        <v>0.32263242375601925</v>
      </c>
      <c r="J60" s="27">
        <v>53</v>
      </c>
      <c r="K60" s="32">
        <v>0.08507223113964688</v>
      </c>
      <c r="L60" s="36">
        <v>363</v>
      </c>
      <c r="M60" s="32">
        <v>0.5826645264847512</v>
      </c>
      <c r="N60" s="36">
        <v>6</v>
      </c>
      <c r="O60" s="32">
        <v>0.009630818619582664</v>
      </c>
    </row>
    <row r="61" spans="1:15" ht="12.75">
      <c r="A61" s="16" t="s">
        <v>122</v>
      </c>
      <c r="B61" s="16" t="s">
        <v>123</v>
      </c>
      <c r="C61" s="16" t="s">
        <v>116</v>
      </c>
      <c r="D61" s="16" t="s">
        <v>114</v>
      </c>
      <c r="E61" s="36">
        <v>872</v>
      </c>
      <c r="F61" s="51">
        <v>256</v>
      </c>
      <c r="G61" s="32">
        <v>0.29357798165137616</v>
      </c>
      <c r="H61" s="36">
        <v>185</v>
      </c>
      <c r="I61" s="32">
        <v>0.2121559633027523</v>
      </c>
      <c r="J61" s="27">
        <v>71</v>
      </c>
      <c r="K61" s="32">
        <v>0.08142201834862385</v>
      </c>
      <c r="L61" s="36">
        <v>608</v>
      </c>
      <c r="M61" s="32">
        <v>0.6972477064220184</v>
      </c>
      <c r="N61" s="36">
        <v>8</v>
      </c>
      <c r="O61" s="32">
        <v>0.009174311926605505</v>
      </c>
    </row>
    <row r="62" spans="1:15" ht="12.75">
      <c r="A62" s="16" t="s">
        <v>124</v>
      </c>
      <c r="B62" s="16" t="s">
        <v>125</v>
      </c>
      <c r="C62" s="16" t="s">
        <v>116</v>
      </c>
      <c r="D62" s="16" t="s">
        <v>114</v>
      </c>
      <c r="E62" s="36">
        <v>732</v>
      </c>
      <c r="F62" s="51">
        <v>310</v>
      </c>
      <c r="G62" s="32">
        <v>0.42349726775956287</v>
      </c>
      <c r="H62" s="36">
        <v>254</v>
      </c>
      <c r="I62" s="32">
        <v>0.3469945355191257</v>
      </c>
      <c r="J62" s="27">
        <v>56</v>
      </c>
      <c r="K62" s="32">
        <v>0.07650273224043716</v>
      </c>
      <c r="L62" s="36">
        <v>421</v>
      </c>
      <c r="M62" s="32">
        <v>0.575136612021858</v>
      </c>
      <c r="N62" s="36">
        <v>1</v>
      </c>
      <c r="O62" s="32">
        <v>0.001366120218579235</v>
      </c>
    </row>
    <row r="63" spans="1:15" ht="12.75">
      <c r="A63" s="16" t="s">
        <v>126</v>
      </c>
      <c r="B63" s="16" t="s">
        <v>127</v>
      </c>
      <c r="C63" s="16" t="s">
        <v>116</v>
      </c>
      <c r="D63" s="16" t="s">
        <v>114</v>
      </c>
      <c r="E63" s="36">
        <v>910</v>
      </c>
      <c r="F63" s="51">
        <v>276</v>
      </c>
      <c r="G63" s="32">
        <v>0.3032967032967033</v>
      </c>
      <c r="H63" s="36">
        <v>222</v>
      </c>
      <c r="I63" s="32">
        <v>0.24395604395604395</v>
      </c>
      <c r="J63" s="27">
        <v>54</v>
      </c>
      <c r="K63" s="32">
        <v>0.05934065934065934</v>
      </c>
      <c r="L63" s="36">
        <v>622</v>
      </c>
      <c r="M63" s="32">
        <v>0.6835164835164835</v>
      </c>
      <c r="N63" s="36">
        <v>12</v>
      </c>
      <c r="O63" s="32">
        <v>0.013186813186813187</v>
      </c>
    </row>
    <row r="64" spans="1:15" ht="12.75">
      <c r="A64" s="16" t="s">
        <v>128</v>
      </c>
      <c r="B64" s="16" t="s">
        <v>129</v>
      </c>
      <c r="C64" s="16" t="s">
        <v>116</v>
      </c>
      <c r="D64" s="16" t="s">
        <v>114</v>
      </c>
      <c r="E64" s="36">
        <v>1255</v>
      </c>
      <c r="F64" s="51">
        <v>502</v>
      </c>
      <c r="G64" s="32">
        <v>0.4</v>
      </c>
      <c r="H64" s="36">
        <v>318</v>
      </c>
      <c r="I64" s="32">
        <v>0.25338645418326694</v>
      </c>
      <c r="J64" s="27">
        <v>184</v>
      </c>
      <c r="K64" s="32">
        <v>0.14661354581673305</v>
      </c>
      <c r="L64" s="36">
        <v>638</v>
      </c>
      <c r="M64" s="32">
        <v>0.5083665338645418</v>
      </c>
      <c r="N64" s="36">
        <v>115</v>
      </c>
      <c r="O64" s="32">
        <v>0.09163346613545817</v>
      </c>
    </row>
    <row r="65" spans="1:15" ht="12.75">
      <c r="A65" s="16" t="s">
        <v>130</v>
      </c>
      <c r="B65" s="16" t="s">
        <v>131</v>
      </c>
      <c r="C65" s="16" t="s">
        <v>116</v>
      </c>
      <c r="D65" s="16" t="s">
        <v>114</v>
      </c>
      <c r="E65" s="36">
        <v>2509</v>
      </c>
      <c r="F65" s="51">
        <v>1126</v>
      </c>
      <c r="G65" s="32">
        <v>0.44878437624551615</v>
      </c>
      <c r="H65" s="36">
        <v>849</v>
      </c>
      <c r="I65" s="32">
        <v>0.33838182542845757</v>
      </c>
      <c r="J65" s="27">
        <v>277</v>
      </c>
      <c r="K65" s="32">
        <v>0.11040255081705859</v>
      </c>
      <c r="L65" s="36">
        <v>1214</v>
      </c>
      <c r="M65" s="32">
        <v>0.48385811080111596</v>
      </c>
      <c r="N65" s="36">
        <v>169</v>
      </c>
      <c r="O65" s="32">
        <v>0.06735751295336788</v>
      </c>
    </row>
    <row r="66" spans="1:15" ht="12.75">
      <c r="A66" s="16" t="s">
        <v>132</v>
      </c>
      <c r="B66" s="16" t="s">
        <v>133</v>
      </c>
      <c r="C66" s="16" t="s">
        <v>116</v>
      </c>
      <c r="D66" s="16" t="s">
        <v>114</v>
      </c>
      <c r="E66" s="36">
        <v>530</v>
      </c>
      <c r="F66" s="51">
        <v>125</v>
      </c>
      <c r="G66" s="32">
        <v>0.2358490566037736</v>
      </c>
      <c r="H66" s="36">
        <v>94</v>
      </c>
      <c r="I66" s="32">
        <v>0.17735849056603772</v>
      </c>
      <c r="J66" s="27">
        <v>31</v>
      </c>
      <c r="K66" s="32">
        <v>0.05849056603773585</v>
      </c>
      <c r="L66" s="36">
        <v>403</v>
      </c>
      <c r="M66" s="32">
        <v>0.7603773584905661</v>
      </c>
      <c r="N66" s="36">
        <v>2</v>
      </c>
      <c r="O66" s="32">
        <v>0.0037735849056603774</v>
      </c>
    </row>
    <row r="67" spans="1:15" ht="12.75">
      <c r="A67" s="16" t="s">
        <v>134</v>
      </c>
      <c r="B67" s="16" t="s">
        <v>135</v>
      </c>
      <c r="C67" s="16" t="s">
        <v>116</v>
      </c>
      <c r="D67" s="16" t="s">
        <v>114</v>
      </c>
      <c r="E67" s="36">
        <v>453</v>
      </c>
      <c r="F67" s="51">
        <v>166</v>
      </c>
      <c r="G67" s="32">
        <v>0.36644591611479027</v>
      </c>
      <c r="H67" s="36">
        <v>132</v>
      </c>
      <c r="I67" s="32">
        <v>0.2913907284768212</v>
      </c>
      <c r="J67" s="27">
        <v>34</v>
      </c>
      <c r="K67" s="32">
        <v>0.07505518763796909</v>
      </c>
      <c r="L67" s="36">
        <v>257</v>
      </c>
      <c r="M67" s="32">
        <v>0.5673289183222958</v>
      </c>
      <c r="N67" s="36">
        <v>30</v>
      </c>
      <c r="O67" s="32">
        <v>0.06622516556291391</v>
      </c>
    </row>
    <row r="68" spans="1:15" ht="12.75">
      <c r="A68" s="16" t="s">
        <v>136</v>
      </c>
      <c r="B68" s="16" t="s">
        <v>137</v>
      </c>
      <c r="C68" s="16" t="s">
        <v>116</v>
      </c>
      <c r="D68" s="16" t="s">
        <v>114</v>
      </c>
      <c r="E68" s="36">
        <v>1924</v>
      </c>
      <c r="F68" s="51">
        <v>896</v>
      </c>
      <c r="G68" s="32">
        <v>0.4656964656964657</v>
      </c>
      <c r="H68" s="36">
        <v>724</v>
      </c>
      <c r="I68" s="32">
        <v>0.3762993762993763</v>
      </c>
      <c r="J68" s="27">
        <v>172</v>
      </c>
      <c r="K68" s="32">
        <v>0.0893970893970894</v>
      </c>
      <c r="L68" s="36">
        <v>884</v>
      </c>
      <c r="M68" s="32">
        <v>0.4594594594594595</v>
      </c>
      <c r="N68" s="36">
        <v>144</v>
      </c>
      <c r="O68" s="32">
        <v>0.07484407484407485</v>
      </c>
    </row>
    <row r="69" spans="1:15" ht="12.75">
      <c r="A69" s="16" t="s">
        <v>138</v>
      </c>
      <c r="B69" s="16" t="s">
        <v>139</v>
      </c>
      <c r="C69" s="16" t="s">
        <v>116</v>
      </c>
      <c r="D69" s="16" t="s">
        <v>114</v>
      </c>
      <c r="E69" s="36">
        <v>651</v>
      </c>
      <c r="F69" s="51">
        <v>187</v>
      </c>
      <c r="G69" s="32">
        <v>0.2872503840245776</v>
      </c>
      <c r="H69" s="36">
        <v>141</v>
      </c>
      <c r="I69" s="32">
        <v>0.21658986175115208</v>
      </c>
      <c r="J69" s="27">
        <v>46</v>
      </c>
      <c r="K69" s="32">
        <v>0.0706605222734255</v>
      </c>
      <c r="L69" s="36">
        <v>440</v>
      </c>
      <c r="M69" s="32">
        <v>0.6758832565284179</v>
      </c>
      <c r="N69" s="36">
        <v>24</v>
      </c>
      <c r="O69" s="32">
        <v>0.03686635944700461</v>
      </c>
    </row>
    <row r="70" spans="1:15" ht="12.75">
      <c r="A70" s="16" t="s">
        <v>140</v>
      </c>
      <c r="B70" s="16" t="s">
        <v>141</v>
      </c>
      <c r="C70" s="16" t="s">
        <v>116</v>
      </c>
      <c r="D70" s="16" t="s">
        <v>114</v>
      </c>
      <c r="E70" s="36">
        <v>1628</v>
      </c>
      <c r="F70" s="51">
        <v>773</v>
      </c>
      <c r="G70" s="32">
        <v>0.4748157248157248</v>
      </c>
      <c r="H70" s="36">
        <v>536</v>
      </c>
      <c r="I70" s="32">
        <v>0.32923832923832924</v>
      </c>
      <c r="J70" s="27">
        <v>237</v>
      </c>
      <c r="K70" s="32">
        <v>0.14557739557739557</v>
      </c>
      <c r="L70" s="36">
        <v>729</v>
      </c>
      <c r="M70" s="32">
        <v>0.4477886977886978</v>
      </c>
      <c r="N70" s="36">
        <v>126</v>
      </c>
      <c r="O70" s="32">
        <v>0.0773955773955774</v>
      </c>
    </row>
    <row r="71" spans="1:15" ht="12.75">
      <c r="A71" s="16" t="s">
        <v>142</v>
      </c>
      <c r="B71" s="16" t="s">
        <v>143</v>
      </c>
      <c r="C71" s="16" t="s">
        <v>116</v>
      </c>
      <c r="D71" s="16" t="s">
        <v>114</v>
      </c>
      <c r="E71" s="36">
        <v>1031</v>
      </c>
      <c r="F71" s="51">
        <v>337</v>
      </c>
      <c r="G71" s="32">
        <v>0.3268671193016489</v>
      </c>
      <c r="H71" s="36">
        <v>276</v>
      </c>
      <c r="I71" s="32">
        <v>0.2677012609117362</v>
      </c>
      <c r="J71" s="27">
        <v>61</v>
      </c>
      <c r="K71" s="32">
        <v>0.05916585838991271</v>
      </c>
      <c r="L71" s="36">
        <v>692</v>
      </c>
      <c r="M71" s="32">
        <v>0.6711930164888458</v>
      </c>
      <c r="N71" s="36">
        <v>2</v>
      </c>
      <c r="O71" s="32">
        <v>0.0019398642095053346</v>
      </c>
    </row>
    <row r="72" spans="1:15" ht="12.75">
      <c r="A72" s="16" t="s">
        <v>145</v>
      </c>
      <c r="B72" s="16" t="s">
        <v>147</v>
      </c>
      <c r="C72" s="16" t="s">
        <v>146</v>
      </c>
      <c r="D72" s="16" t="s">
        <v>144</v>
      </c>
      <c r="E72" s="36">
        <v>299</v>
      </c>
      <c r="F72" s="51">
        <v>99</v>
      </c>
      <c r="G72" s="32">
        <v>0.3311036789297659</v>
      </c>
      <c r="H72" s="36">
        <v>79</v>
      </c>
      <c r="I72" s="32">
        <v>0.26421404682274247</v>
      </c>
      <c r="J72" s="27">
        <v>20</v>
      </c>
      <c r="K72" s="32">
        <v>0.06688963210702341</v>
      </c>
      <c r="L72" s="36">
        <v>191</v>
      </c>
      <c r="M72" s="32">
        <v>0.6387959866220736</v>
      </c>
      <c r="N72" s="36">
        <v>9</v>
      </c>
      <c r="O72" s="32">
        <v>0.030100334448160536</v>
      </c>
    </row>
    <row r="73" spans="1:15" ht="12.75">
      <c r="A73" s="16" t="s">
        <v>148</v>
      </c>
      <c r="B73" s="16" t="s">
        <v>149</v>
      </c>
      <c r="C73" s="16" t="s">
        <v>146</v>
      </c>
      <c r="D73" s="16" t="s">
        <v>144</v>
      </c>
      <c r="E73" s="36">
        <v>939</v>
      </c>
      <c r="F73" s="51">
        <v>349</v>
      </c>
      <c r="G73" s="32">
        <v>0.37167199148029817</v>
      </c>
      <c r="H73" s="36">
        <v>262</v>
      </c>
      <c r="I73" s="32">
        <v>0.2790202342917998</v>
      </c>
      <c r="J73" s="27">
        <v>87</v>
      </c>
      <c r="K73" s="32">
        <v>0.0926517571884984</v>
      </c>
      <c r="L73" s="36">
        <v>555</v>
      </c>
      <c r="M73" s="32">
        <v>0.5910543130990416</v>
      </c>
      <c r="N73" s="36">
        <v>35</v>
      </c>
      <c r="O73" s="32">
        <v>0.03727369542066028</v>
      </c>
    </row>
    <row r="74" spans="1:15" ht="12.75">
      <c r="A74" s="16" t="s">
        <v>150</v>
      </c>
      <c r="B74" s="16" t="s">
        <v>151</v>
      </c>
      <c r="C74" s="16" t="s">
        <v>146</v>
      </c>
      <c r="D74" s="16" t="s">
        <v>144</v>
      </c>
      <c r="E74" s="36">
        <v>1804</v>
      </c>
      <c r="F74" s="51">
        <v>780</v>
      </c>
      <c r="G74" s="32">
        <v>0.43237250554323725</v>
      </c>
      <c r="H74" s="36">
        <v>657</v>
      </c>
      <c r="I74" s="32">
        <v>0.3641906873614191</v>
      </c>
      <c r="J74" s="27">
        <v>123</v>
      </c>
      <c r="K74" s="32">
        <v>0.06818181818181818</v>
      </c>
      <c r="L74" s="36">
        <v>1023</v>
      </c>
      <c r="M74" s="32">
        <v>0.5670731707317073</v>
      </c>
      <c r="N74" s="36">
        <v>1</v>
      </c>
      <c r="O74" s="32">
        <v>0.0005543237250554324</v>
      </c>
    </row>
    <row r="75" spans="1:15" ht="12.75">
      <c r="A75" s="16" t="s">
        <v>152</v>
      </c>
      <c r="B75" s="16" t="s">
        <v>153</v>
      </c>
      <c r="C75" s="16" t="s">
        <v>146</v>
      </c>
      <c r="D75" s="16" t="s">
        <v>144</v>
      </c>
      <c r="E75" s="36">
        <v>1177</v>
      </c>
      <c r="F75" s="51">
        <v>611</v>
      </c>
      <c r="G75" s="32">
        <v>0.5191163976210705</v>
      </c>
      <c r="H75" s="36">
        <v>391</v>
      </c>
      <c r="I75" s="32">
        <v>0.3322005097706032</v>
      </c>
      <c r="J75" s="27">
        <v>220</v>
      </c>
      <c r="K75" s="32">
        <v>0.18691588785046728</v>
      </c>
      <c r="L75" s="36">
        <v>500</v>
      </c>
      <c r="M75" s="32">
        <v>0.42480883602378927</v>
      </c>
      <c r="N75" s="36">
        <v>66</v>
      </c>
      <c r="O75" s="32">
        <v>0.056074766355140186</v>
      </c>
    </row>
    <row r="76" spans="1:15" ht="12.75">
      <c r="A76" s="16" t="s">
        <v>154</v>
      </c>
      <c r="B76" s="16" t="s">
        <v>155</v>
      </c>
      <c r="C76" s="16" t="s">
        <v>146</v>
      </c>
      <c r="D76" s="16" t="s">
        <v>144</v>
      </c>
      <c r="E76" s="36">
        <v>1613</v>
      </c>
      <c r="F76" s="51">
        <v>672</v>
      </c>
      <c r="G76" s="32">
        <v>0.41661500309981403</v>
      </c>
      <c r="H76" s="36">
        <v>511</v>
      </c>
      <c r="I76" s="32">
        <v>0.31680099194048356</v>
      </c>
      <c r="J76" s="27">
        <v>161</v>
      </c>
      <c r="K76" s="32">
        <v>0.09981401115933045</v>
      </c>
      <c r="L76" s="36">
        <v>887</v>
      </c>
      <c r="M76" s="32">
        <v>0.5499070055796652</v>
      </c>
      <c r="N76" s="36">
        <v>54</v>
      </c>
      <c r="O76" s="32">
        <v>0.03347799132052077</v>
      </c>
    </row>
    <row r="77" spans="1:15" ht="12.75">
      <c r="A77" s="16" t="s">
        <v>156</v>
      </c>
      <c r="B77" s="16" t="s">
        <v>157</v>
      </c>
      <c r="C77" s="16" t="s">
        <v>146</v>
      </c>
      <c r="D77" s="16" t="s">
        <v>144</v>
      </c>
      <c r="E77" s="36">
        <v>1922</v>
      </c>
      <c r="F77" s="51">
        <v>806</v>
      </c>
      <c r="G77" s="32">
        <v>0.4193548387096774</v>
      </c>
      <c r="H77" s="36">
        <v>620</v>
      </c>
      <c r="I77" s="32">
        <v>0.3225806451612903</v>
      </c>
      <c r="J77" s="27">
        <v>186</v>
      </c>
      <c r="K77" s="32">
        <v>0.0967741935483871</v>
      </c>
      <c r="L77" s="36">
        <v>1082</v>
      </c>
      <c r="M77" s="32">
        <v>0.562955254942768</v>
      </c>
      <c r="N77" s="36">
        <v>34</v>
      </c>
      <c r="O77" s="32">
        <v>0.01768990634755463</v>
      </c>
    </row>
    <row r="78" spans="1:15" ht="12.75">
      <c r="A78" s="16" t="s">
        <v>158</v>
      </c>
      <c r="B78" s="16" t="s">
        <v>159</v>
      </c>
      <c r="C78" s="16" t="s">
        <v>146</v>
      </c>
      <c r="D78" s="16" t="s">
        <v>144</v>
      </c>
      <c r="E78" s="36">
        <v>2189</v>
      </c>
      <c r="F78" s="51">
        <v>919</v>
      </c>
      <c r="G78" s="32">
        <v>0.41982640475102784</v>
      </c>
      <c r="H78" s="36">
        <v>716</v>
      </c>
      <c r="I78" s="32">
        <v>0.327089995431704</v>
      </c>
      <c r="J78" s="27">
        <v>203</v>
      </c>
      <c r="K78" s="32">
        <v>0.09273640931932389</v>
      </c>
      <c r="L78" s="36">
        <v>1184</v>
      </c>
      <c r="M78" s="32">
        <v>0.540886249428963</v>
      </c>
      <c r="N78" s="36">
        <v>86</v>
      </c>
      <c r="O78" s="32">
        <v>0.03928734582000914</v>
      </c>
    </row>
    <row r="79" spans="1:15" ht="12.75">
      <c r="A79" s="16" t="s">
        <v>160</v>
      </c>
      <c r="B79" s="16" t="s">
        <v>161</v>
      </c>
      <c r="C79" s="16" t="s">
        <v>146</v>
      </c>
      <c r="D79" s="16" t="s">
        <v>144</v>
      </c>
      <c r="E79" s="36">
        <v>1090</v>
      </c>
      <c r="F79" s="51">
        <v>487</v>
      </c>
      <c r="G79" s="32">
        <v>0.44678899082568807</v>
      </c>
      <c r="H79" s="36">
        <v>339</v>
      </c>
      <c r="I79" s="32">
        <v>0.3110091743119266</v>
      </c>
      <c r="J79" s="27">
        <v>148</v>
      </c>
      <c r="K79" s="32">
        <v>0.13577981651376148</v>
      </c>
      <c r="L79" s="36">
        <v>602</v>
      </c>
      <c r="M79" s="32">
        <v>0.5522935779816514</v>
      </c>
      <c r="N79" s="36">
        <v>1</v>
      </c>
      <c r="O79" s="32">
        <v>0.0009174311926605505</v>
      </c>
    </row>
    <row r="80" spans="1:15" ht="12.75">
      <c r="A80" s="16" t="s">
        <v>162</v>
      </c>
      <c r="B80" s="16" t="s">
        <v>163</v>
      </c>
      <c r="C80" s="16" t="s">
        <v>146</v>
      </c>
      <c r="D80" s="16" t="s">
        <v>144</v>
      </c>
      <c r="E80" s="36">
        <v>1785</v>
      </c>
      <c r="F80" s="51">
        <v>699</v>
      </c>
      <c r="G80" s="32">
        <v>0.3915966386554622</v>
      </c>
      <c r="H80" s="36">
        <v>537</v>
      </c>
      <c r="I80" s="32">
        <v>0.30084033613445377</v>
      </c>
      <c r="J80" s="27">
        <v>162</v>
      </c>
      <c r="K80" s="32">
        <v>0.0907563025210084</v>
      </c>
      <c r="L80" s="36">
        <v>997</v>
      </c>
      <c r="M80" s="32">
        <v>0.5585434173669468</v>
      </c>
      <c r="N80" s="36">
        <v>89</v>
      </c>
      <c r="O80" s="32">
        <v>0.04985994397759104</v>
      </c>
    </row>
    <row r="81" spans="1:15" ht="12.75">
      <c r="A81" s="16" t="s">
        <v>165</v>
      </c>
      <c r="B81" s="16" t="s">
        <v>167</v>
      </c>
      <c r="C81" s="16" t="s">
        <v>166</v>
      </c>
      <c r="D81" s="16" t="s">
        <v>164</v>
      </c>
      <c r="E81" s="36">
        <v>1513</v>
      </c>
      <c r="F81" s="51">
        <v>619</v>
      </c>
      <c r="G81" s="32">
        <v>0.4091209517514871</v>
      </c>
      <c r="H81" s="36">
        <v>428</v>
      </c>
      <c r="I81" s="32">
        <v>0.28288169200264374</v>
      </c>
      <c r="J81" s="27">
        <v>191</v>
      </c>
      <c r="K81" s="32">
        <v>0.12623925974884337</v>
      </c>
      <c r="L81" s="36">
        <v>869</v>
      </c>
      <c r="M81" s="32">
        <v>0.5743555849306015</v>
      </c>
      <c r="N81" s="36">
        <v>25</v>
      </c>
      <c r="O81" s="32">
        <v>0.016523463317911435</v>
      </c>
    </row>
    <row r="82" spans="1:15" ht="12.75">
      <c r="A82" s="16" t="s">
        <v>168</v>
      </c>
      <c r="B82" s="16" t="s">
        <v>169</v>
      </c>
      <c r="C82" s="16" t="s">
        <v>166</v>
      </c>
      <c r="D82" s="16" t="s">
        <v>164</v>
      </c>
      <c r="E82" s="36">
        <v>1166</v>
      </c>
      <c r="F82" s="51">
        <v>367</v>
      </c>
      <c r="G82" s="32"/>
      <c r="H82" s="36">
        <v>226</v>
      </c>
      <c r="I82" s="32"/>
      <c r="J82" s="27">
        <v>141</v>
      </c>
      <c r="K82" s="32"/>
      <c r="L82" s="36">
        <v>551</v>
      </c>
      <c r="M82" s="32"/>
      <c r="N82" s="36">
        <v>248</v>
      </c>
      <c r="O82" s="32">
        <v>0.21269296740994853</v>
      </c>
    </row>
    <row r="83" spans="1:15" ht="12.75">
      <c r="A83" s="16" t="s">
        <v>170</v>
      </c>
      <c r="B83" s="16" t="s">
        <v>171</v>
      </c>
      <c r="C83" s="16" t="s">
        <v>166</v>
      </c>
      <c r="D83" s="16" t="s">
        <v>164</v>
      </c>
      <c r="E83" s="36">
        <v>906</v>
      </c>
      <c r="F83" s="51">
        <v>255</v>
      </c>
      <c r="G83" s="32">
        <v>0.2814569536423841</v>
      </c>
      <c r="H83" s="36">
        <v>162</v>
      </c>
      <c r="I83" s="32">
        <v>0.17880794701986755</v>
      </c>
      <c r="J83" s="27">
        <v>93</v>
      </c>
      <c r="K83" s="32">
        <v>0.10264900662251655</v>
      </c>
      <c r="L83" s="36">
        <v>610</v>
      </c>
      <c r="M83" s="32">
        <v>0.673289183222958</v>
      </c>
      <c r="N83" s="36">
        <v>41</v>
      </c>
      <c r="O83" s="32">
        <v>0.04525386313465784</v>
      </c>
    </row>
    <row r="84" spans="1:15" ht="12.75">
      <c r="A84" s="16" t="s">
        <v>172</v>
      </c>
      <c r="B84" s="16" t="s">
        <v>173</v>
      </c>
      <c r="C84" s="16" t="s">
        <v>166</v>
      </c>
      <c r="D84" s="16" t="s">
        <v>164</v>
      </c>
      <c r="E84" s="36">
        <v>1295</v>
      </c>
      <c r="F84" s="51">
        <v>655</v>
      </c>
      <c r="G84" s="32">
        <v>0.5057915057915058</v>
      </c>
      <c r="H84" s="36">
        <v>286</v>
      </c>
      <c r="I84" s="32">
        <v>0.22084942084942086</v>
      </c>
      <c r="J84" s="27">
        <v>369</v>
      </c>
      <c r="K84" s="32">
        <v>0.28494208494208495</v>
      </c>
      <c r="L84" s="36">
        <v>528</v>
      </c>
      <c r="M84" s="32">
        <v>0.40772200772200773</v>
      </c>
      <c r="N84" s="36">
        <v>112</v>
      </c>
      <c r="O84" s="32">
        <v>0.08648648648648649</v>
      </c>
    </row>
    <row r="85" spans="1:15" ht="12.75">
      <c r="A85" s="16" t="s">
        <v>174</v>
      </c>
      <c r="B85" s="16" t="s">
        <v>175</v>
      </c>
      <c r="C85" s="16" t="s">
        <v>166</v>
      </c>
      <c r="D85" s="16" t="s">
        <v>164</v>
      </c>
      <c r="E85" s="36">
        <v>428</v>
      </c>
      <c r="F85" s="51">
        <v>209</v>
      </c>
      <c r="G85" s="32">
        <v>0.48831775700934577</v>
      </c>
      <c r="H85" s="36">
        <v>162</v>
      </c>
      <c r="I85" s="32">
        <v>0.37850467289719625</v>
      </c>
      <c r="J85" s="27">
        <v>47</v>
      </c>
      <c r="K85" s="32">
        <v>0.10981308411214953</v>
      </c>
      <c r="L85" s="36">
        <v>201</v>
      </c>
      <c r="M85" s="32">
        <v>0.4696261682242991</v>
      </c>
      <c r="N85" s="36">
        <v>18</v>
      </c>
      <c r="O85" s="32">
        <v>0.04205607476635514</v>
      </c>
    </row>
    <row r="86" spans="1:15" ht="12.75">
      <c r="A86" s="16" t="s">
        <v>176</v>
      </c>
      <c r="B86" s="16" t="s">
        <v>177</v>
      </c>
      <c r="C86" s="16" t="s">
        <v>166</v>
      </c>
      <c r="D86" s="16" t="s">
        <v>164</v>
      </c>
      <c r="E86" s="36">
        <v>501</v>
      </c>
      <c r="F86" s="51">
        <v>165</v>
      </c>
      <c r="G86" s="32"/>
      <c r="H86" s="36">
        <v>128</v>
      </c>
      <c r="I86" s="32"/>
      <c r="J86" s="27">
        <v>37</v>
      </c>
      <c r="K86" s="32"/>
      <c r="L86" s="36">
        <v>284</v>
      </c>
      <c r="M86" s="32"/>
      <c r="N86" s="36">
        <v>52</v>
      </c>
      <c r="O86" s="32">
        <v>0.10379241516966067</v>
      </c>
    </row>
    <row r="87" spans="1:15" ht="12.75">
      <c r="A87" s="16" t="s">
        <v>178</v>
      </c>
      <c r="B87" s="16" t="s">
        <v>179</v>
      </c>
      <c r="C87" s="16" t="s">
        <v>166</v>
      </c>
      <c r="D87" s="16" t="s">
        <v>164</v>
      </c>
      <c r="E87" s="36">
        <v>1158</v>
      </c>
      <c r="F87" s="51">
        <v>188</v>
      </c>
      <c r="G87" s="32"/>
      <c r="H87" s="36">
        <v>101</v>
      </c>
      <c r="I87" s="32"/>
      <c r="J87" s="27">
        <v>87</v>
      </c>
      <c r="K87" s="32"/>
      <c r="L87" s="36">
        <v>385</v>
      </c>
      <c r="M87" s="32"/>
      <c r="N87" s="36">
        <v>585</v>
      </c>
      <c r="O87" s="32">
        <v>0.5051813471502591</v>
      </c>
    </row>
    <row r="88" spans="1:15" ht="12.75">
      <c r="A88" s="16" t="s">
        <v>180</v>
      </c>
      <c r="B88" s="16" t="s">
        <v>181</v>
      </c>
      <c r="C88" s="16" t="s">
        <v>166</v>
      </c>
      <c r="D88" s="16" t="s">
        <v>164</v>
      </c>
      <c r="E88" s="36">
        <v>657</v>
      </c>
      <c r="F88" s="51">
        <v>260</v>
      </c>
      <c r="G88" s="32">
        <v>0.395738203957382</v>
      </c>
      <c r="H88" s="36">
        <v>203</v>
      </c>
      <c r="I88" s="32">
        <v>0.3089802130898021</v>
      </c>
      <c r="J88" s="27">
        <v>57</v>
      </c>
      <c r="K88" s="32">
        <v>0.0867579908675799</v>
      </c>
      <c r="L88" s="36">
        <v>367</v>
      </c>
      <c r="M88" s="32">
        <v>0.558599695585997</v>
      </c>
      <c r="N88" s="36">
        <v>30</v>
      </c>
      <c r="O88" s="32">
        <v>0.045662100456621</v>
      </c>
    </row>
    <row r="89" spans="1:15" ht="12.75">
      <c r="A89" s="16" t="s">
        <v>182</v>
      </c>
      <c r="B89" s="16" t="s">
        <v>183</v>
      </c>
      <c r="C89" s="16" t="s">
        <v>166</v>
      </c>
      <c r="D89" s="16" t="s">
        <v>164</v>
      </c>
      <c r="E89" s="36">
        <v>581</v>
      </c>
      <c r="F89" s="51">
        <v>239</v>
      </c>
      <c r="G89" s="32">
        <v>0.4113597246127367</v>
      </c>
      <c r="H89" s="36">
        <v>197</v>
      </c>
      <c r="I89" s="32">
        <v>0.33907056798623064</v>
      </c>
      <c r="J89" s="27">
        <v>42</v>
      </c>
      <c r="K89" s="32">
        <v>0.07228915662650602</v>
      </c>
      <c r="L89" s="36">
        <v>323</v>
      </c>
      <c r="M89" s="32">
        <v>0.5559380378657487</v>
      </c>
      <c r="N89" s="36">
        <v>19</v>
      </c>
      <c r="O89" s="32">
        <v>0.03270223752151463</v>
      </c>
    </row>
    <row r="90" spans="1:15" ht="12.75">
      <c r="A90" s="16" t="s">
        <v>184</v>
      </c>
      <c r="B90" s="16" t="s">
        <v>185</v>
      </c>
      <c r="C90" s="16" t="s">
        <v>166</v>
      </c>
      <c r="D90" s="16" t="s">
        <v>164</v>
      </c>
      <c r="E90" s="36">
        <v>1099</v>
      </c>
      <c r="F90" s="51">
        <v>498</v>
      </c>
      <c r="G90" s="32">
        <v>0.4531392174704276</v>
      </c>
      <c r="H90" s="36">
        <v>309</v>
      </c>
      <c r="I90" s="32">
        <v>0.28116469517743403</v>
      </c>
      <c r="J90" s="27">
        <v>189</v>
      </c>
      <c r="K90" s="32">
        <v>0.17197452229299362</v>
      </c>
      <c r="L90" s="36">
        <v>582</v>
      </c>
      <c r="M90" s="32">
        <v>0.5295723384895359</v>
      </c>
      <c r="N90" s="36">
        <v>19</v>
      </c>
      <c r="O90" s="32">
        <v>0.017288444040036398</v>
      </c>
    </row>
    <row r="91" spans="1:15" ht="12.75">
      <c r="A91" s="16" t="s">
        <v>186</v>
      </c>
      <c r="B91" s="16" t="s">
        <v>187</v>
      </c>
      <c r="C91" s="16" t="s">
        <v>166</v>
      </c>
      <c r="D91" s="16" t="s">
        <v>164</v>
      </c>
      <c r="E91" s="36">
        <v>1593</v>
      </c>
      <c r="F91" s="51">
        <v>522</v>
      </c>
      <c r="G91" s="32">
        <v>0.327683615819209</v>
      </c>
      <c r="H91" s="36">
        <v>368</v>
      </c>
      <c r="I91" s="32">
        <v>0.2310106716886378</v>
      </c>
      <c r="J91" s="27">
        <v>154</v>
      </c>
      <c r="K91" s="32">
        <v>0.09667294413057125</v>
      </c>
      <c r="L91" s="36">
        <v>959</v>
      </c>
      <c r="M91" s="32">
        <v>0.6020087884494664</v>
      </c>
      <c r="N91" s="36">
        <v>112</v>
      </c>
      <c r="O91" s="32">
        <v>0.07030759573132454</v>
      </c>
    </row>
    <row r="92" spans="1:15" ht="12.75">
      <c r="A92" s="16" t="s">
        <v>188</v>
      </c>
      <c r="B92" s="16" t="s">
        <v>189</v>
      </c>
      <c r="C92" s="16" t="s">
        <v>166</v>
      </c>
      <c r="D92" s="16" t="s">
        <v>164</v>
      </c>
      <c r="E92" s="36">
        <v>893</v>
      </c>
      <c r="F92" s="51">
        <v>271</v>
      </c>
      <c r="G92" s="32">
        <v>0.303471444568869</v>
      </c>
      <c r="H92" s="36">
        <v>209</v>
      </c>
      <c r="I92" s="32">
        <v>0.23404255319148937</v>
      </c>
      <c r="J92" s="27">
        <v>62</v>
      </c>
      <c r="K92" s="32">
        <v>0.06942889137737962</v>
      </c>
      <c r="L92" s="36">
        <v>563</v>
      </c>
      <c r="M92" s="32">
        <v>0.6304591265397537</v>
      </c>
      <c r="N92" s="36">
        <v>59</v>
      </c>
      <c r="O92" s="32">
        <v>0.06606942889137737</v>
      </c>
    </row>
    <row r="93" spans="1:15" ht="12.75">
      <c r="A93" s="16" t="s">
        <v>190</v>
      </c>
      <c r="B93" s="16" t="s">
        <v>191</v>
      </c>
      <c r="C93" s="16" t="s">
        <v>166</v>
      </c>
      <c r="D93" s="16" t="s">
        <v>164</v>
      </c>
      <c r="E93" s="36">
        <v>569</v>
      </c>
      <c r="F93" s="51">
        <v>150</v>
      </c>
      <c r="G93" s="32">
        <v>0.26362038664323373</v>
      </c>
      <c r="H93" s="36">
        <v>101</v>
      </c>
      <c r="I93" s="32">
        <v>0.17750439367311072</v>
      </c>
      <c r="J93" s="27">
        <v>49</v>
      </c>
      <c r="K93" s="32">
        <v>0.08611599297012303</v>
      </c>
      <c r="L93" s="36">
        <v>365</v>
      </c>
      <c r="M93" s="32">
        <v>0.6414762741652021</v>
      </c>
      <c r="N93" s="36">
        <v>54</v>
      </c>
      <c r="O93" s="32">
        <v>0.09490333919156414</v>
      </c>
    </row>
    <row r="94" spans="1:15" ht="12.75">
      <c r="A94" s="16" t="s">
        <v>192</v>
      </c>
      <c r="B94" s="16" t="s">
        <v>193</v>
      </c>
      <c r="C94" s="16" t="s">
        <v>166</v>
      </c>
      <c r="D94" s="16" t="s">
        <v>164</v>
      </c>
      <c r="E94" s="36">
        <v>887</v>
      </c>
      <c r="F94" s="51">
        <v>233</v>
      </c>
      <c r="G94" s="32">
        <v>0.26268320180383314</v>
      </c>
      <c r="H94" s="36">
        <v>156</v>
      </c>
      <c r="I94" s="32">
        <v>0.17587373167981962</v>
      </c>
      <c r="J94" s="27">
        <v>77</v>
      </c>
      <c r="K94" s="32">
        <v>0.08680947012401354</v>
      </c>
      <c r="L94" s="36">
        <v>588</v>
      </c>
      <c r="M94" s="32">
        <v>0.6629086809470124</v>
      </c>
      <c r="N94" s="36">
        <v>66</v>
      </c>
      <c r="O94" s="32">
        <v>0.07440811724915446</v>
      </c>
    </row>
    <row r="95" spans="1:15" ht="12.75">
      <c r="A95" s="16" t="s">
        <v>194</v>
      </c>
      <c r="B95" s="16" t="s">
        <v>195</v>
      </c>
      <c r="C95" s="16" t="s">
        <v>166</v>
      </c>
      <c r="D95" s="16" t="s">
        <v>164</v>
      </c>
      <c r="E95" s="36">
        <v>1472</v>
      </c>
      <c r="F95" s="51">
        <v>633</v>
      </c>
      <c r="G95" s="32">
        <v>0.43002717391304346</v>
      </c>
      <c r="H95" s="36">
        <v>460</v>
      </c>
      <c r="I95" s="32">
        <v>0.3125</v>
      </c>
      <c r="J95" s="27">
        <v>173</v>
      </c>
      <c r="K95" s="32">
        <v>0.11752717391304347</v>
      </c>
      <c r="L95" s="36">
        <v>829</v>
      </c>
      <c r="M95" s="32">
        <v>0.5631793478260869</v>
      </c>
      <c r="N95" s="36">
        <v>10</v>
      </c>
      <c r="O95" s="32">
        <v>0.006793478260869565</v>
      </c>
    </row>
    <row r="96" spans="1:15" ht="12.75">
      <c r="A96" s="16" t="s">
        <v>196</v>
      </c>
      <c r="B96" s="16" t="s">
        <v>197</v>
      </c>
      <c r="C96" s="16" t="s">
        <v>166</v>
      </c>
      <c r="D96" s="16" t="s">
        <v>164</v>
      </c>
      <c r="E96" s="36">
        <v>796</v>
      </c>
      <c r="F96" s="51">
        <v>267</v>
      </c>
      <c r="G96" s="32">
        <v>0.335427135678392</v>
      </c>
      <c r="H96" s="36">
        <v>169</v>
      </c>
      <c r="I96" s="32">
        <v>0.21231155778894473</v>
      </c>
      <c r="J96" s="27">
        <v>98</v>
      </c>
      <c r="K96" s="32">
        <v>0.12311557788944724</v>
      </c>
      <c r="L96" s="36">
        <v>512</v>
      </c>
      <c r="M96" s="32">
        <v>0.6432160804020101</v>
      </c>
      <c r="N96" s="36">
        <v>17</v>
      </c>
      <c r="O96" s="32">
        <v>0.02135678391959799</v>
      </c>
    </row>
    <row r="97" spans="1:15" ht="12.75">
      <c r="A97" s="16" t="s">
        <v>198</v>
      </c>
      <c r="B97" s="16" t="s">
        <v>199</v>
      </c>
      <c r="C97" s="16" t="s">
        <v>166</v>
      </c>
      <c r="D97" s="16" t="s">
        <v>164</v>
      </c>
      <c r="E97" s="36">
        <v>1446</v>
      </c>
      <c r="F97" s="51">
        <v>574</v>
      </c>
      <c r="G97" s="32">
        <v>0.39695712309820197</v>
      </c>
      <c r="H97" s="36">
        <v>447</v>
      </c>
      <c r="I97" s="32">
        <v>0.3091286307053942</v>
      </c>
      <c r="J97" s="27">
        <v>127</v>
      </c>
      <c r="K97" s="32">
        <v>0.08782849239280774</v>
      </c>
      <c r="L97" s="36">
        <v>811</v>
      </c>
      <c r="M97" s="32">
        <v>0.5608575380359613</v>
      </c>
      <c r="N97" s="36">
        <v>61</v>
      </c>
      <c r="O97" s="32">
        <v>0.042185338865836794</v>
      </c>
    </row>
    <row r="98" spans="1:15" ht="12.75">
      <c r="A98" s="16" t="s">
        <v>201</v>
      </c>
      <c r="B98" s="16" t="s">
        <v>203</v>
      </c>
      <c r="C98" s="16" t="s">
        <v>202</v>
      </c>
      <c r="D98" s="16" t="s">
        <v>200</v>
      </c>
      <c r="E98" s="36">
        <v>1231</v>
      </c>
      <c r="F98" s="51">
        <v>447</v>
      </c>
      <c r="G98" s="32"/>
      <c r="H98" s="36">
        <v>326</v>
      </c>
      <c r="I98" s="32"/>
      <c r="J98" s="27">
        <v>121</v>
      </c>
      <c r="K98" s="32"/>
      <c r="L98" s="36">
        <v>533</v>
      </c>
      <c r="M98" s="32"/>
      <c r="N98" s="36">
        <v>251</v>
      </c>
      <c r="O98" s="32">
        <v>0.20389926888708368</v>
      </c>
    </row>
    <row r="99" spans="1:15" ht="12.75">
      <c r="A99" s="16" t="s">
        <v>204</v>
      </c>
      <c r="B99" s="16" t="s">
        <v>205</v>
      </c>
      <c r="C99" s="16" t="s">
        <v>202</v>
      </c>
      <c r="D99" s="16" t="s">
        <v>200</v>
      </c>
      <c r="E99" s="36">
        <v>1662</v>
      </c>
      <c r="F99" s="51">
        <v>933</v>
      </c>
      <c r="G99" s="32">
        <v>0.5613718411552346</v>
      </c>
      <c r="H99" s="36">
        <v>717</v>
      </c>
      <c r="I99" s="32">
        <v>0.4314079422382672</v>
      </c>
      <c r="J99" s="27">
        <v>216</v>
      </c>
      <c r="K99" s="32">
        <v>0.1299638989169675</v>
      </c>
      <c r="L99" s="36">
        <v>665</v>
      </c>
      <c r="M99" s="32">
        <v>0.4001203369434416</v>
      </c>
      <c r="N99" s="36">
        <v>64</v>
      </c>
      <c r="O99" s="32">
        <v>0.03850782190132371</v>
      </c>
    </row>
    <row r="100" spans="1:15" ht="12.75">
      <c r="A100" s="16" t="s">
        <v>206</v>
      </c>
      <c r="B100" s="16" t="s">
        <v>207</v>
      </c>
      <c r="C100" s="16" t="s">
        <v>202</v>
      </c>
      <c r="D100" s="16" t="s">
        <v>200</v>
      </c>
      <c r="E100" s="36">
        <v>565</v>
      </c>
      <c r="F100" s="51">
        <v>216</v>
      </c>
      <c r="G100" s="32">
        <v>0.3823008849557522</v>
      </c>
      <c r="H100" s="36">
        <v>173</v>
      </c>
      <c r="I100" s="32">
        <v>0.30619469026548674</v>
      </c>
      <c r="J100" s="27">
        <v>43</v>
      </c>
      <c r="K100" s="32">
        <v>0.07610619469026549</v>
      </c>
      <c r="L100" s="36">
        <v>346</v>
      </c>
      <c r="M100" s="32">
        <v>0.6123893805309735</v>
      </c>
      <c r="N100" s="36">
        <v>3</v>
      </c>
      <c r="O100" s="32">
        <v>0.005309734513274336</v>
      </c>
    </row>
    <row r="101" spans="1:15" ht="12.75">
      <c r="A101" s="16" t="s">
        <v>643</v>
      </c>
      <c r="B101" s="16" t="s">
        <v>642</v>
      </c>
      <c r="C101" s="16" t="s">
        <v>202</v>
      </c>
      <c r="D101" s="16" t="s">
        <v>200</v>
      </c>
      <c r="E101" s="36">
        <v>3760</v>
      </c>
      <c r="F101" s="51">
        <v>1853</v>
      </c>
      <c r="G101" s="32">
        <v>0.4928191489361702</v>
      </c>
      <c r="H101" s="36">
        <v>1354</v>
      </c>
      <c r="I101" s="32">
        <v>0.3601063829787234</v>
      </c>
      <c r="J101" s="27">
        <v>499</v>
      </c>
      <c r="K101" s="32">
        <v>0.1327127659574468</v>
      </c>
      <c r="L101" s="36">
        <v>1659</v>
      </c>
      <c r="M101" s="32">
        <v>0.44122340425531914</v>
      </c>
      <c r="N101" s="36">
        <v>248</v>
      </c>
      <c r="O101" s="32">
        <v>0.06595744680851064</v>
      </c>
    </row>
    <row r="102" spans="1:15" ht="12.75">
      <c r="A102" s="16" t="s">
        <v>208</v>
      </c>
      <c r="B102" s="16" t="s">
        <v>209</v>
      </c>
      <c r="C102" s="16" t="s">
        <v>202</v>
      </c>
      <c r="D102" s="16" t="s">
        <v>200</v>
      </c>
      <c r="E102" s="36">
        <v>787</v>
      </c>
      <c r="F102" s="51">
        <v>450</v>
      </c>
      <c r="G102" s="32">
        <v>0.5717916137229987</v>
      </c>
      <c r="H102" s="36">
        <v>260</v>
      </c>
      <c r="I102" s="32">
        <v>0.3303684879288437</v>
      </c>
      <c r="J102" s="27">
        <v>190</v>
      </c>
      <c r="K102" s="32">
        <v>0.241423125794155</v>
      </c>
      <c r="L102" s="36">
        <v>323</v>
      </c>
      <c r="M102" s="32">
        <v>0.4104193138500635</v>
      </c>
      <c r="N102" s="36">
        <v>14</v>
      </c>
      <c r="O102" s="32">
        <v>0.017789072426937738</v>
      </c>
    </row>
    <row r="103" spans="1:15" ht="12.75">
      <c r="A103" s="16" t="s">
        <v>210</v>
      </c>
      <c r="B103" s="16" t="s">
        <v>211</v>
      </c>
      <c r="C103" s="16" t="s">
        <v>202</v>
      </c>
      <c r="D103" s="16" t="s">
        <v>200</v>
      </c>
      <c r="E103" s="36">
        <v>1121</v>
      </c>
      <c r="F103" s="51">
        <v>413</v>
      </c>
      <c r="G103" s="32"/>
      <c r="H103" s="36">
        <v>303</v>
      </c>
      <c r="I103" s="32"/>
      <c r="J103" s="27">
        <v>110</v>
      </c>
      <c r="K103" s="32"/>
      <c r="L103" s="36">
        <v>477</v>
      </c>
      <c r="M103" s="32"/>
      <c r="N103" s="36">
        <v>231</v>
      </c>
      <c r="O103" s="32">
        <v>0.20606601248884923</v>
      </c>
    </row>
    <row r="104" spans="1:15" ht="12.75">
      <c r="A104" s="16" t="s">
        <v>212</v>
      </c>
      <c r="B104" s="16" t="s">
        <v>213</v>
      </c>
      <c r="C104" s="16" t="s">
        <v>202</v>
      </c>
      <c r="D104" s="16" t="s">
        <v>200</v>
      </c>
      <c r="E104" s="36">
        <v>1971</v>
      </c>
      <c r="F104" s="51">
        <v>772</v>
      </c>
      <c r="G104" s="32"/>
      <c r="H104" s="36">
        <v>574</v>
      </c>
      <c r="I104" s="32"/>
      <c r="J104" s="27">
        <v>198</v>
      </c>
      <c r="K104" s="32"/>
      <c r="L104" s="36">
        <v>874</v>
      </c>
      <c r="M104" s="32"/>
      <c r="N104" s="36">
        <v>325</v>
      </c>
      <c r="O104" s="32">
        <v>0.16489091831557584</v>
      </c>
    </row>
    <row r="105" spans="1:15" ht="12.75">
      <c r="A105" s="16" t="s">
        <v>214</v>
      </c>
      <c r="B105" s="16" t="s">
        <v>215</v>
      </c>
      <c r="C105" s="16" t="s">
        <v>202</v>
      </c>
      <c r="D105" s="16" t="s">
        <v>200</v>
      </c>
      <c r="E105" s="36">
        <v>862</v>
      </c>
      <c r="F105" s="51">
        <v>363</v>
      </c>
      <c r="G105" s="32">
        <v>0.42111368909512764</v>
      </c>
      <c r="H105" s="36">
        <v>268</v>
      </c>
      <c r="I105" s="32">
        <v>0.3109048723897912</v>
      </c>
      <c r="J105" s="27">
        <v>95</v>
      </c>
      <c r="K105" s="32">
        <v>0.11020881670533643</v>
      </c>
      <c r="L105" s="36">
        <v>464</v>
      </c>
      <c r="M105" s="32">
        <v>0.5382830626450116</v>
      </c>
      <c r="N105" s="36">
        <v>35</v>
      </c>
      <c r="O105" s="32">
        <v>0.04060324825986079</v>
      </c>
    </row>
    <row r="106" spans="1:15" ht="12.75">
      <c r="A106" s="16" t="s">
        <v>216</v>
      </c>
      <c r="B106" s="16" t="s">
        <v>217</v>
      </c>
      <c r="C106" s="16" t="s">
        <v>202</v>
      </c>
      <c r="D106" s="16" t="s">
        <v>200</v>
      </c>
      <c r="E106" s="36">
        <v>690</v>
      </c>
      <c r="F106" s="51">
        <v>258</v>
      </c>
      <c r="G106" s="32"/>
      <c r="H106" s="36">
        <v>195</v>
      </c>
      <c r="I106" s="32"/>
      <c r="J106" s="27">
        <v>63</v>
      </c>
      <c r="K106" s="32"/>
      <c r="L106" s="36">
        <v>329</v>
      </c>
      <c r="M106" s="32"/>
      <c r="N106" s="36">
        <v>103</v>
      </c>
      <c r="O106" s="32">
        <v>0.1492753623188406</v>
      </c>
    </row>
    <row r="107" spans="1:15" ht="12.75">
      <c r="A107" s="16" t="s">
        <v>218</v>
      </c>
      <c r="B107" s="16" t="s">
        <v>219</v>
      </c>
      <c r="C107" s="16" t="s">
        <v>202</v>
      </c>
      <c r="D107" s="16" t="s">
        <v>200</v>
      </c>
      <c r="E107" s="36">
        <v>959</v>
      </c>
      <c r="F107" s="51">
        <v>357</v>
      </c>
      <c r="G107" s="32">
        <v>0.3722627737226277</v>
      </c>
      <c r="H107" s="36">
        <v>238</v>
      </c>
      <c r="I107" s="32">
        <v>0.24817518248175183</v>
      </c>
      <c r="J107" s="27">
        <v>119</v>
      </c>
      <c r="K107" s="32">
        <v>0.12408759124087591</v>
      </c>
      <c r="L107" s="36">
        <v>598</v>
      </c>
      <c r="M107" s="32">
        <v>0.6235662148070907</v>
      </c>
      <c r="N107" s="36">
        <v>4</v>
      </c>
      <c r="O107" s="32">
        <v>0.004171011470281543</v>
      </c>
    </row>
    <row r="108" spans="1:15" ht="12.75">
      <c r="A108" s="16" t="s">
        <v>220</v>
      </c>
      <c r="B108" s="16" t="s">
        <v>221</v>
      </c>
      <c r="C108" s="16" t="s">
        <v>202</v>
      </c>
      <c r="D108" s="16" t="s">
        <v>200</v>
      </c>
      <c r="E108" s="36">
        <v>1272</v>
      </c>
      <c r="F108" s="51">
        <v>337</v>
      </c>
      <c r="G108" s="32"/>
      <c r="H108" s="36">
        <v>236</v>
      </c>
      <c r="I108" s="32"/>
      <c r="J108" s="27">
        <v>101</v>
      </c>
      <c r="K108" s="32"/>
      <c r="L108" s="36">
        <v>689</v>
      </c>
      <c r="M108" s="32"/>
      <c r="N108" s="36">
        <v>246</v>
      </c>
      <c r="O108" s="32">
        <v>0.19339622641509435</v>
      </c>
    </row>
    <row r="109" spans="1:15" ht="12.75">
      <c r="A109" s="16" t="s">
        <v>222</v>
      </c>
      <c r="B109" s="16" t="s">
        <v>223</v>
      </c>
      <c r="C109" s="16" t="s">
        <v>202</v>
      </c>
      <c r="D109" s="16" t="s">
        <v>200</v>
      </c>
      <c r="E109" s="36">
        <v>1501</v>
      </c>
      <c r="F109" s="51">
        <v>652</v>
      </c>
      <c r="G109" s="32">
        <v>0.4343770819453698</v>
      </c>
      <c r="H109" s="36">
        <v>505</v>
      </c>
      <c r="I109" s="32">
        <v>0.33644237175216524</v>
      </c>
      <c r="J109" s="27">
        <v>147</v>
      </c>
      <c r="K109" s="32">
        <v>0.09793471019320453</v>
      </c>
      <c r="L109" s="36">
        <v>849</v>
      </c>
      <c r="M109" s="32">
        <v>0.5656229180546303</v>
      </c>
      <c r="N109" s="36">
        <v>0</v>
      </c>
      <c r="O109" s="32">
        <v>0</v>
      </c>
    </row>
    <row r="110" spans="1:15" ht="12.75">
      <c r="A110" s="16" t="s">
        <v>224</v>
      </c>
      <c r="B110" s="16" t="s">
        <v>225</v>
      </c>
      <c r="C110" s="16" t="s">
        <v>202</v>
      </c>
      <c r="D110" s="16" t="s">
        <v>200</v>
      </c>
      <c r="E110" s="36">
        <v>813</v>
      </c>
      <c r="F110" s="51">
        <v>279</v>
      </c>
      <c r="G110" s="32"/>
      <c r="H110" s="36">
        <v>185</v>
      </c>
      <c r="I110" s="32"/>
      <c r="J110" s="27">
        <v>94</v>
      </c>
      <c r="K110" s="32"/>
      <c r="L110" s="36">
        <v>370</v>
      </c>
      <c r="M110" s="32"/>
      <c r="N110" s="36">
        <v>164</v>
      </c>
      <c r="O110" s="32">
        <v>0.2017220172201722</v>
      </c>
    </row>
    <row r="111" spans="1:15" ht="12.75">
      <c r="A111" s="16" t="s">
        <v>227</v>
      </c>
      <c r="B111" s="16" t="s">
        <v>229</v>
      </c>
      <c r="C111" s="16" t="s">
        <v>228</v>
      </c>
      <c r="D111" s="16" t="s">
        <v>226</v>
      </c>
      <c r="E111" s="36">
        <v>863</v>
      </c>
      <c r="F111" s="51">
        <v>384</v>
      </c>
      <c r="G111" s="32"/>
      <c r="H111" s="36">
        <v>158</v>
      </c>
      <c r="I111" s="32"/>
      <c r="J111" s="27">
        <v>226</v>
      </c>
      <c r="K111" s="32"/>
      <c r="L111" s="36">
        <v>311</v>
      </c>
      <c r="M111" s="32"/>
      <c r="N111" s="36">
        <v>168</v>
      </c>
      <c r="O111" s="32">
        <v>0.19466975666280417</v>
      </c>
    </row>
    <row r="112" spans="1:15" ht="12.75">
      <c r="A112" s="16" t="s">
        <v>230</v>
      </c>
      <c r="B112" s="16" t="s">
        <v>231</v>
      </c>
      <c r="C112" s="16" t="s">
        <v>228</v>
      </c>
      <c r="D112" s="16" t="s">
        <v>226</v>
      </c>
      <c r="E112" s="36">
        <v>1352</v>
      </c>
      <c r="F112" s="51">
        <v>821</v>
      </c>
      <c r="G112" s="32"/>
      <c r="H112" s="36">
        <v>491</v>
      </c>
      <c r="I112" s="32"/>
      <c r="J112" s="27">
        <v>330</v>
      </c>
      <c r="K112" s="32"/>
      <c r="L112" s="36">
        <v>279</v>
      </c>
      <c r="M112" s="32"/>
      <c r="N112" s="36">
        <v>252</v>
      </c>
      <c r="O112" s="32">
        <v>0.1863905325443787</v>
      </c>
    </row>
    <row r="113" spans="1:15" ht="12.75">
      <c r="A113" s="16" t="s">
        <v>232</v>
      </c>
      <c r="B113" s="16" t="s">
        <v>233</v>
      </c>
      <c r="C113" s="16" t="s">
        <v>228</v>
      </c>
      <c r="D113" s="16" t="s">
        <v>226</v>
      </c>
      <c r="E113" s="36">
        <v>612</v>
      </c>
      <c r="F113" s="51">
        <v>322</v>
      </c>
      <c r="G113" s="32">
        <v>0.5261437908496732</v>
      </c>
      <c r="H113" s="36">
        <v>221</v>
      </c>
      <c r="I113" s="32">
        <v>0.3611111111111111</v>
      </c>
      <c r="J113" s="27">
        <v>101</v>
      </c>
      <c r="K113" s="32">
        <v>0.1650326797385621</v>
      </c>
      <c r="L113" s="36">
        <v>286</v>
      </c>
      <c r="M113" s="32">
        <v>0.4673202614379085</v>
      </c>
      <c r="N113" s="36">
        <v>4</v>
      </c>
      <c r="O113" s="32">
        <v>0.006535947712418301</v>
      </c>
    </row>
    <row r="114" spans="1:15" ht="12.75">
      <c r="A114" s="16" t="s">
        <v>234</v>
      </c>
      <c r="B114" s="16" t="s">
        <v>235</v>
      </c>
      <c r="C114" s="16" t="s">
        <v>228</v>
      </c>
      <c r="D114" s="16" t="s">
        <v>226</v>
      </c>
      <c r="E114" s="36">
        <v>1069</v>
      </c>
      <c r="F114" s="51">
        <v>758</v>
      </c>
      <c r="G114" s="32">
        <v>0.7090739008419082</v>
      </c>
      <c r="H114" s="36">
        <v>408</v>
      </c>
      <c r="I114" s="32">
        <v>0.3816651075771749</v>
      </c>
      <c r="J114" s="27">
        <v>350</v>
      </c>
      <c r="K114" s="32">
        <v>0.3274087932647334</v>
      </c>
      <c r="L114" s="36">
        <v>227</v>
      </c>
      <c r="M114" s="32">
        <v>0.21234798877455566</v>
      </c>
      <c r="N114" s="36">
        <v>84</v>
      </c>
      <c r="O114" s="32">
        <v>0.07857811038353602</v>
      </c>
    </row>
    <row r="115" spans="1:15" ht="12.75">
      <c r="A115" s="16" t="s">
        <v>236</v>
      </c>
      <c r="B115" s="16" t="s">
        <v>237</v>
      </c>
      <c r="C115" s="16" t="s">
        <v>228</v>
      </c>
      <c r="D115" s="16" t="s">
        <v>226</v>
      </c>
      <c r="E115" s="36">
        <v>948</v>
      </c>
      <c r="F115" s="51">
        <v>464</v>
      </c>
      <c r="G115" s="32">
        <v>0.48945147679324896</v>
      </c>
      <c r="H115" s="36">
        <v>304</v>
      </c>
      <c r="I115" s="32">
        <v>0.3206751054852321</v>
      </c>
      <c r="J115" s="27">
        <v>160</v>
      </c>
      <c r="K115" s="32">
        <v>0.16877637130801687</v>
      </c>
      <c r="L115" s="36">
        <v>429</v>
      </c>
      <c r="M115" s="32">
        <v>0.4525316455696203</v>
      </c>
      <c r="N115" s="36">
        <v>55</v>
      </c>
      <c r="O115" s="32">
        <v>0.0580168776371308</v>
      </c>
    </row>
    <row r="116" spans="1:15" ht="12.75">
      <c r="A116" s="16" t="s">
        <v>238</v>
      </c>
      <c r="B116" s="16" t="s">
        <v>239</v>
      </c>
      <c r="C116" s="16" t="s">
        <v>228</v>
      </c>
      <c r="D116" s="16" t="s">
        <v>226</v>
      </c>
      <c r="E116" s="36">
        <v>713</v>
      </c>
      <c r="F116" s="51">
        <v>541</v>
      </c>
      <c r="G116" s="32">
        <v>0.7587657784011219</v>
      </c>
      <c r="H116" s="36">
        <v>371</v>
      </c>
      <c r="I116" s="32">
        <v>0.520336605890603</v>
      </c>
      <c r="J116" s="27">
        <v>170</v>
      </c>
      <c r="K116" s="32">
        <v>0.23842917251051893</v>
      </c>
      <c r="L116" s="36">
        <v>133</v>
      </c>
      <c r="M116" s="32">
        <v>0.18653576437587657</v>
      </c>
      <c r="N116" s="36">
        <v>39</v>
      </c>
      <c r="O116" s="32">
        <v>0.0546984572230014</v>
      </c>
    </row>
    <row r="117" spans="1:15" ht="12.75">
      <c r="A117" s="16" t="s">
        <v>240</v>
      </c>
      <c r="B117" s="16" t="s">
        <v>241</v>
      </c>
      <c r="C117" s="16" t="s">
        <v>228</v>
      </c>
      <c r="D117" s="16" t="s">
        <v>226</v>
      </c>
      <c r="E117" s="36">
        <v>1144</v>
      </c>
      <c r="F117" s="51">
        <v>892</v>
      </c>
      <c r="G117" s="32">
        <v>0.7797202797202797</v>
      </c>
      <c r="H117" s="36">
        <v>548</v>
      </c>
      <c r="I117" s="32">
        <v>0.479020979020979</v>
      </c>
      <c r="J117" s="27">
        <v>344</v>
      </c>
      <c r="K117" s="32">
        <v>0.3006993006993007</v>
      </c>
      <c r="L117" s="36">
        <v>176</v>
      </c>
      <c r="M117" s="32">
        <v>0.15384615384615385</v>
      </c>
      <c r="N117" s="36">
        <v>76</v>
      </c>
      <c r="O117" s="32">
        <v>0.06643356643356643</v>
      </c>
    </row>
    <row r="118" spans="1:15" ht="12.75">
      <c r="A118" s="16" t="s">
        <v>242</v>
      </c>
      <c r="B118" s="16" t="s">
        <v>243</v>
      </c>
      <c r="C118" s="16" t="s">
        <v>228</v>
      </c>
      <c r="D118" s="16" t="s">
        <v>226</v>
      </c>
      <c r="E118" s="36">
        <v>1294</v>
      </c>
      <c r="F118" s="51">
        <v>814</v>
      </c>
      <c r="G118" s="32">
        <v>0.6290571870170015</v>
      </c>
      <c r="H118" s="36">
        <v>416</v>
      </c>
      <c r="I118" s="32">
        <v>0.321483771251932</v>
      </c>
      <c r="J118" s="27">
        <v>398</v>
      </c>
      <c r="K118" s="32">
        <v>0.3075734157650695</v>
      </c>
      <c r="L118" s="36">
        <v>479</v>
      </c>
      <c r="M118" s="32">
        <v>0.3701700154559505</v>
      </c>
      <c r="N118" s="36">
        <v>1</v>
      </c>
      <c r="O118" s="32">
        <v>0.0007727975270479134</v>
      </c>
    </row>
    <row r="119" spans="1:15" ht="12.75">
      <c r="A119" s="16" t="s">
        <v>244</v>
      </c>
      <c r="B119" s="16" t="s">
        <v>245</v>
      </c>
      <c r="C119" s="16" t="s">
        <v>228</v>
      </c>
      <c r="D119" s="16" t="s">
        <v>226</v>
      </c>
      <c r="E119" s="36">
        <v>1443</v>
      </c>
      <c r="F119" s="51">
        <v>677</v>
      </c>
      <c r="G119" s="32"/>
      <c r="H119" s="36">
        <v>383</v>
      </c>
      <c r="I119" s="32"/>
      <c r="J119" s="27">
        <v>294</v>
      </c>
      <c r="K119" s="32"/>
      <c r="L119" s="36">
        <v>300</v>
      </c>
      <c r="M119" s="32"/>
      <c r="N119" s="36">
        <v>466</v>
      </c>
      <c r="O119" s="32">
        <v>0.3229383229383229</v>
      </c>
    </row>
    <row r="120" spans="1:15" ht="12.75">
      <c r="A120" s="16" t="s">
        <v>246</v>
      </c>
      <c r="B120" s="16" t="s">
        <v>247</v>
      </c>
      <c r="C120" s="16" t="s">
        <v>228</v>
      </c>
      <c r="D120" s="16" t="s">
        <v>226</v>
      </c>
      <c r="E120" s="36">
        <v>976</v>
      </c>
      <c r="F120" s="51">
        <v>614</v>
      </c>
      <c r="G120" s="32">
        <v>0.6290983606557377</v>
      </c>
      <c r="H120" s="36">
        <v>319</v>
      </c>
      <c r="I120" s="32">
        <v>0.32684426229508196</v>
      </c>
      <c r="J120" s="27">
        <v>295</v>
      </c>
      <c r="K120" s="32">
        <v>0.30225409836065575</v>
      </c>
      <c r="L120" s="36">
        <v>357</v>
      </c>
      <c r="M120" s="32">
        <v>0.36577868852459017</v>
      </c>
      <c r="N120" s="36">
        <v>5</v>
      </c>
      <c r="O120" s="32">
        <v>0.005122950819672131</v>
      </c>
    </row>
    <row r="121" spans="1:15" ht="12.75">
      <c r="A121" s="16" t="s">
        <v>248</v>
      </c>
      <c r="B121" s="16" t="s">
        <v>249</v>
      </c>
      <c r="C121" s="16" t="s">
        <v>228</v>
      </c>
      <c r="D121" s="16" t="s">
        <v>226</v>
      </c>
      <c r="E121" s="36">
        <v>1099</v>
      </c>
      <c r="F121" s="51">
        <v>633</v>
      </c>
      <c r="G121" s="32">
        <v>0.5759781619654232</v>
      </c>
      <c r="H121" s="36">
        <v>381</v>
      </c>
      <c r="I121" s="32">
        <v>0.3466787989080983</v>
      </c>
      <c r="J121" s="27">
        <v>252</v>
      </c>
      <c r="K121" s="32">
        <v>0.22929936305732485</v>
      </c>
      <c r="L121" s="36">
        <v>363</v>
      </c>
      <c r="M121" s="32">
        <v>0.3303002729754322</v>
      </c>
      <c r="N121" s="36">
        <v>103</v>
      </c>
      <c r="O121" s="32">
        <v>0.09372156505914468</v>
      </c>
    </row>
    <row r="122" spans="1:15" ht="12.75">
      <c r="A122" s="16" t="s">
        <v>250</v>
      </c>
      <c r="B122" s="16" t="s">
        <v>251</v>
      </c>
      <c r="C122" s="16" t="s">
        <v>228</v>
      </c>
      <c r="D122" s="16" t="s">
        <v>226</v>
      </c>
      <c r="E122" s="36">
        <v>625</v>
      </c>
      <c r="F122" s="51">
        <v>519</v>
      </c>
      <c r="G122" s="32">
        <v>0.8304</v>
      </c>
      <c r="H122" s="36">
        <v>336</v>
      </c>
      <c r="I122" s="32">
        <v>0.5376</v>
      </c>
      <c r="J122" s="27">
        <v>183</v>
      </c>
      <c r="K122" s="32">
        <v>0.2928</v>
      </c>
      <c r="L122" s="36">
        <v>104</v>
      </c>
      <c r="M122" s="32">
        <v>0.1664</v>
      </c>
      <c r="N122" s="36">
        <v>2</v>
      </c>
      <c r="O122" s="32">
        <v>0.0032</v>
      </c>
    </row>
    <row r="123" spans="1:15" ht="12.75">
      <c r="A123" s="16" t="s">
        <v>252</v>
      </c>
      <c r="B123" s="16" t="s">
        <v>253</v>
      </c>
      <c r="C123" s="16" t="s">
        <v>228</v>
      </c>
      <c r="D123" s="16" t="s">
        <v>226</v>
      </c>
      <c r="E123" s="36">
        <v>1076</v>
      </c>
      <c r="F123" s="51">
        <v>811</v>
      </c>
      <c r="G123" s="32">
        <v>0.753717472118959</v>
      </c>
      <c r="H123" s="36">
        <v>474</v>
      </c>
      <c r="I123" s="32">
        <v>0.44052044609665425</v>
      </c>
      <c r="J123" s="27">
        <v>337</v>
      </c>
      <c r="K123" s="32">
        <v>0.3131970260223048</v>
      </c>
      <c r="L123" s="36">
        <v>222</v>
      </c>
      <c r="M123" s="32">
        <v>0.20631970260223048</v>
      </c>
      <c r="N123" s="36">
        <v>43</v>
      </c>
      <c r="O123" s="32">
        <v>0.039962825278810406</v>
      </c>
    </row>
    <row r="124" spans="1:15" ht="12.75">
      <c r="A124" s="16" t="s">
        <v>254</v>
      </c>
      <c r="B124" s="16" t="s">
        <v>255</v>
      </c>
      <c r="C124" s="16" t="s">
        <v>228</v>
      </c>
      <c r="D124" s="16" t="s">
        <v>226</v>
      </c>
      <c r="E124" s="36">
        <v>726</v>
      </c>
      <c r="F124" s="51">
        <v>488</v>
      </c>
      <c r="G124" s="32">
        <v>0.6721763085399449</v>
      </c>
      <c r="H124" s="36">
        <v>336</v>
      </c>
      <c r="I124" s="32">
        <v>0.4628099173553719</v>
      </c>
      <c r="J124" s="27">
        <v>152</v>
      </c>
      <c r="K124" s="32">
        <v>0.209366391184573</v>
      </c>
      <c r="L124" s="36">
        <v>176</v>
      </c>
      <c r="M124" s="32">
        <v>0.24242424242424243</v>
      </c>
      <c r="N124" s="36">
        <v>62</v>
      </c>
      <c r="O124" s="32">
        <v>0.08539944903581267</v>
      </c>
    </row>
    <row r="125" spans="1:15" ht="12.75">
      <c r="A125" s="16" t="s">
        <v>256</v>
      </c>
      <c r="B125" s="16" t="s">
        <v>257</v>
      </c>
      <c r="C125" s="16" t="s">
        <v>228</v>
      </c>
      <c r="D125" s="16" t="s">
        <v>226</v>
      </c>
      <c r="E125" s="36">
        <v>690</v>
      </c>
      <c r="F125" s="51">
        <v>275</v>
      </c>
      <c r="G125" s="32">
        <v>0.39855072463768115</v>
      </c>
      <c r="H125" s="36">
        <v>178</v>
      </c>
      <c r="I125" s="32">
        <v>0.2579710144927536</v>
      </c>
      <c r="J125" s="27">
        <v>97</v>
      </c>
      <c r="K125" s="32">
        <v>0.14057971014492754</v>
      </c>
      <c r="L125" s="36">
        <v>375</v>
      </c>
      <c r="M125" s="32">
        <v>0.5434782608695652</v>
      </c>
      <c r="N125" s="36">
        <v>40</v>
      </c>
      <c r="O125" s="32">
        <v>0.057971014492753624</v>
      </c>
    </row>
    <row r="126" spans="1:15" ht="12.75">
      <c r="A126" s="16" t="s">
        <v>258</v>
      </c>
      <c r="B126" s="16" t="s">
        <v>259</v>
      </c>
      <c r="C126" s="16" t="s">
        <v>228</v>
      </c>
      <c r="D126" s="16" t="s">
        <v>226</v>
      </c>
      <c r="E126" s="36">
        <v>920</v>
      </c>
      <c r="F126" s="51">
        <v>512</v>
      </c>
      <c r="G126" s="32">
        <v>0.5565217391304348</v>
      </c>
      <c r="H126" s="36">
        <v>294</v>
      </c>
      <c r="I126" s="32">
        <v>0.31956521739130433</v>
      </c>
      <c r="J126" s="27">
        <v>218</v>
      </c>
      <c r="K126" s="32">
        <v>0.23695652173913043</v>
      </c>
      <c r="L126" s="36">
        <v>359</v>
      </c>
      <c r="M126" s="32">
        <v>0.39021739130434785</v>
      </c>
      <c r="N126" s="36">
        <v>49</v>
      </c>
      <c r="O126" s="32">
        <v>0.05326086956521739</v>
      </c>
    </row>
    <row r="127" spans="1:15" ht="12.75">
      <c r="A127" s="16" t="s">
        <v>260</v>
      </c>
      <c r="B127" s="16" t="s">
        <v>261</v>
      </c>
      <c r="C127" s="16" t="s">
        <v>228</v>
      </c>
      <c r="D127" s="16" t="s">
        <v>226</v>
      </c>
      <c r="E127" s="36">
        <v>966</v>
      </c>
      <c r="F127" s="51">
        <v>601</v>
      </c>
      <c r="G127" s="32">
        <v>0.6221532091097308</v>
      </c>
      <c r="H127" s="36">
        <v>391</v>
      </c>
      <c r="I127" s="32">
        <v>0.40476190476190477</v>
      </c>
      <c r="J127" s="27">
        <v>210</v>
      </c>
      <c r="K127" s="32">
        <v>0.21739130434782608</v>
      </c>
      <c r="L127" s="36">
        <v>293</v>
      </c>
      <c r="M127" s="32">
        <v>0.3033126293995859</v>
      </c>
      <c r="N127" s="36">
        <v>72</v>
      </c>
      <c r="O127" s="32">
        <v>0.07453416149068323</v>
      </c>
    </row>
    <row r="128" spans="1:15" ht="12.75">
      <c r="A128" s="16" t="s">
        <v>262</v>
      </c>
      <c r="B128" s="16" t="s">
        <v>263</v>
      </c>
      <c r="C128" s="16" t="s">
        <v>228</v>
      </c>
      <c r="D128" s="16" t="s">
        <v>226</v>
      </c>
      <c r="E128" s="36">
        <v>700</v>
      </c>
      <c r="F128" s="51">
        <v>511</v>
      </c>
      <c r="G128" s="32">
        <v>0.73</v>
      </c>
      <c r="H128" s="36">
        <v>341</v>
      </c>
      <c r="I128" s="32">
        <v>0.48714285714285716</v>
      </c>
      <c r="J128" s="27">
        <v>170</v>
      </c>
      <c r="K128" s="32">
        <v>0.24285714285714285</v>
      </c>
      <c r="L128" s="36">
        <v>156</v>
      </c>
      <c r="M128" s="32">
        <v>0.22285714285714286</v>
      </c>
      <c r="N128" s="36">
        <v>33</v>
      </c>
      <c r="O128" s="32">
        <v>0.047142857142857146</v>
      </c>
    </row>
    <row r="129" spans="1:15" ht="12.75">
      <c r="A129" s="16" t="s">
        <v>264</v>
      </c>
      <c r="B129" s="16" t="s">
        <v>265</v>
      </c>
      <c r="C129" s="16" t="s">
        <v>228</v>
      </c>
      <c r="D129" s="16" t="s">
        <v>226</v>
      </c>
      <c r="E129" s="36">
        <v>481</v>
      </c>
      <c r="F129" s="51">
        <v>365</v>
      </c>
      <c r="G129" s="32">
        <v>0.7588357588357588</v>
      </c>
      <c r="H129" s="36">
        <v>277</v>
      </c>
      <c r="I129" s="32">
        <v>0.5758835758835759</v>
      </c>
      <c r="J129" s="27">
        <v>88</v>
      </c>
      <c r="K129" s="32">
        <v>0.18295218295218296</v>
      </c>
      <c r="L129" s="36">
        <v>95</v>
      </c>
      <c r="M129" s="32">
        <v>0.19750519750519752</v>
      </c>
      <c r="N129" s="36">
        <v>21</v>
      </c>
      <c r="O129" s="32">
        <v>0.04365904365904366</v>
      </c>
    </row>
    <row r="130" spans="1:15" ht="12.75">
      <c r="A130" s="16" t="s">
        <v>266</v>
      </c>
      <c r="B130" s="16" t="s">
        <v>267</v>
      </c>
      <c r="C130" s="16" t="s">
        <v>228</v>
      </c>
      <c r="D130" s="16" t="s">
        <v>226</v>
      </c>
      <c r="E130" s="36">
        <v>573</v>
      </c>
      <c r="F130" s="51">
        <v>427</v>
      </c>
      <c r="G130" s="32">
        <v>0.7452006980802792</v>
      </c>
      <c r="H130" s="36">
        <v>284</v>
      </c>
      <c r="I130" s="32">
        <v>0.4956369982547993</v>
      </c>
      <c r="J130" s="27">
        <v>143</v>
      </c>
      <c r="K130" s="32">
        <v>0.24956369982547993</v>
      </c>
      <c r="L130" s="36">
        <v>137</v>
      </c>
      <c r="M130" s="32">
        <v>0.23909249563699825</v>
      </c>
      <c r="N130" s="36">
        <v>9</v>
      </c>
      <c r="O130" s="32">
        <v>0.015706806282722512</v>
      </c>
    </row>
    <row r="131" spans="1:15" ht="12.75">
      <c r="A131" s="16" t="s">
        <v>268</v>
      </c>
      <c r="B131" s="16" t="s">
        <v>269</v>
      </c>
      <c r="C131" s="16" t="s">
        <v>228</v>
      </c>
      <c r="D131" s="16" t="s">
        <v>226</v>
      </c>
      <c r="E131" s="36">
        <v>1090</v>
      </c>
      <c r="F131" s="51">
        <v>405</v>
      </c>
      <c r="G131" s="32"/>
      <c r="H131" s="36">
        <v>257</v>
      </c>
      <c r="I131" s="32"/>
      <c r="J131" s="27">
        <v>148</v>
      </c>
      <c r="K131" s="32"/>
      <c r="L131" s="36">
        <v>129</v>
      </c>
      <c r="M131" s="32"/>
      <c r="N131" s="36">
        <v>556</v>
      </c>
      <c r="O131" s="32">
        <v>0.5100917431192661</v>
      </c>
    </row>
    <row r="132" spans="1:15" ht="12.75">
      <c r="A132" s="16" t="s">
        <v>270</v>
      </c>
      <c r="B132" s="16" t="s">
        <v>271</v>
      </c>
      <c r="C132" s="16" t="s">
        <v>228</v>
      </c>
      <c r="D132" s="16" t="s">
        <v>226</v>
      </c>
      <c r="E132" s="36">
        <v>1112</v>
      </c>
      <c r="F132" s="51">
        <v>817</v>
      </c>
      <c r="G132" s="32">
        <v>0.7347122302158273</v>
      </c>
      <c r="H132" s="36">
        <v>495</v>
      </c>
      <c r="I132" s="32">
        <v>0.44514388489208634</v>
      </c>
      <c r="J132" s="27">
        <v>322</v>
      </c>
      <c r="K132" s="32">
        <v>0.289568345323741</v>
      </c>
      <c r="L132" s="36">
        <v>262</v>
      </c>
      <c r="M132" s="32">
        <v>0.2356115107913669</v>
      </c>
      <c r="N132" s="36">
        <v>33</v>
      </c>
      <c r="O132" s="32">
        <v>0.029676258992805755</v>
      </c>
    </row>
    <row r="133" spans="1:15" ht="12.75">
      <c r="A133" s="16" t="s">
        <v>272</v>
      </c>
      <c r="B133" s="16" t="s">
        <v>273</v>
      </c>
      <c r="C133" s="16" t="s">
        <v>228</v>
      </c>
      <c r="D133" s="16" t="s">
        <v>226</v>
      </c>
      <c r="E133" s="36">
        <v>1684</v>
      </c>
      <c r="F133" s="51">
        <v>630</v>
      </c>
      <c r="G133" s="32"/>
      <c r="H133" s="36">
        <v>254</v>
      </c>
      <c r="I133" s="32"/>
      <c r="J133" s="27">
        <v>376</v>
      </c>
      <c r="K133" s="32"/>
      <c r="L133" s="36">
        <v>257</v>
      </c>
      <c r="M133" s="32"/>
      <c r="N133" s="36">
        <v>797</v>
      </c>
      <c r="O133" s="32">
        <v>0.47327790973871736</v>
      </c>
    </row>
    <row r="134" spans="1:15" ht="12.75">
      <c r="A134" s="16" t="s">
        <v>274</v>
      </c>
      <c r="B134" s="16" t="s">
        <v>275</v>
      </c>
      <c r="C134" s="16" t="s">
        <v>228</v>
      </c>
      <c r="D134" s="16" t="s">
        <v>226</v>
      </c>
      <c r="E134" s="36">
        <v>822</v>
      </c>
      <c r="F134" s="51">
        <v>510</v>
      </c>
      <c r="G134" s="32">
        <v>0.6204379562043796</v>
      </c>
      <c r="H134" s="36">
        <v>253</v>
      </c>
      <c r="I134" s="32">
        <v>0.3077858880778589</v>
      </c>
      <c r="J134" s="27">
        <v>257</v>
      </c>
      <c r="K134" s="32">
        <v>0.3126520681265207</v>
      </c>
      <c r="L134" s="36">
        <v>298</v>
      </c>
      <c r="M134" s="32">
        <v>0.36253041362530414</v>
      </c>
      <c r="N134" s="36">
        <v>14</v>
      </c>
      <c r="O134" s="32">
        <v>0.0170316301703163</v>
      </c>
    </row>
    <row r="135" spans="1:15" ht="12.75">
      <c r="A135" s="16" t="s">
        <v>276</v>
      </c>
      <c r="B135" s="16" t="s">
        <v>277</v>
      </c>
      <c r="C135" s="16" t="s">
        <v>228</v>
      </c>
      <c r="D135" s="16" t="s">
        <v>226</v>
      </c>
      <c r="E135" s="36">
        <v>700</v>
      </c>
      <c r="F135" s="51">
        <v>498</v>
      </c>
      <c r="G135" s="32">
        <v>0.7114285714285714</v>
      </c>
      <c r="H135" s="36">
        <v>330</v>
      </c>
      <c r="I135" s="32">
        <v>0.4714285714285714</v>
      </c>
      <c r="J135" s="27">
        <v>168</v>
      </c>
      <c r="K135" s="32">
        <v>0.24</v>
      </c>
      <c r="L135" s="36">
        <v>180</v>
      </c>
      <c r="M135" s="32">
        <v>0.2571428571428571</v>
      </c>
      <c r="N135" s="36">
        <v>22</v>
      </c>
      <c r="O135" s="32">
        <v>0.03142857142857143</v>
      </c>
    </row>
    <row r="136" spans="1:15" ht="12.75">
      <c r="A136" s="16" t="s">
        <v>278</v>
      </c>
      <c r="B136" s="16" t="s">
        <v>279</v>
      </c>
      <c r="C136" s="16" t="s">
        <v>228</v>
      </c>
      <c r="D136" s="16" t="s">
        <v>226</v>
      </c>
      <c r="E136" s="36">
        <v>1121</v>
      </c>
      <c r="F136" s="51">
        <v>849</v>
      </c>
      <c r="G136" s="32">
        <v>0.7573595004460303</v>
      </c>
      <c r="H136" s="36">
        <v>483</v>
      </c>
      <c r="I136" s="32">
        <v>0.43086529884032115</v>
      </c>
      <c r="J136" s="27">
        <v>366</v>
      </c>
      <c r="K136" s="32">
        <v>0.3264942016057092</v>
      </c>
      <c r="L136" s="36">
        <v>254</v>
      </c>
      <c r="M136" s="32">
        <v>0.22658340767172166</v>
      </c>
      <c r="N136" s="36">
        <v>18</v>
      </c>
      <c r="O136" s="32">
        <v>0.016057091882247992</v>
      </c>
    </row>
    <row r="137" spans="1:15" ht="12.75">
      <c r="A137" s="16" t="s">
        <v>280</v>
      </c>
      <c r="B137" s="16" t="s">
        <v>281</v>
      </c>
      <c r="C137" s="16" t="s">
        <v>228</v>
      </c>
      <c r="D137" s="16" t="s">
        <v>226</v>
      </c>
      <c r="E137" s="36">
        <v>1308</v>
      </c>
      <c r="F137" s="51">
        <v>801</v>
      </c>
      <c r="G137" s="32">
        <v>0.6123853211009175</v>
      </c>
      <c r="H137" s="36">
        <v>516</v>
      </c>
      <c r="I137" s="32">
        <v>0.3944954128440367</v>
      </c>
      <c r="J137" s="27">
        <v>285</v>
      </c>
      <c r="K137" s="32">
        <v>0.21788990825688073</v>
      </c>
      <c r="L137" s="36">
        <v>450</v>
      </c>
      <c r="M137" s="32">
        <v>0.3440366972477064</v>
      </c>
      <c r="N137" s="36">
        <v>57</v>
      </c>
      <c r="O137" s="32">
        <v>0.04357798165137615</v>
      </c>
    </row>
    <row r="138" spans="1:15" ht="12.75">
      <c r="A138" s="16" t="s">
        <v>282</v>
      </c>
      <c r="B138" s="16" t="s">
        <v>283</v>
      </c>
      <c r="C138" s="16" t="s">
        <v>228</v>
      </c>
      <c r="D138" s="16" t="s">
        <v>226</v>
      </c>
      <c r="E138" s="36">
        <v>958</v>
      </c>
      <c r="F138" s="51">
        <v>673</v>
      </c>
      <c r="G138" s="32">
        <v>0.7025052192066805</v>
      </c>
      <c r="H138" s="36">
        <v>326</v>
      </c>
      <c r="I138" s="32">
        <v>0.34029227557411273</v>
      </c>
      <c r="J138" s="27">
        <v>347</v>
      </c>
      <c r="K138" s="32">
        <v>0.36221294363256784</v>
      </c>
      <c r="L138" s="36">
        <v>233</v>
      </c>
      <c r="M138" s="32">
        <v>0.24321503131524008</v>
      </c>
      <c r="N138" s="36">
        <v>52</v>
      </c>
      <c r="O138" s="32">
        <v>0.054279749478079335</v>
      </c>
    </row>
    <row r="139" spans="1:15" ht="12.75">
      <c r="A139" s="16" t="s">
        <v>284</v>
      </c>
      <c r="B139" s="16" t="s">
        <v>285</v>
      </c>
      <c r="C139" s="16" t="s">
        <v>228</v>
      </c>
      <c r="D139" s="16" t="s">
        <v>226</v>
      </c>
      <c r="E139" s="36">
        <v>1105</v>
      </c>
      <c r="F139" s="51">
        <v>540</v>
      </c>
      <c r="G139" s="32"/>
      <c r="H139" s="36">
        <v>284</v>
      </c>
      <c r="I139" s="32"/>
      <c r="J139" s="27">
        <v>256</v>
      </c>
      <c r="K139" s="32"/>
      <c r="L139" s="36">
        <v>232</v>
      </c>
      <c r="M139" s="32"/>
      <c r="N139" s="36">
        <v>333</v>
      </c>
      <c r="O139" s="32">
        <v>0.3013574660633484</v>
      </c>
    </row>
    <row r="140" spans="1:15" ht="12.75">
      <c r="A140" s="16" t="s">
        <v>286</v>
      </c>
      <c r="B140" s="16" t="s">
        <v>287</v>
      </c>
      <c r="C140" s="16" t="s">
        <v>228</v>
      </c>
      <c r="D140" s="16" t="s">
        <v>226</v>
      </c>
      <c r="E140" s="36">
        <v>981</v>
      </c>
      <c r="F140" s="51">
        <v>742</v>
      </c>
      <c r="G140" s="32">
        <v>0.7563710499490316</v>
      </c>
      <c r="H140" s="36">
        <v>508</v>
      </c>
      <c r="I140" s="32">
        <v>0.5178389398572885</v>
      </c>
      <c r="J140" s="27">
        <v>234</v>
      </c>
      <c r="K140" s="32">
        <v>0.23853211009174313</v>
      </c>
      <c r="L140" s="36">
        <v>222</v>
      </c>
      <c r="M140" s="32">
        <v>0.22629969418960244</v>
      </c>
      <c r="N140" s="36">
        <v>17</v>
      </c>
      <c r="O140" s="32">
        <v>0.017329255861365953</v>
      </c>
    </row>
    <row r="141" spans="1:15" ht="12.75">
      <c r="A141" s="16" t="s">
        <v>288</v>
      </c>
      <c r="B141" s="16" t="s">
        <v>289</v>
      </c>
      <c r="C141" s="16" t="s">
        <v>228</v>
      </c>
      <c r="D141" s="16" t="s">
        <v>226</v>
      </c>
      <c r="E141" s="36">
        <v>643</v>
      </c>
      <c r="F141" s="51">
        <v>534</v>
      </c>
      <c r="G141" s="32">
        <v>0.8304821150855366</v>
      </c>
      <c r="H141" s="36">
        <v>357</v>
      </c>
      <c r="I141" s="32">
        <v>0.5552099533437014</v>
      </c>
      <c r="J141" s="27">
        <v>177</v>
      </c>
      <c r="K141" s="32">
        <v>0.27527216174183516</v>
      </c>
      <c r="L141" s="36">
        <v>97</v>
      </c>
      <c r="M141" s="32">
        <v>0.15085536547433903</v>
      </c>
      <c r="N141" s="36">
        <v>12</v>
      </c>
      <c r="O141" s="32">
        <v>0.01866251944012442</v>
      </c>
    </row>
    <row r="142" spans="1:15" ht="12.75">
      <c r="A142" s="16" t="s">
        <v>291</v>
      </c>
      <c r="B142" s="16" t="s">
        <v>293</v>
      </c>
      <c r="C142" s="16" t="s">
        <v>292</v>
      </c>
      <c r="D142" s="16" t="s">
        <v>290</v>
      </c>
      <c r="E142" s="36">
        <v>781</v>
      </c>
      <c r="F142" s="51">
        <v>521</v>
      </c>
      <c r="G142" s="32">
        <v>0.6670934699103713</v>
      </c>
      <c r="H142" s="36">
        <v>424</v>
      </c>
      <c r="I142" s="32">
        <v>0.5428937259923176</v>
      </c>
      <c r="J142" s="27">
        <v>97</v>
      </c>
      <c r="K142" s="32">
        <v>0.12419974391805377</v>
      </c>
      <c r="L142" s="36">
        <v>219</v>
      </c>
      <c r="M142" s="32">
        <v>0.28040973111395645</v>
      </c>
      <c r="N142" s="36">
        <v>41</v>
      </c>
      <c r="O142" s="32">
        <v>0.052496798975672214</v>
      </c>
    </row>
    <row r="143" spans="1:15" ht="12.75">
      <c r="A143" s="16" t="s">
        <v>294</v>
      </c>
      <c r="B143" s="16" t="s">
        <v>295</v>
      </c>
      <c r="C143" s="16" t="s">
        <v>292</v>
      </c>
      <c r="D143" s="16" t="s">
        <v>290</v>
      </c>
      <c r="E143" s="36">
        <v>798</v>
      </c>
      <c r="F143" s="51">
        <v>384</v>
      </c>
      <c r="G143" s="32">
        <v>0.48120300751879697</v>
      </c>
      <c r="H143" s="36">
        <v>267</v>
      </c>
      <c r="I143" s="32">
        <v>0.33458646616541354</v>
      </c>
      <c r="J143" s="27">
        <v>117</v>
      </c>
      <c r="K143" s="32">
        <v>0.14661654135338345</v>
      </c>
      <c r="L143" s="36">
        <v>361</v>
      </c>
      <c r="M143" s="32">
        <v>0.4523809523809524</v>
      </c>
      <c r="N143" s="36">
        <v>53</v>
      </c>
      <c r="O143" s="32">
        <v>0.06641604010025062</v>
      </c>
    </row>
    <row r="144" spans="1:15" ht="12.75">
      <c r="A144" s="16" t="s">
        <v>296</v>
      </c>
      <c r="B144" s="16" t="s">
        <v>297</v>
      </c>
      <c r="C144" s="16" t="s">
        <v>292</v>
      </c>
      <c r="D144" s="16" t="s">
        <v>290</v>
      </c>
      <c r="E144" s="36">
        <v>2163</v>
      </c>
      <c r="F144" s="51">
        <v>888</v>
      </c>
      <c r="G144" s="32">
        <v>0.41054091539528437</v>
      </c>
      <c r="H144" s="36">
        <v>659</v>
      </c>
      <c r="I144" s="32">
        <v>0.3046694405917707</v>
      </c>
      <c r="J144" s="27">
        <v>229</v>
      </c>
      <c r="K144" s="32">
        <v>0.10587147480351364</v>
      </c>
      <c r="L144" s="36">
        <v>1168</v>
      </c>
      <c r="M144" s="32">
        <v>0.5399907535829865</v>
      </c>
      <c r="N144" s="36">
        <v>107</v>
      </c>
      <c r="O144" s="32">
        <v>0.04946833102172908</v>
      </c>
    </row>
    <row r="145" spans="1:15" ht="12.75">
      <c r="A145" s="16" t="s">
        <v>298</v>
      </c>
      <c r="B145" s="16" t="s">
        <v>299</v>
      </c>
      <c r="C145" s="16" t="s">
        <v>292</v>
      </c>
      <c r="D145" s="16" t="s">
        <v>290</v>
      </c>
      <c r="E145" s="36">
        <v>444</v>
      </c>
      <c r="F145" s="51">
        <v>194</v>
      </c>
      <c r="G145" s="32">
        <v>0.4369369369369369</v>
      </c>
      <c r="H145" s="36">
        <v>138</v>
      </c>
      <c r="I145" s="32">
        <v>0.3108108108108108</v>
      </c>
      <c r="J145" s="27">
        <v>56</v>
      </c>
      <c r="K145" s="32">
        <v>0.12612612612612611</v>
      </c>
      <c r="L145" s="36">
        <v>232</v>
      </c>
      <c r="M145" s="32">
        <v>0.5225225225225225</v>
      </c>
      <c r="N145" s="36">
        <v>18</v>
      </c>
      <c r="O145" s="32">
        <v>0.04054054054054054</v>
      </c>
    </row>
    <row r="146" spans="1:15" ht="12.75">
      <c r="A146" s="16" t="s">
        <v>300</v>
      </c>
      <c r="B146" s="16" t="s">
        <v>301</v>
      </c>
      <c r="C146" s="16" t="s">
        <v>292</v>
      </c>
      <c r="D146" s="16" t="s">
        <v>290</v>
      </c>
      <c r="E146" s="36">
        <v>890</v>
      </c>
      <c r="F146" s="51">
        <v>304</v>
      </c>
      <c r="G146" s="32">
        <v>0.3415730337078652</v>
      </c>
      <c r="H146" s="36">
        <v>212</v>
      </c>
      <c r="I146" s="32">
        <v>0.23820224719101124</v>
      </c>
      <c r="J146" s="27">
        <v>92</v>
      </c>
      <c r="K146" s="32">
        <v>0.10337078651685393</v>
      </c>
      <c r="L146" s="36">
        <v>497</v>
      </c>
      <c r="M146" s="32">
        <v>0.5584269662921348</v>
      </c>
      <c r="N146" s="36">
        <v>89</v>
      </c>
      <c r="O146" s="32">
        <v>0.1</v>
      </c>
    </row>
    <row r="147" spans="1:15" ht="12.75">
      <c r="A147" s="16" t="s">
        <v>302</v>
      </c>
      <c r="B147" s="16" t="s">
        <v>303</v>
      </c>
      <c r="C147" s="16" t="s">
        <v>292</v>
      </c>
      <c r="D147" s="16" t="s">
        <v>290</v>
      </c>
      <c r="E147" s="36">
        <v>3455</v>
      </c>
      <c r="F147" s="51">
        <v>1712</v>
      </c>
      <c r="G147" s="32"/>
      <c r="H147" s="36">
        <v>1212</v>
      </c>
      <c r="I147" s="32"/>
      <c r="J147" s="27">
        <v>500</v>
      </c>
      <c r="K147" s="32"/>
      <c r="L147" s="36">
        <v>1155</v>
      </c>
      <c r="M147" s="32"/>
      <c r="N147" s="36">
        <v>588</v>
      </c>
      <c r="O147" s="32">
        <v>0.17018813314037626</v>
      </c>
    </row>
    <row r="148" spans="1:15" ht="12.75">
      <c r="A148" s="16" t="s">
        <v>304</v>
      </c>
      <c r="B148" s="16" t="s">
        <v>305</v>
      </c>
      <c r="C148" s="16" t="s">
        <v>292</v>
      </c>
      <c r="D148" s="16" t="s">
        <v>290</v>
      </c>
      <c r="E148" s="36">
        <v>2052</v>
      </c>
      <c r="F148" s="51">
        <v>792</v>
      </c>
      <c r="G148" s="32"/>
      <c r="H148" s="36">
        <v>531</v>
      </c>
      <c r="I148" s="32"/>
      <c r="J148" s="27">
        <v>261</v>
      </c>
      <c r="K148" s="32"/>
      <c r="L148" s="36">
        <v>860</v>
      </c>
      <c r="M148" s="32"/>
      <c r="N148" s="36">
        <v>400</v>
      </c>
      <c r="O148" s="32">
        <v>0.1949317738791423</v>
      </c>
    </row>
    <row r="149" spans="1:15" ht="12.75">
      <c r="A149" s="16" t="s">
        <v>306</v>
      </c>
      <c r="B149" s="16" t="s">
        <v>307</v>
      </c>
      <c r="C149" s="16" t="s">
        <v>292</v>
      </c>
      <c r="D149" s="16" t="s">
        <v>290</v>
      </c>
      <c r="E149" s="36">
        <v>2145</v>
      </c>
      <c r="F149" s="51">
        <v>855</v>
      </c>
      <c r="G149" s="32"/>
      <c r="H149" s="36">
        <v>637</v>
      </c>
      <c r="I149" s="32"/>
      <c r="J149" s="27">
        <v>218</v>
      </c>
      <c r="K149" s="32"/>
      <c r="L149" s="36">
        <v>896</v>
      </c>
      <c r="M149" s="32"/>
      <c r="N149" s="36">
        <v>394</v>
      </c>
      <c r="O149" s="32">
        <v>0.1836829836829837</v>
      </c>
    </row>
    <row r="150" spans="1:15" ht="12.75">
      <c r="A150" s="16" t="s">
        <v>309</v>
      </c>
      <c r="B150" s="16" t="s">
        <v>311</v>
      </c>
      <c r="C150" s="16" t="s">
        <v>310</v>
      </c>
      <c r="D150" s="16" t="s">
        <v>308</v>
      </c>
      <c r="E150" s="36">
        <v>1493</v>
      </c>
      <c r="F150" s="51">
        <v>810</v>
      </c>
      <c r="G150" s="32">
        <v>0.5425318151373074</v>
      </c>
      <c r="H150" s="36">
        <v>561</v>
      </c>
      <c r="I150" s="32">
        <v>0.37575351640991295</v>
      </c>
      <c r="J150" s="27">
        <v>249</v>
      </c>
      <c r="K150" s="32">
        <v>0.1667782987273945</v>
      </c>
      <c r="L150" s="36">
        <v>557</v>
      </c>
      <c r="M150" s="32">
        <v>0.37307434695244474</v>
      </c>
      <c r="N150" s="36">
        <v>126</v>
      </c>
      <c r="O150" s="32">
        <v>0.08439383791024782</v>
      </c>
    </row>
    <row r="151" spans="1:15" ht="12.75">
      <c r="A151" s="16" t="s">
        <v>312</v>
      </c>
      <c r="B151" s="16" t="s">
        <v>313</v>
      </c>
      <c r="C151" s="16" t="s">
        <v>310</v>
      </c>
      <c r="D151" s="16" t="s">
        <v>308</v>
      </c>
      <c r="E151" s="36">
        <v>1629</v>
      </c>
      <c r="F151" s="51">
        <v>876</v>
      </c>
      <c r="G151" s="32">
        <v>0.5377532228360957</v>
      </c>
      <c r="H151" s="36">
        <v>611</v>
      </c>
      <c r="I151" s="32">
        <v>0.3750767341927563</v>
      </c>
      <c r="J151" s="27">
        <v>265</v>
      </c>
      <c r="K151" s="32">
        <v>0.16267648864333947</v>
      </c>
      <c r="L151" s="36">
        <v>601</v>
      </c>
      <c r="M151" s="32">
        <v>0.3689379987722529</v>
      </c>
      <c r="N151" s="36">
        <v>152</v>
      </c>
      <c r="O151" s="32">
        <v>0.09330877839165132</v>
      </c>
    </row>
    <row r="152" spans="1:15" ht="12.75">
      <c r="A152" s="16" t="s">
        <v>314</v>
      </c>
      <c r="B152" s="16" t="s">
        <v>315</v>
      </c>
      <c r="C152" s="16" t="s">
        <v>310</v>
      </c>
      <c r="D152" s="16" t="s">
        <v>308</v>
      </c>
      <c r="E152" s="36">
        <v>1509</v>
      </c>
      <c r="F152" s="51">
        <v>855</v>
      </c>
      <c r="G152" s="32">
        <v>0.5666003976143141</v>
      </c>
      <c r="H152" s="36">
        <v>595</v>
      </c>
      <c r="I152" s="32">
        <v>0.39430086149768057</v>
      </c>
      <c r="J152" s="27">
        <v>260</v>
      </c>
      <c r="K152" s="32">
        <v>0.17229953611663354</v>
      </c>
      <c r="L152" s="36">
        <v>644</v>
      </c>
      <c r="M152" s="32">
        <v>0.42677269715043076</v>
      </c>
      <c r="N152" s="36">
        <v>10</v>
      </c>
      <c r="O152" s="32">
        <v>0.0066269052352551355</v>
      </c>
    </row>
    <row r="153" spans="1:15" ht="12.75">
      <c r="A153" s="16" t="s">
        <v>316</v>
      </c>
      <c r="B153" s="16" t="s">
        <v>317</v>
      </c>
      <c r="C153" s="16" t="s">
        <v>310</v>
      </c>
      <c r="D153" s="16" t="s">
        <v>308</v>
      </c>
      <c r="E153" s="36">
        <v>3541</v>
      </c>
      <c r="F153" s="51">
        <v>1568</v>
      </c>
      <c r="G153" s="32">
        <v>0.44281276475571874</v>
      </c>
      <c r="H153" s="36">
        <v>1125</v>
      </c>
      <c r="I153" s="32">
        <v>0.3177068624682293</v>
      </c>
      <c r="J153" s="27">
        <v>443</v>
      </c>
      <c r="K153" s="32">
        <v>0.1251059022874894</v>
      </c>
      <c r="L153" s="36">
        <v>1634</v>
      </c>
      <c r="M153" s="32">
        <v>0.46145156735385484</v>
      </c>
      <c r="N153" s="36">
        <v>339</v>
      </c>
      <c r="O153" s="32">
        <v>0.09573566789042644</v>
      </c>
    </row>
    <row r="154" spans="1:15" ht="12.75">
      <c r="A154" s="16" t="s">
        <v>318</v>
      </c>
      <c r="B154" s="16" t="s">
        <v>319</v>
      </c>
      <c r="C154" s="16" t="s">
        <v>310</v>
      </c>
      <c r="D154" s="16" t="s">
        <v>308</v>
      </c>
      <c r="E154" s="36">
        <v>295</v>
      </c>
      <c r="F154" s="51">
        <v>127</v>
      </c>
      <c r="G154" s="32">
        <v>0.43050847457627117</v>
      </c>
      <c r="H154" s="36">
        <v>85</v>
      </c>
      <c r="I154" s="32">
        <v>0.288135593220339</v>
      </c>
      <c r="J154" s="27">
        <v>42</v>
      </c>
      <c r="K154" s="32">
        <v>0.1423728813559322</v>
      </c>
      <c r="L154" s="36">
        <v>168</v>
      </c>
      <c r="M154" s="32">
        <v>0.5694915254237288</v>
      </c>
      <c r="N154" s="36">
        <v>0</v>
      </c>
      <c r="O154" s="32">
        <v>0</v>
      </c>
    </row>
    <row r="155" spans="1:15" ht="12.75">
      <c r="A155" s="16" t="s">
        <v>320</v>
      </c>
      <c r="B155" s="16" t="s">
        <v>321</v>
      </c>
      <c r="C155" s="16" t="s">
        <v>310</v>
      </c>
      <c r="D155" s="16" t="s">
        <v>308</v>
      </c>
      <c r="E155" s="36">
        <v>943</v>
      </c>
      <c r="F155" s="51">
        <v>546</v>
      </c>
      <c r="G155" s="32">
        <v>0.5790031813361611</v>
      </c>
      <c r="H155" s="36">
        <v>335</v>
      </c>
      <c r="I155" s="32">
        <v>0.3552492046659597</v>
      </c>
      <c r="J155" s="27">
        <v>211</v>
      </c>
      <c r="K155" s="32">
        <v>0.22375397667020147</v>
      </c>
      <c r="L155" s="36">
        <v>389</v>
      </c>
      <c r="M155" s="32">
        <v>0.41251325556733826</v>
      </c>
      <c r="N155" s="36">
        <v>8</v>
      </c>
      <c r="O155" s="32">
        <v>0.008483563096500531</v>
      </c>
    </row>
    <row r="156" spans="1:15" ht="12.75">
      <c r="A156" s="16" t="s">
        <v>322</v>
      </c>
      <c r="B156" s="16" t="s">
        <v>323</v>
      </c>
      <c r="C156" s="16" t="s">
        <v>310</v>
      </c>
      <c r="D156" s="16" t="s">
        <v>308</v>
      </c>
      <c r="E156" s="36">
        <v>1973</v>
      </c>
      <c r="F156" s="51">
        <v>1169</v>
      </c>
      <c r="G156" s="32">
        <v>0.59249873289407</v>
      </c>
      <c r="H156" s="36">
        <v>914</v>
      </c>
      <c r="I156" s="32">
        <v>0.46325392802838317</v>
      </c>
      <c r="J156" s="27">
        <v>255</v>
      </c>
      <c r="K156" s="32">
        <v>0.12924480486568676</v>
      </c>
      <c r="L156" s="36">
        <v>770</v>
      </c>
      <c r="M156" s="32">
        <v>0.3902686264571718</v>
      </c>
      <c r="N156" s="36">
        <v>34</v>
      </c>
      <c r="O156" s="32">
        <v>0.017232640648758235</v>
      </c>
    </row>
    <row r="157" spans="1:15" ht="12.75">
      <c r="A157" s="16" t="s">
        <v>324</v>
      </c>
      <c r="B157" s="16" t="s">
        <v>325</v>
      </c>
      <c r="C157" s="16" t="s">
        <v>310</v>
      </c>
      <c r="D157" s="16" t="s">
        <v>308</v>
      </c>
      <c r="E157" s="36">
        <v>658</v>
      </c>
      <c r="F157" s="51">
        <v>280</v>
      </c>
      <c r="G157" s="32">
        <v>0.425531914893617</v>
      </c>
      <c r="H157" s="36">
        <v>228</v>
      </c>
      <c r="I157" s="32">
        <v>0.3465045592705167</v>
      </c>
      <c r="J157" s="27">
        <v>52</v>
      </c>
      <c r="K157" s="32">
        <v>0.0790273556231003</v>
      </c>
      <c r="L157" s="36">
        <v>365</v>
      </c>
      <c r="M157" s="32">
        <v>0.5547112462006079</v>
      </c>
      <c r="N157" s="36">
        <v>13</v>
      </c>
      <c r="O157" s="32">
        <v>0.019756838905775075</v>
      </c>
    </row>
    <row r="158" spans="1:15" ht="12.75">
      <c r="A158" s="16" t="s">
        <v>326</v>
      </c>
      <c r="B158" s="16" t="s">
        <v>327</v>
      </c>
      <c r="C158" s="16" t="s">
        <v>310</v>
      </c>
      <c r="D158" s="16" t="s">
        <v>308</v>
      </c>
      <c r="E158" s="36">
        <v>837</v>
      </c>
      <c r="F158" s="51">
        <v>315</v>
      </c>
      <c r="G158" s="32"/>
      <c r="H158" s="36">
        <v>234</v>
      </c>
      <c r="I158" s="32"/>
      <c r="J158" s="27">
        <v>81</v>
      </c>
      <c r="K158" s="32"/>
      <c r="L158" s="36">
        <v>403</v>
      </c>
      <c r="M158" s="32"/>
      <c r="N158" s="36">
        <v>119</v>
      </c>
      <c r="O158" s="32">
        <v>0.14217443249701314</v>
      </c>
    </row>
    <row r="159" spans="1:15" ht="12.75">
      <c r="A159" s="16" t="s">
        <v>329</v>
      </c>
      <c r="B159" s="16" t="s">
        <v>331</v>
      </c>
      <c r="C159" s="16" t="s">
        <v>330</v>
      </c>
      <c r="D159" s="16" t="s">
        <v>328</v>
      </c>
      <c r="E159" s="36">
        <v>476</v>
      </c>
      <c r="F159" s="51">
        <v>275</v>
      </c>
      <c r="G159" s="32">
        <v>0.5777310924369747</v>
      </c>
      <c r="H159" s="36">
        <v>216</v>
      </c>
      <c r="I159" s="32">
        <v>0.453781512605042</v>
      </c>
      <c r="J159" s="27">
        <v>59</v>
      </c>
      <c r="K159" s="32">
        <v>0.12394957983193278</v>
      </c>
      <c r="L159" s="36">
        <v>184</v>
      </c>
      <c r="M159" s="32">
        <v>0.3865546218487395</v>
      </c>
      <c r="N159" s="36">
        <v>17</v>
      </c>
      <c r="O159" s="32">
        <v>0.03571428571428571</v>
      </c>
    </row>
    <row r="160" spans="1:15" ht="12.75">
      <c r="A160" s="16" t="s">
        <v>332</v>
      </c>
      <c r="B160" s="16" t="s">
        <v>333</v>
      </c>
      <c r="C160" s="16" t="s">
        <v>330</v>
      </c>
      <c r="D160" s="16" t="s">
        <v>328</v>
      </c>
      <c r="E160" s="36">
        <v>990</v>
      </c>
      <c r="F160" s="51">
        <v>516</v>
      </c>
      <c r="G160" s="32">
        <v>0.5212121212121212</v>
      </c>
      <c r="H160" s="36">
        <v>372</v>
      </c>
      <c r="I160" s="32">
        <v>0.37575757575757573</v>
      </c>
      <c r="J160" s="27">
        <v>144</v>
      </c>
      <c r="K160" s="32">
        <v>0.14545454545454545</v>
      </c>
      <c r="L160" s="36">
        <v>451</v>
      </c>
      <c r="M160" s="32">
        <v>0.45555555555555555</v>
      </c>
      <c r="N160" s="36">
        <v>23</v>
      </c>
      <c r="O160" s="32">
        <v>0.023232323232323233</v>
      </c>
    </row>
    <row r="161" spans="1:15" ht="12.75">
      <c r="A161" s="16" t="s">
        <v>334</v>
      </c>
      <c r="B161" s="16" t="s">
        <v>335</v>
      </c>
      <c r="C161" s="16" t="s">
        <v>330</v>
      </c>
      <c r="D161" s="16" t="s">
        <v>328</v>
      </c>
      <c r="E161" s="36">
        <v>1585</v>
      </c>
      <c r="F161" s="51">
        <v>869</v>
      </c>
      <c r="G161" s="32">
        <v>0.5482649842271293</v>
      </c>
      <c r="H161" s="36">
        <v>609</v>
      </c>
      <c r="I161" s="32">
        <v>0.38422712933753944</v>
      </c>
      <c r="J161" s="27">
        <v>260</v>
      </c>
      <c r="K161" s="32">
        <v>0.1640378548895899</v>
      </c>
      <c r="L161" s="36">
        <v>611</v>
      </c>
      <c r="M161" s="32">
        <v>0.38548895899053626</v>
      </c>
      <c r="N161" s="36">
        <v>105</v>
      </c>
      <c r="O161" s="32">
        <v>0.06624605678233439</v>
      </c>
    </row>
    <row r="162" spans="1:15" ht="12.75">
      <c r="A162" s="16" t="s">
        <v>336</v>
      </c>
      <c r="B162" s="16" t="s">
        <v>337</v>
      </c>
      <c r="C162" s="16" t="s">
        <v>330</v>
      </c>
      <c r="D162" s="16" t="s">
        <v>328</v>
      </c>
      <c r="E162" s="36">
        <v>1296</v>
      </c>
      <c r="F162" s="51">
        <v>531</v>
      </c>
      <c r="G162" s="32">
        <v>0.4097222222222222</v>
      </c>
      <c r="H162" s="36">
        <v>391</v>
      </c>
      <c r="I162" s="32">
        <v>0.30169753086419754</v>
      </c>
      <c r="J162" s="27">
        <v>140</v>
      </c>
      <c r="K162" s="32">
        <v>0.10802469135802469</v>
      </c>
      <c r="L162" s="36">
        <v>656</v>
      </c>
      <c r="M162" s="32">
        <v>0.5061728395061729</v>
      </c>
      <c r="N162" s="36">
        <v>109</v>
      </c>
      <c r="O162" s="32">
        <v>0.08410493827160494</v>
      </c>
    </row>
    <row r="163" spans="1:15" ht="12.75">
      <c r="A163" s="16" t="s">
        <v>338</v>
      </c>
      <c r="B163" s="16" t="s">
        <v>339</v>
      </c>
      <c r="C163" s="16" t="s">
        <v>330</v>
      </c>
      <c r="D163" s="16" t="s">
        <v>328</v>
      </c>
      <c r="E163" s="36">
        <v>1715</v>
      </c>
      <c r="F163" s="51">
        <v>864</v>
      </c>
      <c r="G163" s="32">
        <v>0.5037900874635569</v>
      </c>
      <c r="H163" s="36">
        <v>695</v>
      </c>
      <c r="I163" s="32">
        <v>0.40524781341107874</v>
      </c>
      <c r="J163" s="27">
        <v>169</v>
      </c>
      <c r="K163" s="32">
        <v>0.09854227405247813</v>
      </c>
      <c r="L163" s="36">
        <v>769</v>
      </c>
      <c r="M163" s="32">
        <v>0.44839650145772597</v>
      </c>
      <c r="N163" s="36">
        <v>82</v>
      </c>
      <c r="O163" s="32">
        <v>0.0478134110787172</v>
      </c>
    </row>
    <row r="164" spans="1:15" ht="12.75">
      <c r="A164" s="16" t="s">
        <v>340</v>
      </c>
      <c r="B164" s="16" t="s">
        <v>341</v>
      </c>
      <c r="C164" s="16" t="s">
        <v>330</v>
      </c>
      <c r="D164" s="16" t="s">
        <v>328</v>
      </c>
      <c r="E164" s="36">
        <v>837</v>
      </c>
      <c r="F164" s="51">
        <v>438</v>
      </c>
      <c r="G164" s="32">
        <v>0.5232974910394265</v>
      </c>
      <c r="H164" s="36">
        <v>348</v>
      </c>
      <c r="I164" s="32">
        <v>0.4157706093189964</v>
      </c>
      <c r="J164" s="27">
        <v>90</v>
      </c>
      <c r="K164" s="32">
        <v>0.10752688172043011</v>
      </c>
      <c r="L164" s="36">
        <v>398</v>
      </c>
      <c r="M164" s="32">
        <v>0.4755077658303465</v>
      </c>
      <c r="N164" s="36">
        <v>1</v>
      </c>
      <c r="O164" s="32">
        <v>0.0011947431302270011</v>
      </c>
    </row>
    <row r="165" spans="1:15" ht="12.75">
      <c r="A165" s="16" t="s">
        <v>342</v>
      </c>
      <c r="B165" s="16" t="s">
        <v>343</v>
      </c>
      <c r="C165" s="16" t="s">
        <v>330</v>
      </c>
      <c r="D165" s="16" t="s">
        <v>328</v>
      </c>
      <c r="E165" s="36">
        <v>1622</v>
      </c>
      <c r="F165" s="51">
        <v>779</v>
      </c>
      <c r="G165" s="32">
        <v>0.4802712700369914</v>
      </c>
      <c r="H165" s="36">
        <v>654</v>
      </c>
      <c r="I165" s="32">
        <v>0.4032059186189889</v>
      </c>
      <c r="J165" s="27">
        <v>125</v>
      </c>
      <c r="K165" s="32">
        <v>0.07706535141800247</v>
      </c>
      <c r="L165" s="36">
        <v>819</v>
      </c>
      <c r="M165" s="32">
        <v>0.5049321824907521</v>
      </c>
      <c r="N165" s="36">
        <v>24</v>
      </c>
      <c r="O165" s="32">
        <v>0.014796547472256474</v>
      </c>
    </row>
    <row r="166" spans="1:15" ht="12.75">
      <c r="A166" s="16" t="s">
        <v>344</v>
      </c>
      <c r="B166" s="16" t="s">
        <v>345</v>
      </c>
      <c r="C166" s="16" t="s">
        <v>330</v>
      </c>
      <c r="D166" s="16" t="s">
        <v>328</v>
      </c>
      <c r="E166" s="36">
        <v>574</v>
      </c>
      <c r="F166" s="51">
        <v>271</v>
      </c>
      <c r="G166" s="32">
        <v>0.4721254355400697</v>
      </c>
      <c r="H166" s="36">
        <v>195</v>
      </c>
      <c r="I166" s="32">
        <v>0.3397212543554007</v>
      </c>
      <c r="J166" s="27">
        <v>76</v>
      </c>
      <c r="K166" s="32">
        <v>0.13240418118466898</v>
      </c>
      <c r="L166" s="36">
        <v>282</v>
      </c>
      <c r="M166" s="32">
        <v>0.4912891986062718</v>
      </c>
      <c r="N166" s="36">
        <v>21</v>
      </c>
      <c r="O166" s="32">
        <v>0.036585365853658534</v>
      </c>
    </row>
    <row r="167" spans="1:15" ht="12.75">
      <c r="A167" s="16" t="s">
        <v>346</v>
      </c>
      <c r="B167" s="16" t="s">
        <v>347</v>
      </c>
      <c r="C167" s="16" t="s">
        <v>330</v>
      </c>
      <c r="D167" s="16" t="s">
        <v>328</v>
      </c>
      <c r="E167" s="36">
        <v>781</v>
      </c>
      <c r="F167" s="51">
        <v>237</v>
      </c>
      <c r="G167" s="32">
        <v>0.3034571062740077</v>
      </c>
      <c r="H167" s="36">
        <v>171</v>
      </c>
      <c r="I167" s="32">
        <v>0.21895006402048656</v>
      </c>
      <c r="J167" s="27">
        <v>66</v>
      </c>
      <c r="K167" s="32">
        <v>0.08450704225352113</v>
      </c>
      <c r="L167" s="36">
        <v>513</v>
      </c>
      <c r="M167" s="32">
        <v>0.6568501920614597</v>
      </c>
      <c r="N167" s="36">
        <v>31</v>
      </c>
      <c r="O167" s="32">
        <v>0.03969270166453265</v>
      </c>
    </row>
    <row r="168" spans="1:15" ht="12.75">
      <c r="A168" s="16" t="s">
        <v>348</v>
      </c>
      <c r="B168" s="16" t="s">
        <v>349</v>
      </c>
      <c r="C168" s="16" t="s">
        <v>330</v>
      </c>
      <c r="D168" s="16" t="s">
        <v>328</v>
      </c>
      <c r="E168" s="36">
        <v>1359</v>
      </c>
      <c r="F168" s="51">
        <v>666</v>
      </c>
      <c r="G168" s="32">
        <v>0.49006622516556286</v>
      </c>
      <c r="H168" s="36">
        <v>536</v>
      </c>
      <c r="I168" s="32">
        <v>0.39440765268579836</v>
      </c>
      <c r="J168" s="27">
        <v>130</v>
      </c>
      <c r="K168" s="32">
        <v>0.09565857247976453</v>
      </c>
      <c r="L168" s="36">
        <v>666</v>
      </c>
      <c r="M168" s="32">
        <v>0.4900662251655629</v>
      </c>
      <c r="N168" s="36">
        <v>27</v>
      </c>
      <c r="O168" s="32">
        <v>0.019867549668874173</v>
      </c>
    </row>
    <row r="169" spans="1:15" ht="12.75">
      <c r="A169" s="16" t="s">
        <v>350</v>
      </c>
      <c r="B169" s="16" t="s">
        <v>351</v>
      </c>
      <c r="C169" s="16" t="s">
        <v>330</v>
      </c>
      <c r="D169" s="16" t="s">
        <v>328</v>
      </c>
      <c r="E169" s="36">
        <v>736</v>
      </c>
      <c r="F169" s="51">
        <v>299</v>
      </c>
      <c r="G169" s="32">
        <v>0.40625</v>
      </c>
      <c r="H169" s="36">
        <v>226</v>
      </c>
      <c r="I169" s="32">
        <v>0.3070652173913043</v>
      </c>
      <c r="J169" s="27">
        <v>73</v>
      </c>
      <c r="K169" s="32">
        <v>0.09918478260869565</v>
      </c>
      <c r="L169" s="36">
        <v>390</v>
      </c>
      <c r="M169" s="32">
        <v>0.529891304347826</v>
      </c>
      <c r="N169" s="36">
        <v>47</v>
      </c>
      <c r="O169" s="32">
        <v>0.06385869565217392</v>
      </c>
    </row>
    <row r="170" spans="1:15" ht="12.75">
      <c r="A170" s="16" t="s">
        <v>352</v>
      </c>
      <c r="B170" s="16" t="s">
        <v>353</v>
      </c>
      <c r="C170" s="16" t="s">
        <v>330</v>
      </c>
      <c r="D170" s="16" t="s">
        <v>328</v>
      </c>
      <c r="E170" s="36">
        <v>740</v>
      </c>
      <c r="F170" s="51">
        <v>290</v>
      </c>
      <c r="G170" s="32">
        <v>0.3918918918918919</v>
      </c>
      <c r="H170" s="36">
        <v>206</v>
      </c>
      <c r="I170" s="32">
        <v>0.27837837837837837</v>
      </c>
      <c r="J170" s="27">
        <v>84</v>
      </c>
      <c r="K170" s="32">
        <v>0.11351351351351352</v>
      </c>
      <c r="L170" s="36">
        <v>376</v>
      </c>
      <c r="M170" s="32">
        <v>0.5081081081081081</v>
      </c>
      <c r="N170" s="36">
        <v>74</v>
      </c>
      <c r="O170" s="32">
        <v>0.1</v>
      </c>
    </row>
    <row r="171" spans="1:15" ht="12.75">
      <c r="A171" s="16" t="s">
        <v>354</v>
      </c>
      <c r="B171" s="16" t="s">
        <v>355</v>
      </c>
      <c r="C171" s="16" t="s">
        <v>330</v>
      </c>
      <c r="D171" s="16" t="s">
        <v>328</v>
      </c>
      <c r="E171" s="36">
        <v>351</v>
      </c>
      <c r="F171" s="51">
        <v>124</v>
      </c>
      <c r="G171" s="32">
        <v>0.3532763532763533</v>
      </c>
      <c r="H171" s="36">
        <v>87</v>
      </c>
      <c r="I171" s="32">
        <v>0.24786324786324787</v>
      </c>
      <c r="J171" s="27">
        <v>37</v>
      </c>
      <c r="K171" s="32">
        <v>0.10541310541310542</v>
      </c>
      <c r="L171" s="36">
        <v>202</v>
      </c>
      <c r="M171" s="32">
        <v>0.5754985754985755</v>
      </c>
      <c r="N171" s="36">
        <v>25</v>
      </c>
      <c r="O171" s="32">
        <v>0.07122507122507123</v>
      </c>
    </row>
    <row r="172" spans="1:15" ht="12.75">
      <c r="A172" s="16" t="s">
        <v>356</v>
      </c>
      <c r="B172" s="16" t="s">
        <v>357</v>
      </c>
      <c r="C172" s="16" t="s">
        <v>330</v>
      </c>
      <c r="D172" s="16" t="s">
        <v>328</v>
      </c>
      <c r="E172" s="36">
        <v>1118</v>
      </c>
      <c r="F172" s="51">
        <v>413</v>
      </c>
      <c r="G172" s="32"/>
      <c r="H172" s="36">
        <v>286</v>
      </c>
      <c r="I172" s="32"/>
      <c r="J172" s="27">
        <v>127</v>
      </c>
      <c r="K172" s="32"/>
      <c r="L172" s="36">
        <v>431</v>
      </c>
      <c r="M172" s="32"/>
      <c r="N172" s="36">
        <v>274</v>
      </c>
      <c r="O172" s="32">
        <v>0.24508050089445438</v>
      </c>
    </row>
    <row r="173" ht="12.75">
      <c r="L173" s="27"/>
    </row>
    <row r="174" spans="1:4" ht="12.75">
      <c r="A174" s="18" t="s">
        <v>25</v>
      </c>
      <c r="C174" s="39"/>
      <c r="D174" s="39"/>
    </row>
    <row r="175" spans="1:12" ht="12.75">
      <c r="A175" s="39" t="s">
        <v>538</v>
      </c>
      <c r="C175" s="39"/>
      <c r="D175" s="39"/>
      <c r="E175" s="39"/>
      <c r="F175" s="39"/>
      <c r="G175" s="39"/>
      <c r="H175" s="39"/>
      <c r="I175" s="39"/>
      <c r="L175" s="53"/>
    </row>
    <row r="176" spans="1:12" ht="12.75">
      <c r="A176" s="39" t="s">
        <v>539</v>
      </c>
      <c r="C176" s="39"/>
      <c r="D176" s="39"/>
      <c r="E176" s="39"/>
      <c r="F176" s="39"/>
      <c r="G176" s="39"/>
      <c r="H176" s="39"/>
      <c r="I176" s="39"/>
      <c r="L176" s="53"/>
    </row>
    <row r="177" spans="1:12" ht="12.75">
      <c r="A177" s="39" t="s">
        <v>540</v>
      </c>
      <c r="C177" s="39"/>
      <c r="D177" s="39"/>
      <c r="E177" s="39"/>
      <c r="F177" s="39"/>
      <c r="G177" s="39"/>
      <c r="H177" s="39"/>
      <c r="I177" s="39"/>
      <c r="J177" s="39"/>
      <c r="K177" s="39"/>
      <c r="L177" s="53"/>
    </row>
    <row r="178" spans="1:12" ht="12.75">
      <c r="A178" s="39"/>
      <c r="B178" s="39"/>
      <c r="C178" s="39"/>
      <c r="D178" s="39"/>
      <c r="E178" s="39"/>
      <c r="F178" s="39"/>
      <c r="G178" s="39"/>
      <c r="H178" s="39"/>
      <c r="I178" s="39"/>
      <c r="J178" s="39"/>
      <c r="K178" s="39"/>
      <c r="L178" s="53"/>
    </row>
    <row r="180" ht="12.75">
      <c r="A180" s="39"/>
    </row>
    <row r="181" ht="12.75">
      <c r="A181" s="39"/>
    </row>
    <row r="182" ht="12.75">
      <c r="A182" s="39"/>
    </row>
    <row r="183" ht="12.75">
      <c r="A183" s="39"/>
    </row>
    <row r="184" spans="1:2" ht="12.75">
      <c r="A184" s="39"/>
      <c r="B184" s="39"/>
    </row>
    <row r="185" ht="12.75">
      <c r="B185" s="39"/>
    </row>
    <row r="186" ht="12.75">
      <c r="A186" s="39"/>
    </row>
    <row r="187" spans="1:2" ht="12.75">
      <c r="A187" s="39"/>
      <c r="B187" s="39"/>
    </row>
    <row r="188" spans="1:2" ht="12.75">
      <c r="A188" s="39"/>
      <c r="B188" s="39"/>
    </row>
    <row r="189" ht="12.75">
      <c r="B189" s="39"/>
    </row>
  </sheetData>
  <mergeCells count="5">
    <mergeCell ref="F6:G6"/>
    <mergeCell ref="N6:O6"/>
    <mergeCell ref="H6:I6"/>
    <mergeCell ref="J6:K6"/>
    <mergeCell ref="L6:M6"/>
  </mergeCells>
  <conditionalFormatting sqref="E22:E172 H22:H172 L22:L172">
    <cfRule type="expression" priority="1" dxfId="1" stopIfTrue="1">
      <formula>P22=1</formula>
    </cfRule>
  </conditionalFormatting>
  <conditionalFormatting sqref="O8 O10:O19 O22:O172">
    <cfRule type="cellIs" priority="2" dxfId="0" operator="greaterThan" stopIfTrue="1">
      <formula>0.1</formula>
    </cfRule>
    <cfRule type="cellIs" priority="3" dxfId="0" operator="lessThan" stopIfTrue="1">
      <formula>0</formula>
    </cfRule>
  </conditionalFormatting>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64" r:id="rId1"/>
  <headerFooter alignWithMargins="0">
    <oddFooter>&amp;L&amp;6&amp;F &amp;A&amp;R&amp;6Standards and Quality Analytical Team (SAT)</oddFooter>
  </headerFooter>
</worksheet>
</file>

<file path=xl/worksheets/sheet2.xml><?xml version="1.0" encoding="utf-8"?>
<worksheet xmlns="http://schemas.openxmlformats.org/spreadsheetml/2006/main" xmlns:r="http://schemas.openxmlformats.org/officeDocument/2006/relationships">
  <dimension ref="A1:D45"/>
  <sheetViews>
    <sheetView showGridLines="0" workbookViewId="0" topLeftCell="A1">
      <selection activeCell="A1" sqref="A1"/>
    </sheetView>
  </sheetViews>
  <sheetFormatPr defaultColWidth="9.140625" defaultRowHeight="12.75"/>
  <cols>
    <col min="1" max="1" width="106.00390625" style="0" customWidth="1"/>
  </cols>
  <sheetData>
    <row r="1" ht="15.75">
      <c r="A1" s="10"/>
    </row>
    <row r="2" ht="15.75">
      <c r="A2" s="11"/>
    </row>
    <row r="3" ht="15.75">
      <c r="A3" s="12"/>
    </row>
    <row r="4" ht="15.75">
      <c r="A4" s="12"/>
    </row>
    <row r="5" ht="15.75">
      <c r="A5" s="12"/>
    </row>
    <row r="6" ht="15.75">
      <c r="A6" s="12"/>
    </row>
    <row r="7" ht="15.75">
      <c r="A7" s="12"/>
    </row>
    <row r="8" ht="15.75">
      <c r="A8" s="12"/>
    </row>
    <row r="9" ht="15.75">
      <c r="A9" s="12"/>
    </row>
    <row r="10" ht="15.75">
      <c r="A10" s="12"/>
    </row>
    <row r="11" ht="12.75">
      <c r="A11" s="13"/>
    </row>
    <row r="12" ht="15.75">
      <c r="A12" s="12"/>
    </row>
    <row r="13" ht="15.75">
      <c r="A13" s="12"/>
    </row>
    <row r="14" ht="15.75">
      <c r="A14" s="12"/>
    </row>
    <row r="15" ht="15.75">
      <c r="A15" s="12"/>
    </row>
    <row r="16" ht="15.75">
      <c r="A16" s="12"/>
    </row>
    <row r="17" ht="15.75">
      <c r="A17" s="12"/>
    </row>
    <row r="18" ht="15.75">
      <c r="A18" s="12"/>
    </row>
    <row r="19" ht="15.75">
      <c r="A19" s="12"/>
    </row>
    <row r="21" ht="15.75">
      <c r="A21" s="12"/>
    </row>
    <row r="34" spans="2:4" ht="15.75">
      <c r="B34" s="12"/>
      <c r="C34" s="12"/>
      <c r="D34" s="12"/>
    </row>
    <row r="35" spans="2:4" ht="15.75">
      <c r="B35" s="12"/>
      <c r="C35" s="12"/>
      <c r="D35" s="12"/>
    </row>
    <row r="36" spans="2:4" ht="15.75">
      <c r="B36" s="12"/>
      <c r="C36" s="12"/>
      <c r="D36" s="12"/>
    </row>
    <row r="42" spans="2:4" ht="15.75">
      <c r="B42" s="12"/>
      <c r="C42" s="12"/>
      <c r="D42" s="12"/>
    </row>
    <row r="43" spans="2:4" ht="15.75">
      <c r="B43" s="12"/>
      <c r="C43" s="12"/>
      <c r="D43" s="12"/>
    </row>
    <row r="44" spans="2:4" ht="15.75">
      <c r="B44" s="12"/>
      <c r="C44" s="12"/>
      <c r="D44" s="12"/>
    </row>
    <row r="45" spans="2:4" ht="15.75">
      <c r="B45" s="10"/>
      <c r="C45" s="10"/>
      <c r="D45" s="10"/>
    </row>
  </sheetData>
  <printOptions/>
  <pageMargins left="0.75" right="0.75" top="1" bottom="1" header="0.5" footer="0.5"/>
  <pageSetup horizontalDpi="600" verticalDpi="600" orientation="portrait" paperSize="9" r:id="rId2"/>
  <rowBreaks count="1" manualBreakCount="1">
    <brk id="37" max="0" man="1"/>
  </row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AK220"/>
  <sheetViews>
    <sheetView showGridLines="0" workbookViewId="0" topLeftCell="A1">
      <pane xSplit="2" ySplit="8" topLeftCell="C9" activePane="bottomRight" state="frozen"/>
      <selection pane="topLeft" activeCell="A1" sqref="A1"/>
      <selection pane="topRight" activeCell="A1" sqref="A1"/>
      <selection pane="bottomLeft" activeCell="A1" sqref="A1"/>
      <selection pane="bottomRight" activeCell="C9" sqref="C9"/>
    </sheetView>
  </sheetViews>
  <sheetFormatPr defaultColWidth="9.140625" defaultRowHeight="12.75"/>
  <cols>
    <col min="1" max="1" width="5.28125" style="16" bestFit="1" customWidth="1"/>
    <col min="2" max="2" width="34.8515625" style="16" bestFit="1" customWidth="1"/>
    <col min="3" max="3" width="6.00390625" style="16" bestFit="1" customWidth="1"/>
    <col min="4" max="4" width="23.421875" style="16" bestFit="1" customWidth="1"/>
    <col min="5" max="5" width="25.7109375" style="16" bestFit="1" customWidth="1"/>
    <col min="6" max="19" width="10.7109375" style="16" customWidth="1"/>
    <col min="20" max="23" width="11.140625" style="16" customWidth="1"/>
    <col min="24" max="28" width="10.7109375" style="16" customWidth="1"/>
    <col min="29" max="32" width="11.28125" style="16" customWidth="1"/>
    <col min="33" max="16384" width="9.140625" style="16" customWidth="1"/>
  </cols>
  <sheetData>
    <row r="1" ht="18">
      <c r="A1" s="50" t="s">
        <v>625</v>
      </c>
    </row>
    <row r="3" ht="12.75">
      <c r="A3" s="18" t="s">
        <v>26</v>
      </c>
    </row>
    <row r="4" spans="1:9" ht="12.75">
      <c r="A4" s="16" t="s">
        <v>610</v>
      </c>
      <c r="I4" s="18"/>
    </row>
    <row r="6" spans="1:32" ht="12.75" customHeight="1">
      <c r="A6" s="59"/>
      <c r="B6" s="59"/>
      <c r="C6" s="59"/>
      <c r="D6" s="59"/>
      <c r="E6" s="59"/>
      <c r="F6" s="151" t="s">
        <v>548</v>
      </c>
      <c r="G6" s="151"/>
      <c r="H6" s="151"/>
      <c r="I6" s="151"/>
      <c r="J6" s="151"/>
      <c r="K6" s="151"/>
      <c r="L6" s="151"/>
      <c r="M6" s="151"/>
      <c r="N6" s="151"/>
      <c r="O6" s="151" t="s">
        <v>548</v>
      </c>
      <c r="P6" s="151"/>
      <c r="Q6" s="151"/>
      <c r="R6" s="151"/>
      <c r="S6" s="151"/>
      <c r="T6" s="151"/>
      <c r="U6" s="151"/>
      <c r="V6" s="151"/>
      <c r="W6" s="89"/>
      <c r="X6" s="151" t="s">
        <v>550</v>
      </c>
      <c r="Y6" s="151"/>
      <c r="Z6" s="151"/>
      <c r="AA6" s="151"/>
      <c r="AB6" s="151"/>
      <c r="AC6" s="151"/>
      <c r="AD6" s="151"/>
      <c r="AE6" s="151"/>
      <c r="AF6" s="151"/>
    </row>
    <row r="7" spans="1:37" ht="12.75">
      <c r="A7" s="59"/>
      <c r="B7" s="59"/>
      <c r="C7" s="59"/>
      <c r="D7" s="59"/>
      <c r="E7" s="59"/>
      <c r="F7" s="151" t="s">
        <v>547</v>
      </c>
      <c r="G7" s="151"/>
      <c r="H7" s="151"/>
      <c r="I7" s="151"/>
      <c r="J7" s="151"/>
      <c r="K7" s="151"/>
      <c r="L7" s="151"/>
      <c r="M7" s="151"/>
      <c r="N7" s="151"/>
      <c r="O7" s="151" t="s">
        <v>549</v>
      </c>
      <c r="P7" s="151"/>
      <c r="Q7" s="151"/>
      <c r="R7" s="151"/>
      <c r="S7" s="151"/>
      <c r="T7" s="151"/>
      <c r="U7" s="151"/>
      <c r="V7" s="151"/>
      <c r="W7" s="89"/>
      <c r="X7" s="153"/>
      <c r="Y7" s="153"/>
      <c r="Z7" s="153"/>
      <c r="AA7" s="153"/>
      <c r="AB7" s="153"/>
      <c r="AC7" s="153"/>
      <c r="AD7" s="153"/>
      <c r="AE7" s="89"/>
      <c r="AF7" s="89"/>
      <c r="AG7"/>
      <c r="AH7"/>
      <c r="AI7"/>
      <c r="AJ7"/>
      <c r="AK7"/>
    </row>
    <row r="8" spans="1:32" ht="13.5" thickBot="1">
      <c r="A8" s="60" t="s">
        <v>32</v>
      </c>
      <c r="B8" s="60" t="s">
        <v>34</v>
      </c>
      <c r="C8" s="60"/>
      <c r="D8" s="60"/>
      <c r="E8" s="60"/>
      <c r="F8" s="130" t="s">
        <v>534</v>
      </c>
      <c r="G8" s="130" t="s">
        <v>11</v>
      </c>
      <c r="H8" s="130" t="s">
        <v>12</v>
      </c>
      <c r="I8" s="130" t="s">
        <v>13</v>
      </c>
      <c r="J8" s="130" t="s">
        <v>573</v>
      </c>
      <c r="K8" s="130" t="s">
        <v>598</v>
      </c>
      <c r="L8" s="130" t="s">
        <v>599</v>
      </c>
      <c r="M8" s="130" t="s">
        <v>600</v>
      </c>
      <c r="N8" s="130" t="s">
        <v>601</v>
      </c>
      <c r="O8" s="130" t="s">
        <v>534</v>
      </c>
      <c r="P8" s="130" t="s">
        <v>11</v>
      </c>
      <c r="Q8" s="130" t="s">
        <v>12</v>
      </c>
      <c r="R8" s="130" t="s">
        <v>13</v>
      </c>
      <c r="S8" s="130" t="s">
        <v>573</v>
      </c>
      <c r="T8" s="130" t="s">
        <v>598</v>
      </c>
      <c r="U8" s="130" t="s">
        <v>599</v>
      </c>
      <c r="V8" s="130" t="s">
        <v>600</v>
      </c>
      <c r="W8" s="130" t="s">
        <v>601</v>
      </c>
      <c r="X8" s="130" t="s">
        <v>534</v>
      </c>
      <c r="Y8" s="130" t="s">
        <v>11</v>
      </c>
      <c r="Z8" s="130" t="s">
        <v>12</v>
      </c>
      <c r="AA8" s="130" t="s">
        <v>13</v>
      </c>
      <c r="AB8" s="130" t="s">
        <v>573</v>
      </c>
      <c r="AC8" s="130" t="s">
        <v>598</v>
      </c>
      <c r="AD8" s="130" t="s">
        <v>599</v>
      </c>
      <c r="AE8" s="130" t="s">
        <v>600</v>
      </c>
      <c r="AF8" s="130" t="s">
        <v>601</v>
      </c>
    </row>
    <row r="9" spans="1:29" ht="12.75">
      <c r="A9" s="16" t="s">
        <v>360</v>
      </c>
      <c r="B9" s="16" t="s">
        <v>358</v>
      </c>
      <c r="F9" s="41"/>
      <c r="G9" s="22">
        <v>0.44600026419580685</v>
      </c>
      <c r="H9" s="22">
        <v>0.4495105553476807</v>
      </c>
      <c r="I9" s="22">
        <v>0.44812766364985873</v>
      </c>
      <c r="J9" s="22">
        <v>0.4516403320426003</v>
      </c>
      <c r="K9" s="22">
        <f>'T5_Prev68_1011Q1_PCT'!G8</f>
        <v>0.44416098717614494</v>
      </c>
      <c r="O9" s="22">
        <v>0.48955360617460114</v>
      </c>
      <c r="P9" s="22">
        <v>0.5026621199123734</v>
      </c>
      <c r="Q9" s="22">
        <v>0.4960969241631033</v>
      </c>
      <c r="R9" s="22">
        <v>0.48931386517823294</v>
      </c>
      <c r="S9" s="22">
        <v>0.48242627792552323</v>
      </c>
      <c r="T9" s="22">
        <v>0.4815799391606321</v>
      </c>
      <c r="U9"/>
      <c r="V9"/>
      <c r="W9"/>
      <c r="X9" s="32">
        <v>0.7543248891926313</v>
      </c>
      <c r="Y9" s="32">
        <v>0.8872764557503475</v>
      </c>
      <c r="Z9" s="32">
        <v>0.9060942196043404</v>
      </c>
      <c r="AA9" s="32">
        <v>0.9158885217641144</v>
      </c>
      <c r="AB9" s="32">
        <v>0.9361851804273489</v>
      </c>
      <c r="AC9" s="32">
        <v>0.9222996039874368</v>
      </c>
    </row>
    <row r="10" spans="7:29" ht="12.75">
      <c r="G10"/>
      <c r="H10"/>
      <c r="I10"/>
      <c r="J10"/>
      <c r="K10" s="22"/>
      <c r="O10"/>
      <c r="P10"/>
      <c r="Q10"/>
      <c r="R10"/>
      <c r="S10"/>
      <c r="T10"/>
      <c r="U10"/>
      <c r="V10"/>
      <c r="W10"/>
      <c r="Y10"/>
      <c r="Z10"/>
      <c r="AA10"/>
      <c r="AB10"/>
      <c r="AC10" s="32">
        <v>1</v>
      </c>
    </row>
    <row r="11" spans="1:29" ht="12.75">
      <c r="A11" s="16" t="s">
        <v>41</v>
      </c>
      <c r="B11" s="16" t="s">
        <v>39</v>
      </c>
      <c r="F11" s="41"/>
      <c r="G11" s="22">
        <v>0.3009918068132816</v>
      </c>
      <c r="H11" s="22">
        <v>0.3146276595744681</v>
      </c>
      <c r="I11" s="22">
        <v>0.2891138574809361</v>
      </c>
      <c r="J11" s="22">
        <v>0.3011057173678533</v>
      </c>
      <c r="K11" s="22">
        <f>'T5_Prev68_1011Q1_PCT'!G10</f>
        <v>0.30289752650176677</v>
      </c>
      <c r="O11" s="22">
        <v>0.3358474753823591</v>
      </c>
      <c r="P11" s="22">
        <v>0.31216457960644006</v>
      </c>
      <c r="Q11" s="22">
        <v>0.32856547701708094</v>
      </c>
      <c r="R11" s="22">
        <v>0.2976448294531673</v>
      </c>
      <c r="S11" s="22">
        <v>0.3060161710291901</v>
      </c>
      <c r="T11" s="22">
        <v>0.3091905929880248</v>
      </c>
      <c r="U11"/>
      <c r="V11"/>
      <c r="W11"/>
      <c r="X11" s="32">
        <v>0.8128129150914478</v>
      </c>
      <c r="Y11" s="32">
        <v>0.9642087106511428</v>
      </c>
      <c r="Z11" s="32">
        <v>0.9575797872340426</v>
      </c>
      <c r="AA11" s="32">
        <v>0.9713384170391796</v>
      </c>
      <c r="AB11" s="32">
        <v>0.9839536138079827</v>
      </c>
      <c r="AC11" s="32">
        <v>0.9796466431095406</v>
      </c>
    </row>
    <row r="12" spans="1:29" ht="12.75">
      <c r="A12" s="16" t="s">
        <v>67</v>
      </c>
      <c r="B12" s="16" t="s">
        <v>65</v>
      </c>
      <c r="F12" s="41"/>
      <c r="G12" s="22">
        <v>0.3181316836905961</v>
      </c>
      <c r="H12" s="22">
        <v>0.3383079979670101</v>
      </c>
      <c r="I12" s="22">
        <v>0.32881216605014385</v>
      </c>
      <c r="J12" s="22">
        <v>0.3247354194346452</v>
      </c>
      <c r="K12" s="22">
        <f>'T5_Prev68_1011Q1_PCT'!G11</f>
        <v>0.3270538984824699</v>
      </c>
      <c r="O12" s="22">
        <v>0.34761599813704375</v>
      </c>
      <c r="P12" s="22">
        <v>0.35321052071131936</v>
      </c>
      <c r="Q12" s="22">
        <v>0.3608140738185581</v>
      </c>
      <c r="R12" s="22">
        <v>0.34987122795082365</v>
      </c>
      <c r="S12" s="22">
        <v>0.3427963437636021</v>
      </c>
      <c r="T12" s="22">
        <v>0.34598158119873185</v>
      </c>
      <c r="U12"/>
      <c r="V12"/>
      <c r="W12"/>
      <c r="X12" s="32">
        <v>0.7970950602102137</v>
      </c>
      <c r="Y12" s="32">
        <v>0.9006857526494989</v>
      </c>
      <c r="Z12" s="32">
        <v>0.9376241740978607</v>
      </c>
      <c r="AA12" s="32">
        <v>0.9398091062702654</v>
      </c>
      <c r="AB12" s="32">
        <v>0.9473129610115911</v>
      </c>
      <c r="AC12" s="32">
        <v>0.9452928024356596</v>
      </c>
    </row>
    <row r="13" spans="1:29" ht="12.75">
      <c r="A13" s="16" t="s">
        <v>116</v>
      </c>
      <c r="B13" s="16" t="s">
        <v>359</v>
      </c>
      <c r="F13" s="41"/>
      <c r="G13" s="22">
        <v>0.4020106817467798</v>
      </c>
      <c r="H13" s="22">
        <v>0.40091827364554633</v>
      </c>
      <c r="I13" s="22">
        <v>0.39962328350953946</v>
      </c>
      <c r="J13" s="22">
        <v>0.391272097910743</v>
      </c>
      <c r="K13" s="22">
        <f>'T5_Prev68_1011Q1_PCT'!G12</f>
        <v>0.39409405760116656</v>
      </c>
      <c r="O13" s="22">
        <v>0.42861818776935245</v>
      </c>
      <c r="P13" s="22">
        <v>0.44341257190380484</v>
      </c>
      <c r="Q13" s="22">
        <v>0.43020429613085465</v>
      </c>
      <c r="R13" s="22">
        <v>0.4250904860392968</v>
      </c>
      <c r="S13" s="22">
        <v>0.4129697286012526</v>
      </c>
      <c r="T13" s="22">
        <v>0.41388552102609916</v>
      </c>
      <c r="U13"/>
      <c r="V13"/>
      <c r="W13"/>
      <c r="X13" s="32">
        <v>0.8386914747597987</v>
      </c>
      <c r="Y13" s="32">
        <v>0.9066289663839145</v>
      </c>
      <c r="Z13" s="32">
        <v>0.9319253137434955</v>
      </c>
      <c r="AA13" s="32">
        <v>0.9400899258719164</v>
      </c>
      <c r="AB13" s="32">
        <v>0.9474595129187786</v>
      </c>
      <c r="AC13" s="32">
        <v>0.9521813100012152</v>
      </c>
    </row>
    <row r="14" spans="1:29" ht="12.75">
      <c r="A14" s="16" t="s">
        <v>146</v>
      </c>
      <c r="B14" s="16" t="s">
        <v>144</v>
      </c>
      <c r="F14" s="41"/>
      <c r="G14" s="22">
        <v>0.45243546222467834</v>
      </c>
      <c r="H14" s="22">
        <v>0.42400557189289584</v>
      </c>
      <c r="I14" s="22">
        <v>0.4358647574780718</v>
      </c>
      <c r="J14" s="22">
        <v>0.4241119483315393</v>
      </c>
      <c r="K14" s="22">
        <f>'T5_Prev68_1011Q1_PCT'!G13</f>
        <v>0.4229989077859261</v>
      </c>
      <c r="O14" s="22">
        <v>0.4292100266769209</v>
      </c>
      <c r="P14" s="22">
        <v>0.4746956017559844</v>
      </c>
      <c r="Q14" s="22">
        <v>0.4376897267934175</v>
      </c>
      <c r="R14" s="22">
        <v>0.44729958455146945</v>
      </c>
      <c r="S14" s="22">
        <v>0.4414565826330532</v>
      </c>
      <c r="T14" s="22">
        <v>0.4357470063489512</v>
      </c>
      <c r="U14"/>
      <c r="V14"/>
      <c r="W14"/>
      <c r="X14" s="32">
        <v>0.791617518359271</v>
      </c>
      <c r="Y14" s="32">
        <v>0.9531064971974421</v>
      </c>
      <c r="Z14" s="32">
        <v>0.9687354898622504</v>
      </c>
      <c r="AA14" s="32">
        <v>0.9744358647574781</v>
      </c>
      <c r="AB14" s="32">
        <v>0.9607104413347686</v>
      </c>
      <c r="AC14" s="32">
        <v>0.9707442658761117</v>
      </c>
    </row>
    <row r="15" spans="1:29" ht="12.75">
      <c r="A15" s="16" t="s">
        <v>166</v>
      </c>
      <c r="B15" s="16" t="s">
        <v>164</v>
      </c>
      <c r="F15" s="41"/>
      <c r="G15" s="22">
        <v>0.3690191736115158</v>
      </c>
      <c r="H15" s="22">
        <v>0.37927301731996355</v>
      </c>
      <c r="I15" s="22">
        <v>0.364192288092407</v>
      </c>
      <c r="J15" s="22">
        <v>0.3729425028184893</v>
      </c>
      <c r="K15" s="22">
        <f>'T5_Prev68_1011Q1_PCT'!G14</f>
        <v>0.3599646226415094</v>
      </c>
      <c r="O15" s="22">
        <v>0.38770048541001456</v>
      </c>
      <c r="P15" s="22">
        <v>0.41564920572403835</v>
      </c>
      <c r="Q15" s="22">
        <v>0.4141728364337709</v>
      </c>
      <c r="R15" s="22">
        <v>0.3923386604855435</v>
      </c>
      <c r="S15" s="22">
        <v>0.3940910173933762</v>
      </c>
      <c r="T15" s="22">
        <v>0.39560653188180406</v>
      </c>
      <c r="U15"/>
      <c r="V15"/>
      <c r="W15"/>
      <c r="X15" s="32">
        <v>0.7671211542001161</v>
      </c>
      <c r="Y15" s="32">
        <v>0.8878139751733785</v>
      </c>
      <c r="Z15" s="32">
        <v>0.9157360984503191</v>
      </c>
      <c r="AA15" s="32">
        <v>0.928260007927071</v>
      </c>
      <c r="AB15" s="32">
        <v>0.9463359639233371</v>
      </c>
      <c r="AC15" s="32">
        <v>0.9099056603773585</v>
      </c>
    </row>
    <row r="16" spans="1:29" ht="12.75">
      <c r="A16" s="16" t="s">
        <v>202</v>
      </c>
      <c r="B16" s="16" t="s">
        <v>200</v>
      </c>
      <c r="F16" s="41"/>
      <c r="G16" s="22">
        <v>0.41251400601521493</v>
      </c>
      <c r="H16" s="22">
        <v>0.42153500140567896</v>
      </c>
      <c r="I16" s="22">
        <v>0.4385945343000558</v>
      </c>
      <c r="J16" s="22">
        <v>0.44850812407680946</v>
      </c>
      <c r="K16" s="22">
        <f>'T5_Prev68_1011Q1_PCT'!G15</f>
        <v>0.42631150401302775</v>
      </c>
      <c r="O16" s="22">
        <v>0.4960959510585205</v>
      </c>
      <c r="P16" s="22">
        <v>0.4836479291986448</v>
      </c>
      <c r="Q16" s="22">
        <v>0.4776680471487735</v>
      </c>
      <c r="R16" s="22">
        <v>0.4897247477892639</v>
      </c>
      <c r="S16" s="22">
        <v>0.4702639078181142</v>
      </c>
      <c r="T16" s="22">
        <v>0.47272023732748614</v>
      </c>
      <c r="U16"/>
      <c r="V16"/>
      <c r="W16"/>
      <c r="X16" s="32">
        <v>0.7161468841874676</v>
      </c>
      <c r="Y16" s="32">
        <v>0.852922097069057</v>
      </c>
      <c r="Z16" s="32">
        <v>0.8824852403710992</v>
      </c>
      <c r="AA16" s="32">
        <v>0.8961517010596766</v>
      </c>
      <c r="AB16" s="32">
        <v>0.9537370753323486</v>
      </c>
      <c r="AC16" s="32">
        <v>0.9018262184482959</v>
      </c>
    </row>
    <row r="17" spans="1:29" ht="12.75">
      <c r="A17" s="16" t="s">
        <v>228</v>
      </c>
      <c r="B17" s="16" t="s">
        <v>226</v>
      </c>
      <c r="F17" s="41"/>
      <c r="G17" s="22">
        <v>0.6315404074024764</v>
      </c>
      <c r="H17" s="22">
        <v>0.6239888242747149</v>
      </c>
      <c r="I17" s="22">
        <v>0.636419974558857</v>
      </c>
      <c r="J17" s="22">
        <v>0.6501696925763616</v>
      </c>
      <c r="K17" s="22"/>
      <c r="O17" s="22">
        <v>0.7197162096041381</v>
      </c>
      <c r="P17" s="22">
        <v>0.7201305601943222</v>
      </c>
      <c r="Q17" s="22">
        <v>0.7090593620791494</v>
      </c>
      <c r="R17" s="22">
        <v>0.7091662426401105</v>
      </c>
      <c r="S17" s="22">
        <v>0.7038595990582863</v>
      </c>
      <c r="T17" s="22">
        <v>0.7007110536522301</v>
      </c>
      <c r="U17"/>
      <c r="V17"/>
      <c r="W17"/>
      <c r="X17" s="32">
        <v>0.711604463382687</v>
      </c>
      <c r="Y17" s="32">
        <v>0.8769804287045666</v>
      </c>
      <c r="Z17" s="32">
        <v>0.8800233910529223</v>
      </c>
      <c r="AA17" s="32">
        <v>0.897420007175707</v>
      </c>
      <c r="AB17" s="32">
        <v>0.923720715674322</v>
      </c>
      <c r="AC17" s="32">
        <v>0.8826945022487749</v>
      </c>
    </row>
    <row r="18" spans="1:29" ht="12.75">
      <c r="A18" s="16" t="s">
        <v>292</v>
      </c>
      <c r="B18" s="16" t="s">
        <v>290</v>
      </c>
      <c r="F18" s="41"/>
      <c r="G18" s="22">
        <v>0.45669548197683907</v>
      </c>
      <c r="H18" s="22">
        <v>0.46424015009380865</v>
      </c>
      <c r="I18" s="22">
        <v>0.4605701592002962</v>
      </c>
      <c r="J18" s="22"/>
      <c r="K18" s="22"/>
      <c r="O18" s="22">
        <v>0.5230973344590519</v>
      </c>
      <c r="P18" s="22">
        <v>0.5334857578355721</v>
      </c>
      <c r="Q18" s="22">
        <v>0.5367927802846234</v>
      </c>
      <c r="R18" s="22">
        <v>0.5288216289746642</v>
      </c>
      <c r="S18" s="22">
        <v>0.5260384100044663</v>
      </c>
      <c r="T18" s="22">
        <v>0.5118680920456604</v>
      </c>
      <c r="U18"/>
      <c r="V18"/>
      <c r="W18"/>
      <c r="X18" s="32">
        <v>0.6735037874941614</v>
      </c>
      <c r="Y18" s="32">
        <v>0.856059370412657</v>
      </c>
      <c r="Z18" s="32">
        <v>0.8648405253283302</v>
      </c>
      <c r="AA18" s="32">
        <v>0.8709366901147724</v>
      </c>
      <c r="AB18" s="32">
        <v>0.8894097084293319</v>
      </c>
      <c r="AC18" s="32">
        <v>0.8672218730358265</v>
      </c>
    </row>
    <row r="19" spans="1:29" ht="12.75">
      <c r="A19" s="16" t="s">
        <v>310</v>
      </c>
      <c r="B19" s="16" t="s">
        <v>308</v>
      </c>
      <c r="F19" s="41"/>
      <c r="G19" s="22"/>
      <c r="H19" s="22"/>
      <c r="I19" s="22"/>
      <c r="J19" s="22"/>
      <c r="K19" s="22">
        <f>'T5_Prev68_1011Q1_PCT'!G18</f>
        <v>0.5083087435937257</v>
      </c>
      <c r="O19" s="22">
        <v>0.5705265500264248</v>
      </c>
      <c r="P19" s="22">
        <v>0.5673772736162722</v>
      </c>
      <c r="Q19" s="22">
        <v>0.5583701433336338</v>
      </c>
      <c r="R19" s="22">
        <v>0.5436049117146187</v>
      </c>
      <c r="S19" s="22">
        <v>0.5305011849381199</v>
      </c>
      <c r="T19" s="22">
        <v>0.5420220253374183</v>
      </c>
      <c r="U19"/>
      <c r="V19"/>
      <c r="W19"/>
      <c r="X19" s="32">
        <v>0.6814967869125926</v>
      </c>
      <c r="Y19" s="32">
        <v>0.8117805826784155</v>
      </c>
      <c r="Z19" s="32">
        <v>0.82901128465735</v>
      </c>
      <c r="AA19" s="32">
        <v>0.8361061151079137</v>
      </c>
      <c r="AB19" s="32">
        <v>0.8777349768875192</v>
      </c>
      <c r="AC19" s="32">
        <v>0.9378009007609878</v>
      </c>
    </row>
    <row r="20" spans="1:29" ht="12.75">
      <c r="A20" s="16" t="s">
        <v>330</v>
      </c>
      <c r="B20" s="16" t="s">
        <v>328</v>
      </c>
      <c r="F20" s="41"/>
      <c r="G20" s="22">
        <v>0.46763014304674827</v>
      </c>
      <c r="H20" s="22">
        <v>0.48609381486093817</v>
      </c>
      <c r="I20" s="22">
        <v>0.4761677463348108</v>
      </c>
      <c r="J20" s="22">
        <v>0.46954718285516767</v>
      </c>
      <c r="K20" s="22">
        <f>'T5_Prev68_1011Q1_PCT'!G19</f>
        <v>0.4634696755994358</v>
      </c>
      <c r="O20" s="22">
        <v>0.5048815426997245</v>
      </c>
      <c r="P20" s="22">
        <v>0.515903359635565</v>
      </c>
      <c r="Q20" s="22">
        <v>0.5231571109456441</v>
      </c>
      <c r="R20" s="22">
        <v>0.510453216374269</v>
      </c>
      <c r="S20" s="22">
        <v>0.49605609114811566</v>
      </c>
      <c r="T20" s="22">
        <v>0.4933933933933934</v>
      </c>
      <c r="U20"/>
      <c r="V20"/>
      <c r="W20"/>
      <c r="X20" s="32">
        <v>0.785918420368927</v>
      </c>
      <c r="Y20" s="32">
        <v>0.9064297301282996</v>
      </c>
      <c r="Z20" s="32">
        <v>0.9291545592915456</v>
      </c>
      <c r="AA20" s="32">
        <v>0.9328332765086942</v>
      </c>
      <c r="AB20" s="32">
        <v>0.9465606636709298</v>
      </c>
      <c r="AC20" s="32">
        <v>0.9393511988716502</v>
      </c>
    </row>
    <row r="21" ht="12.75"/>
    <row r="22" spans="1:29" ht="12.75">
      <c r="A22" s="16" t="s">
        <v>32</v>
      </c>
      <c r="B22" s="16" t="s">
        <v>583</v>
      </c>
      <c r="F22" s="132"/>
      <c r="G22" s="52"/>
      <c r="H22" s="52"/>
      <c r="I22" s="52"/>
      <c r="J22" s="52"/>
      <c r="K22" s="17"/>
      <c r="L22" s="17"/>
      <c r="M22" s="17"/>
      <c r="N22" s="17"/>
      <c r="O22"/>
      <c r="P22" s="17"/>
      <c r="Q22" s="17"/>
      <c r="R22" s="17"/>
      <c r="S22" s="17"/>
      <c r="T22" s="17"/>
      <c r="U22" s="17"/>
      <c r="V22" s="17"/>
      <c r="W22" s="17"/>
      <c r="X22"/>
      <c r="Y22"/>
      <c r="Z22"/>
      <c r="AA22"/>
      <c r="AB22"/>
      <c r="AC22"/>
    </row>
    <row r="23" spans="1:29" ht="12.75">
      <c r="A23" s="16" t="s">
        <v>629</v>
      </c>
      <c r="B23" s="16" t="s">
        <v>611</v>
      </c>
      <c r="F23" s="41"/>
      <c r="G23" s="22">
        <v>0.4233835252435784</v>
      </c>
      <c r="H23" s="22">
        <v>0.4385584383081672</v>
      </c>
      <c r="I23" s="22">
        <v>0.4509787794045073</v>
      </c>
      <c r="J23" s="22">
        <v>0.4241610738255034</v>
      </c>
      <c r="K23" s="22">
        <v>0.4349011588275392</v>
      </c>
      <c r="O23"/>
      <c r="P23" s="22">
        <v>0.4233835252435784</v>
      </c>
      <c r="Q23" s="22">
        <v>0.4385584383081672</v>
      </c>
      <c r="R23" s="22">
        <v>0.4509787794045073</v>
      </c>
      <c r="S23" s="22">
        <v>0.4241610738255034</v>
      </c>
      <c r="T23" s="22">
        <v>0.46194225721784776</v>
      </c>
      <c r="U23"/>
      <c r="V23"/>
      <c r="W23"/>
      <c r="X23"/>
      <c r="Y23" s="32">
        <v>0.9131975199291409</v>
      </c>
      <c r="Z23" s="32">
        <v>0.9251689330107616</v>
      </c>
      <c r="AA23" s="32">
        <v>0.9341997038986676</v>
      </c>
      <c r="AB23" s="32">
        <v>0.9352348993288591</v>
      </c>
      <c r="AC23" s="32">
        <v>0.9414621676891616</v>
      </c>
    </row>
    <row r="24" spans="1:29" ht="12.75">
      <c r="A24" s="16" t="s">
        <v>630</v>
      </c>
      <c r="B24" s="16" t="s">
        <v>612</v>
      </c>
      <c r="F24" s="41"/>
      <c r="G24" s="22">
        <v>0.3759293903199501</v>
      </c>
      <c r="H24" s="22">
        <v>0.3902245829838785</v>
      </c>
      <c r="I24" s="22">
        <v>0.3783608079869979</v>
      </c>
      <c r="J24" s="22">
        <v>0.3862399704878724</v>
      </c>
      <c r="K24" s="22">
        <v>0.37414069121386195</v>
      </c>
      <c r="O24"/>
      <c r="P24" s="22">
        <v>0.3759293903199501</v>
      </c>
      <c r="Q24" s="22">
        <v>0.3902245829838785</v>
      </c>
      <c r="R24" s="22">
        <v>0.3783608079869979</v>
      </c>
      <c r="S24" s="22">
        <v>0.3862399704878724</v>
      </c>
      <c r="T24" s="22">
        <v>0.410985828074894</v>
      </c>
      <c r="U24"/>
      <c r="V24"/>
      <c r="W24"/>
      <c r="X24"/>
      <c r="Y24" s="32">
        <v>0.8648726435458339</v>
      </c>
      <c r="Z24" s="32">
        <v>0.8979125896934116</v>
      </c>
      <c r="AA24" s="32">
        <v>0.9056419781750639</v>
      </c>
      <c r="AB24" s="32">
        <v>0.9363644747763534</v>
      </c>
      <c r="AC24" s="32">
        <v>0.9103493737640079</v>
      </c>
    </row>
    <row r="25" spans="1:29" ht="12.75">
      <c r="A25" s="16" t="s">
        <v>631</v>
      </c>
      <c r="B25" s="16" t="s">
        <v>613</v>
      </c>
      <c r="F25" s="41"/>
      <c r="G25" s="22">
        <v>0.5807392996108949</v>
      </c>
      <c r="H25" s="22">
        <v>0.5581004733547106</v>
      </c>
      <c r="I25" s="22">
        <v>0.5670347003154574</v>
      </c>
      <c r="J25" s="22">
        <v>0.58235485975212</v>
      </c>
      <c r="K25" s="22">
        <v>0.5910467855940761</v>
      </c>
      <c r="O25"/>
      <c r="P25" s="22">
        <v>0.5807392996108949</v>
      </c>
      <c r="Q25" s="22">
        <v>0.5581004733547106</v>
      </c>
      <c r="R25" s="22">
        <v>0.5670347003154574</v>
      </c>
      <c r="S25" s="22">
        <v>0.58235485975212</v>
      </c>
      <c r="T25" s="22">
        <v>0.6244665718349929</v>
      </c>
      <c r="U25"/>
      <c r="V25"/>
      <c r="W25"/>
      <c r="X25"/>
      <c r="Y25" s="32">
        <v>0.8813229571984436</v>
      </c>
      <c r="Z25" s="32">
        <v>0.8607420980302336</v>
      </c>
      <c r="AA25" s="32">
        <v>0.8916403785488959</v>
      </c>
      <c r="AB25" s="32">
        <v>0.9262883235485975</v>
      </c>
      <c r="AC25" s="32">
        <v>0.9464826657691013</v>
      </c>
    </row>
    <row r="26" spans="1:29" ht="12.75">
      <c r="A26" s="16" t="s">
        <v>632</v>
      </c>
      <c r="B26" s="16" t="s">
        <v>614</v>
      </c>
      <c r="F26" s="41"/>
      <c r="G26" s="22">
        <v>0.6241774769693551</v>
      </c>
      <c r="H26" s="22">
        <v>0.6091273456002915</v>
      </c>
      <c r="I26" s="22">
        <v>0.6151682759913752</v>
      </c>
      <c r="J26" s="22">
        <v>0.6254822621624165</v>
      </c>
      <c r="K26" s="22"/>
      <c r="O26"/>
      <c r="P26" s="22">
        <v>0.6241774769693551</v>
      </c>
      <c r="Q26" s="22">
        <v>0.6091273456002915</v>
      </c>
      <c r="R26" s="22">
        <v>0.6151682759913752</v>
      </c>
      <c r="S26" s="22">
        <v>0.6254822621624165</v>
      </c>
      <c r="T26" s="22">
        <v>0.6647923875432526</v>
      </c>
      <c r="U26"/>
      <c r="V26"/>
      <c r="W26"/>
      <c r="X26"/>
      <c r="Y26" s="32">
        <v>0.8966911073510058</v>
      </c>
      <c r="Z26" s="32">
        <v>0.8949717617052286</v>
      </c>
      <c r="AA26" s="32">
        <v>0.9069091590887784</v>
      </c>
      <c r="AB26" s="32">
        <v>0.9436341394561024</v>
      </c>
      <c r="AC26" s="32">
        <v>0.8749290444654683</v>
      </c>
    </row>
    <row r="27" spans="1:29" ht="12.75">
      <c r="A27" s="16" t="s">
        <v>633</v>
      </c>
      <c r="B27" s="16" t="s">
        <v>615</v>
      </c>
      <c r="F27" s="41"/>
      <c r="G27" s="22">
        <v>0.7369334619093539</v>
      </c>
      <c r="H27" s="22">
        <v>0.7461596103409516</v>
      </c>
      <c r="I27" s="22">
        <v>0.7569735642661806</v>
      </c>
      <c r="J27" s="22">
        <v>0.7551133222775013</v>
      </c>
      <c r="K27" s="22">
        <v>0.7616153695353851</v>
      </c>
      <c r="O27"/>
      <c r="P27" s="22">
        <v>0.7369334619093539</v>
      </c>
      <c r="Q27" s="22">
        <v>0.7461596103409516</v>
      </c>
      <c r="R27" s="22">
        <v>0.7569735642661806</v>
      </c>
      <c r="S27" s="22">
        <v>0.7551133222775013</v>
      </c>
      <c r="T27" s="22">
        <v>0.7888324873096447</v>
      </c>
      <c r="U27"/>
      <c r="V27"/>
      <c r="W27"/>
      <c r="X27"/>
      <c r="Y27" s="32">
        <v>0.951205400192864</v>
      </c>
      <c r="Z27" s="32">
        <v>0.9640314724615962</v>
      </c>
      <c r="AA27" s="32">
        <v>0.9624430264357338</v>
      </c>
      <c r="AB27" s="32">
        <v>0.9738345310484614</v>
      </c>
      <c r="AC27" s="32">
        <v>0.9654969613801215</v>
      </c>
    </row>
    <row r="28" spans="1:29" ht="12.75">
      <c r="A28" s="16" t="s">
        <v>634</v>
      </c>
      <c r="B28" s="16" t="s">
        <v>616</v>
      </c>
      <c r="F28" s="41"/>
      <c r="G28" s="22"/>
      <c r="H28" s="22"/>
      <c r="I28" s="22"/>
      <c r="J28" s="22"/>
      <c r="K28" s="22"/>
      <c r="O28"/>
      <c r="P28" s="22">
        <v>0.6063593004769475</v>
      </c>
      <c r="Q28" s="22">
        <v>0.6046536224219989</v>
      </c>
      <c r="R28" s="22">
        <v>0.6195663450565412</v>
      </c>
      <c r="S28" s="22">
        <v>0.6444650015417823</v>
      </c>
      <c r="T28" s="22">
        <v>0.7389481707317073</v>
      </c>
      <c r="U28"/>
      <c r="V28"/>
      <c r="W28"/>
      <c r="X28"/>
      <c r="Y28" s="32">
        <v>0.8218335983041866</v>
      </c>
      <c r="Z28" s="32">
        <v>0.8240084611316764</v>
      </c>
      <c r="AA28" s="32">
        <v>0.8436559809108829</v>
      </c>
      <c r="AB28" s="32">
        <v>0.8675095076575188</v>
      </c>
      <c r="AC28" s="32">
        <v>0.8207694713794182</v>
      </c>
    </row>
    <row r="29" spans="1:29" ht="12.75">
      <c r="A29" s="16" t="s">
        <v>635</v>
      </c>
      <c r="B29" s="16" t="s">
        <v>617</v>
      </c>
      <c r="F29" s="41"/>
      <c r="G29" s="22">
        <v>0.4207862799306499</v>
      </c>
      <c r="H29" s="22">
        <v>0.42139982110912344</v>
      </c>
      <c r="I29" s="22">
        <v>0.42253082990778806</v>
      </c>
      <c r="J29" s="22">
        <v>0.4180926279910643</v>
      </c>
      <c r="K29" s="22">
        <v>0.41909703722578706</v>
      </c>
      <c r="O29"/>
      <c r="P29" s="22">
        <v>0.4207862799306499</v>
      </c>
      <c r="Q29" s="22">
        <v>0.42139982110912344</v>
      </c>
      <c r="R29" s="22">
        <v>0.42253082990778806</v>
      </c>
      <c r="S29" s="22">
        <v>0.4180926279910643</v>
      </c>
      <c r="T29" s="22">
        <v>0.44837670384138784</v>
      </c>
      <c r="U29"/>
      <c r="V29"/>
      <c r="W29"/>
      <c r="X29"/>
      <c r="Y29" s="32">
        <v>0.889063305374631</v>
      </c>
      <c r="Z29" s="32">
        <v>0.9099284436493739</v>
      </c>
      <c r="AA29" s="32">
        <v>0.9222753027441395</v>
      </c>
      <c r="AB29" s="32">
        <v>0.9349393150779577</v>
      </c>
      <c r="AC29" s="32">
        <v>0.9346985105052237</v>
      </c>
    </row>
    <row r="30" spans="1:29" ht="12.75">
      <c r="A30" s="16" t="s">
        <v>636</v>
      </c>
      <c r="B30" s="16" t="s">
        <v>618</v>
      </c>
      <c r="F30" s="41"/>
      <c r="G30" s="22"/>
      <c r="H30" s="22">
        <v>0.40309101316542645</v>
      </c>
      <c r="I30" s="22">
        <v>0.4233121884911645</v>
      </c>
      <c r="J30" s="22">
        <v>0.40616844602609725</v>
      </c>
      <c r="K30" s="22"/>
      <c r="O30"/>
      <c r="P30" s="22">
        <v>0.40891472868217055</v>
      </c>
      <c r="Q30" s="22">
        <v>0.40309101316542645</v>
      </c>
      <c r="R30" s="22">
        <v>0.4233121884911645</v>
      </c>
      <c r="S30" s="22">
        <v>0.40616844602609725</v>
      </c>
      <c r="T30" s="22">
        <v>0.44089834515366433</v>
      </c>
      <c r="U30"/>
      <c r="V30"/>
      <c r="W30"/>
      <c r="X30"/>
      <c r="Y30" s="32">
        <v>0.8382994186046512</v>
      </c>
      <c r="Z30" s="32">
        <v>0.8618202633085289</v>
      </c>
      <c r="AA30" s="32">
        <v>0.8994109651110104</v>
      </c>
      <c r="AB30" s="32">
        <v>0.9192170818505339</v>
      </c>
      <c r="AC30" s="32">
        <v>0.8905263157894737</v>
      </c>
    </row>
    <row r="31" spans="1:29" ht="12.75">
      <c r="A31" s="16" t="s">
        <v>637</v>
      </c>
      <c r="B31" s="16" t="s">
        <v>619</v>
      </c>
      <c r="F31" s="41"/>
      <c r="G31" s="22">
        <v>0.5027985703688718</v>
      </c>
      <c r="H31" s="22">
        <v>0.5124245312996505</v>
      </c>
      <c r="I31" s="22">
        <v>0.4979825999243475</v>
      </c>
      <c r="J31" s="22">
        <v>0.5242402074881958</v>
      </c>
      <c r="K31" s="22"/>
      <c r="O31"/>
      <c r="P31" s="22">
        <v>0.5027985703688718</v>
      </c>
      <c r="Q31" s="22">
        <v>0.5124245312996505</v>
      </c>
      <c r="R31" s="22">
        <v>0.4979825999243475</v>
      </c>
      <c r="S31" s="22">
        <v>0.5242402074881958</v>
      </c>
      <c r="T31" s="22">
        <v>0.5574057276143579</v>
      </c>
      <c r="U31"/>
      <c r="V31"/>
      <c r="W31"/>
      <c r="X31"/>
      <c r="Y31" s="32">
        <v>0.8749747117135342</v>
      </c>
      <c r="Z31" s="32">
        <v>0.8817921830314586</v>
      </c>
      <c r="AA31" s="32">
        <v>0.8600428697516076</v>
      </c>
      <c r="AB31" s="32">
        <v>0.9078273591806876</v>
      </c>
      <c r="AC31" s="32">
        <v>0.8993648388788532</v>
      </c>
    </row>
    <row r="32" spans="1:29" ht="12.75">
      <c r="A32" s="16" t="s">
        <v>638</v>
      </c>
      <c r="B32" s="16" t="s">
        <v>620</v>
      </c>
      <c r="F32" s="41"/>
      <c r="G32" s="22">
        <v>0.4033959351685104</v>
      </c>
      <c r="H32" s="22">
        <v>0.4199292596658129</v>
      </c>
      <c r="I32" s="22">
        <v>0.402293358815098</v>
      </c>
      <c r="J32" s="22">
        <v>0.4142874647714741</v>
      </c>
      <c r="K32" s="22">
        <v>0.4087803643724696</v>
      </c>
      <c r="O32"/>
      <c r="P32" s="22">
        <v>0.4033959351685104</v>
      </c>
      <c r="Q32" s="22">
        <v>0.4199292596658129</v>
      </c>
      <c r="R32" s="22">
        <v>0.402293358815098</v>
      </c>
      <c r="S32" s="22">
        <v>0.4142874647714741</v>
      </c>
      <c r="T32" s="22">
        <v>0.42891278375149344</v>
      </c>
      <c r="U32"/>
      <c r="V32"/>
      <c r="W32"/>
      <c r="X32"/>
      <c r="Y32" s="32">
        <v>0.9012091587342423</v>
      </c>
      <c r="Z32" s="32">
        <v>0.9230393950481766</v>
      </c>
      <c r="AA32" s="32">
        <v>0.9326325848064978</v>
      </c>
      <c r="AB32" s="32">
        <v>0.9518441367479475</v>
      </c>
      <c r="AC32" s="32">
        <v>0.9530617408906883</v>
      </c>
    </row>
    <row r="33" spans="1:29" ht="12.75">
      <c r="A33" s="16" t="s">
        <v>639</v>
      </c>
      <c r="B33" s="16" t="s">
        <v>621</v>
      </c>
      <c r="F33" s="41"/>
      <c r="G33" s="22">
        <v>0.2724898432965757</v>
      </c>
      <c r="H33" s="22">
        <v>0.2836476835744369</v>
      </c>
      <c r="I33" s="22">
        <v>0.2728265817023213</v>
      </c>
      <c r="J33" s="22">
        <v>0.2801521187975371</v>
      </c>
      <c r="K33" s="22">
        <v>0.2697513679562254</v>
      </c>
      <c r="O33"/>
      <c r="P33" s="22">
        <v>0.2724898432965757</v>
      </c>
      <c r="Q33" s="22">
        <v>0.2836476835744369</v>
      </c>
      <c r="R33" s="22">
        <v>0.2728265817023213</v>
      </c>
      <c r="S33" s="22">
        <v>0.2801521187975371</v>
      </c>
      <c r="T33" s="22">
        <v>0.2808876449420232</v>
      </c>
      <c r="U33"/>
      <c r="V33"/>
      <c r="W33"/>
      <c r="X33"/>
      <c r="Y33" s="32">
        <v>0.9730121880441092</v>
      </c>
      <c r="Z33" s="32">
        <v>0.9717084783006775</v>
      </c>
      <c r="AA33" s="32">
        <v>0.9770596267637688</v>
      </c>
      <c r="AB33" s="32">
        <v>0.9808040565012677</v>
      </c>
      <c r="AC33" s="32">
        <v>0.9603532686954017</v>
      </c>
    </row>
    <row r="34" spans="1:29" ht="12.75">
      <c r="A34" s="16" t="s">
        <v>640</v>
      </c>
      <c r="B34" s="16" t="s">
        <v>622</v>
      </c>
      <c r="F34" s="41"/>
      <c r="G34" s="22">
        <v>0.33751743375174337</v>
      </c>
      <c r="H34" s="22">
        <v>0.33267292617796534</v>
      </c>
      <c r="I34" s="22">
        <v>0.3230226452248113</v>
      </c>
      <c r="J34" s="22">
        <v>0.3269246985411923</v>
      </c>
      <c r="K34" s="22">
        <v>0.32665347897135977</v>
      </c>
      <c r="O34"/>
      <c r="P34" s="22">
        <v>0.33751743375174337</v>
      </c>
      <c r="Q34" s="22">
        <v>0.33267292617796534</v>
      </c>
      <c r="R34" s="22">
        <v>0.3230226452248113</v>
      </c>
      <c r="S34" s="22">
        <v>0.3269246985411923</v>
      </c>
      <c r="T34" s="22">
        <v>0.33631453112547594</v>
      </c>
      <c r="U34"/>
      <c r="V34"/>
      <c r="W34"/>
      <c r="X34"/>
      <c r="Y34" s="32">
        <v>0.9188458856345886</v>
      </c>
      <c r="Z34" s="32">
        <v>0.960203290550435</v>
      </c>
      <c r="AA34" s="32">
        <v>0.9667705940269117</v>
      </c>
      <c r="AB34" s="32">
        <v>0.9746184332574416</v>
      </c>
      <c r="AC34" s="32">
        <v>0.9712737593532296</v>
      </c>
    </row>
    <row r="35" spans="10:29" ht="12.75">
      <c r="J35" s="22"/>
      <c r="K35" s="22"/>
      <c r="L35" s="22"/>
      <c r="M35" s="22"/>
      <c r="N35" s="22"/>
      <c r="O35"/>
      <c r="T35" s="22"/>
      <c r="U35"/>
      <c r="V35"/>
      <c r="W35"/>
      <c r="X35"/>
      <c r="AB35" s="22"/>
      <c r="AC35" s="22"/>
    </row>
    <row r="36" spans="1:29" ht="12.75">
      <c r="A36" s="16" t="s">
        <v>32</v>
      </c>
      <c r="B36" s="16" t="s">
        <v>34</v>
      </c>
      <c r="C36" s="16" t="s">
        <v>33</v>
      </c>
      <c r="D36" s="16" t="s">
        <v>31</v>
      </c>
      <c r="E36" s="16" t="s">
        <v>583</v>
      </c>
      <c r="F36" s="17"/>
      <c r="G36" s="17"/>
      <c r="H36" s="17"/>
      <c r="I36" s="17"/>
      <c r="J36" s="17"/>
      <c r="K36" s="17"/>
      <c r="L36" s="17"/>
      <c r="M36" s="17"/>
      <c r="N36" s="17"/>
      <c r="O36"/>
      <c r="P36" s="17"/>
      <c r="Q36" s="17"/>
      <c r="R36" s="17"/>
      <c r="S36" s="17"/>
      <c r="T36" s="17"/>
      <c r="U36" s="17"/>
      <c r="V36" s="17"/>
      <c r="W36" s="17"/>
      <c r="X36" s="17"/>
      <c r="Y36" s="17"/>
      <c r="Z36" s="17"/>
      <c r="AA36" s="17"/>
      <c r="AB36" s="17"/>
      <c r="AC36" s="17"/>
    </row>
    <row r="37" spans="1:29" ht="12.75">
      <c r="A37" s="16" t="s">
        <v>40</v>
      </c>
      <c r="B37" s="16" t="s">
        <v>42</v>
      </c>
      <c r="C37" s="16" t="s">
        <v>41</v>
      </c>
      <c r="D37" s="16" t="s">
        <v>39</v>
      </c>
      <c r="E37" s="16" t="s">
        <v>621</v>
      </c>
      <c r="F37" s="22">
        <v>0.2536540240518039</v>
      </c>
      <c r="G37" s="22">
        <v>0.2670237184391737</v>
      </c>
      <c r="H37" s="22">
        <v>0.3020908435472242</v>
      </c>
      <c r="I37" s="22">
        <v>0.2870022539444027</v>
      </c>
      <c r="J37" s="22">
        <v>0.2802547770700637</v>
      </c>
      <c r="K37" s="22">
        <v>0.28230022404779687</v>
      </c>
      <c r="O37" s="22">
        <v>0.27137767220902614</v>
      </c>
      <c r="P37" s="22">
        <v>0.2724434035909446</v>
      </c>
      <c r="Q37" s="22">
        <v>0.31037037037037035</v>
      </c>
      <c r="R37" s="22">
        <v>0.29272030651340997</v>
      </c>
      <c r="S37" s="22">
        <v>0.2818505338078292</v>
      </c>
      <c r="T37" s="22">
        <v>0.28293413173652693</v>
      </c>
      <c r="U37"/>
      <c r="V37"/>
      <c r="W37"/>
      <c r="X37" s="33">
        <v>0.9346901017576318</v>
      </c>
      <c r="Y37" s="32">
        <v>0.9801071155317521</v>
      </c>
      <c r="Z37" s="32">
        <v>0.973323720259553</v>
      </c>
      <c r="AA37" s="32">
        <v>0.980465815176559</v>
      </c>
      <c r="AB37" s="32">
        <v>0.9943382873319179</v>
      </c>
      <c r="AC37" s="32">
        <v>0.9977595220313666</v>
      </c>
    </row>
    <row r="38" spans="1:29" ht="12.75">
      <c r="A38" s="16" t="s">
        <v>43</v>
      </c>
      <c r="B38" s="16" t="s">
        <v>44</v>
      </c>
      <c r="C38" s="16" t="s">
        <v>41</v>
      </c>
      <c r="D38" s="16" t="s">
        <v>39</v>
      </c>
      <c r="E38" s="16" t="s">
        <v>621</v>
      </c>
      <c r="F38" s="22">
        <v>0.3362273086029992</v>
      </c>
      <c r="G38" s="22">
        <v>0.3536977491961415</v>
      </c>
      <c r="H38" s="22">
        <v>0.3873015873015873</v>
      </c>
      <c r="I38" s="22">
        <v>0.3224932249322493</v>
      </c>
      <c r="J38" s="22">
        <v>0.3281733746130031</v>
      </c>
      <c r="K38" s="22">
        <v>0.3532934131736527</v>
      </c>
      <c r="O38" s="22">
        <v>0.339171974522293</v>
      </c>
      <c r="P38" s="22">
        <v>0.3583061889250814</v>
      </c>
      <c r="Q38" s="22">
        <v>0.39228295819935693</v>
      </c>
      <c r="R38" s="22">
        <v>0.3242506811989101</v>
      </c>
      <c r="S38" s="22">
        <v>0.32919254658385094</v>
      </c>
      <c r="T38" s="22">
        <v>0.3532934131736527</v>
      </c>
      <c r="U38"/>
      <c r="V38"/>
      <c r="W38"/>
      <c r="X38" s="33">
        <v>0.9913180741910024</v>
      </c>
      <c r="Y38" s="32">
        <v>0.9871382636655949</v>
      </c>
      <c r="Z38" s="32">
        <v>0.9873015873015873</v>
      </c>
      <c r="AA38" s="32">
        <v>0.994579945799458</v>
      </c>
      <c r="AB38" s="32">
        <v>0.9969040247678018</v>
      </c>
      <c r="AC38" s="32">
        <v>1</v>
      </c>
    </row>
    <row r="39" spans="1:29" ht="12.75">
      <c r="A39" s="16" t="s">
        <v>45</v>
      </c>
      <c r="B39" s="16" t="s">
        <v>46</v>
      </c>
      <c r="C39" s="16" t="s">
        <v>41</v>
      </c>
      <c r="D39" s="16" t="s">
        <v>39</v>
      </c>
      <c r="E39" s="16" t="s">
        <v>621</v>
      </c>
      <c r="F39" s="22"/>
      <c r="G39" s="22">
        <v>0.24909747292418774</v>
      </c>
      <c r="H39" s="22">
        <v>0.2942122186495177</v>
      </c>
      <c r="I39" s="22">
        <v>0.2965641952983725</v>
      </c>
      <c r="J39" s="22">
        <v>0.3327495621716287</v>
      </c>
      <c r="K39" s="22">
        <v>0.3648148148148148</v>
      </c>
      <c r="O39" s="22">
        <v>0.394781622234827</v>
      </c>
      <c r="P39" s="22">
        <v>0.26136363636363635</v>
      </c>
      <c r="Q39" s="22">
        <v>0.30756302521008405</v>
      </c>
      <c r="R39" s="22">
        <v>0.2987249544626594</v>
      </c>
      <c r="S39" s="22">
        <v>0.3492647058823529</v>
      </c>
      <c r="T39" s="22">
        <v>0.3817829457364341</v>
      </c>
      <c r="U39"/>
      <c r="V39"/>
      <c r="W39"/>
      <c r="X39" s="33">
        <v>0.7454545454545455</v>
      </c>
      <c r="Y39" s="32">
        <v>0.9530685920577617</v>
      </c>
      <c r="Z39" s="32">
        <v>0.9565916398713826</v>
      </c>
      <c r="AA39" s="32">
        <v>0.9927667269439421</v>
      </c>
      <c r="AB39" s="32">
        <v>0.9527145359019265</v>
      </c>
      <c r="AC39" s="32">
        <v>0.9555555555555556</v>
      </c>
    </row>
    <row r="40" spans="1:29" ht="12.75">
      <c r="A40" s="16" t="s">
        <v>47</v>
      </c>
      <c r="B40" s="16" t="s">
        <v>48</v>
      </c>
      <c r="C40" s="16" t="s">
        <v>41</v>
      </c>
      <c r="D40" s="16" t="s">
        <v>39</v>
      </c>
      <c r="E40" s="16" t="s">
        <v>621</v>
      </c>
      <c r="F40" s="22">
        <v>0.1923714759535655</v>
      </c>
      <c r="G40" s="22">
        <v>0.20422535211267606</v>
      </c>
      <c r="H40" s="22">
        <v>0.21404682274247494</v>
      </c>
      <c r="I40" s="22">
        <v>0.13836477987421383</v>
      </c>
      <c r="J40" s="22">
        <v>0.21453287197231835</v>
      </c>
      <c r="K40" s="22">
        <v>0.21862348178137653</v>
      </c>
      <c r="O40" s="22">
        <v>0.21033544877606528</v>
      </c>
      <c r="P40" s="22">
        <v>0.2078853046594982</v>
      </c>
      <c r="Q40" s="22">
        <v>0.2302158273381295</v>
      </c>
      <c r="R40" s="22">
        <v>0.1476510067114094</v>
      </c>
      <c r="S40" s="22">
        <v>0.23484848484848486</v>
      </c>
      <c r="T40" s="22">
        <v>0.21951219512195122</v>
      </c>
      <c r="U40"/>
      <c r="V40"/>
      <c r="W40"/>
      <c r="X40" s="33">
        <v>0.9145936981757877</v>
      </c>
      <c r="Y40" s="32">
        <v>0.9823943661971831</v>
      </c>
      <c r="Z40" s="32">
        <v>0.9297658862876255</v>
      </c>
      <c r="AA40" s="32">
        <v>0.9371069182389937</v>
      </c>
      <c r="AB40" s="32">
        <v>0.9134948096885813</v>
      </c>
      <c r="AC40" s="32">
        <v>0.9959514170040485</v>
      </c>
    </row>
    <row r="41" spans="1:29" ht="12.75">
      <c r="A41" s="16" t="s">
        <v>49</v>
      </c>
      <c r="B41" s="16" t="s">
        <v>50</v>
      </c>
      <c r="C41" s="16" t="s">
        <v>41</v>
      </c>
      <c r="D41" s="16" t="s">
        <v>39</v>
      </c>
      <c r="E41" s="16" t="s">
        <v>621</v>
      </c>
      <c r="F41" s="22"/>
      <c r="G41" s="22">
        <v>0.2865979381443299</v>
      </c>
      <c r="H41" s="22">
        <v>0.2729124236252546</v>
      </c>
      <c r="I41" s="22">
        <v>0.22708333333333333</v>
      </c>
      <c r="J41" s="22">
        <v>0.30616302186878724</v>
      </c>
      <c r="K41" s="22">
        <v>0.25170068027210885</v>
      </c>
      <c r="O41" s="22">
        <v>0.24283765347885403</v>
      </c>
      <c r="P41" s="22">
        <v>0.2865979381443299</v>
      </c>
      <c r="Q41" s="22">
        <v>0.2729124236252546</v>
      </c>
      <c r="R41" s="22">
        <v>0.22708333333333333</v>
      </c>
      <c r="S41" s="22">
        <v>0.3061630218687873</v>
      </c>
      <c r="T41" s="22">
        <v>0.25170068027210885</v>
      </c>
      <c r="U41"/>
      <c r="V41"/>
      <c r="W41"/>
      <c r="X41" s="33">
        <v>0.7591921284308648</v>
      </c>
      <c r="Y41" s="32">
        <v>1</v>
      </c>
      <c r="Z41" s="32">
        <v>1</v>
      </c>
      <c r="AA41" s="32">
        <v>1</v>
      </c>
      <c r="AB41" s="32">
        <v>1</v>
      </c>
      <c r="AC41" s="32">
        <v>1</v>
      </c>
    </row>
    <row r="42" spans="1:29" ht="12.75">
      <c r="A42" s="16" t="s">
        <v>51</v>
      </c>
      <c r="B42" s="16" t="s">
        <v>52</v>
      </c>
      <c r="C42" s="16" t="s">
        <v>41</v>
      </c>
      <c r="D42" s="16" t="s">
        <v>39</v>
      </c>
      <c r="E42" s="16" t="s">
        <v>611</v>
      </c>
      <c r="F42" s="22">
        <v>0.39187460012795905</v>
      </c>
      <c r="G42" s="22">
        <v>0.4280104712041885</v>
      </c>
      <c r="H42" s="22">
        <v>0.3937575030012005</v>
      </c>
      <c r="I42" s="22">
        <v>0.39476813317479187</v>
      </c>
      <c r="J42" s="22">
        <v>0.39177750906892383</v>
      </c>
      <c r="K42" s="22">
        <v>0.4033018867924528</v>
      </c>
      <c r="O42" s="22">
        <v>0.45269770879526977</v>
      </c>
      <c r="P42" s="22">
        <v>0.44308943089430897</v>
      </c>
      <c r="Q42" s="22">
        <v>0.43101182654402104</v>
      </c>
      <c r="R42" s="22">
        <v>0.43973509933774835</v>
      </c>
      <c r="S42" s="22">
        <v>0.40550688360450565</v>
      </c>
      <c r="T42" s="22">
        <v>0.41304347826086957</v>
      </c>
      <c r="U42"/>
      <c r="V42"/>
      <c r="W42"/>
      <c r="X42" s="33">
        <v>0.8656429942418427</v>
      </c>
      <c r="Y42" s="32">
        <v>0.9659685863874345</v>
      </c>
      <c r="Z42" s="32">
        <v>0.9135654261704682</v>
      </c>
      <c r="AA42" s="32">
        <v>0.8977407847800238</v>
      </c>
      <c r="AB42" s="32">
        <v>0.966142684401451</v>
      </c>
      <c r="AC42" s="32">
        <v>0.9764150943396226</v>
      </c>
    </row>
    <row r="43" spans="1:29" ht="12.75">
      <c r="A43" s="16" t="s">
        <v>53</v>
      </c>
      <c r="B43" s="16" t="s">
        <v>54</v>
      </c>
      <c r="C43" s="16" t="s">
        <v>41</v>
      </c>
      <c r="D43" s="16" t="s">
        <v>39</v>
      </c>
      <c r="E43" s="16" t="s">
        <v>622</v>
      </c>
      <c r="F43" s="22"/>
      <c r="G43" s="22">
        <v>0.2958015267175572</v>
      </c>
      <c r="H43" s="22">
        <v>0.25121555915721233</v>
      </c>
      <c r="I43" s="22">
        <v>0.21394611727416799</v>
      </c>
      <c r="J43" s="22">
        <v>0.27740863787375414</v>
      </c>
      <c r="K43" s="22">
        <v>0.2694300518134715</v>
      </c>
      <c r="O43" s="22">
        <v>0.2902187902187902</v>
      </c>
      <c r="P43" s="22">
        <v>0.3235908141962422</v>
      </c>
      <c r="Q43" s="22">
        <v>0.274822695035461</v>
      </c>
      <c r="R43" s="22">
        <v>0.23156089193825044</v>
      </c>
      <c r="S43" s="22">
        <v>0.2835314091680815</v>
      </c>
      <c r="T43" s="22">
        <v>0.2785714285714286</v>
      </c>
      <c r="U43"/>
      <c r="V43"/>
      <c r="W43"/>
      <c r="X43" s="33">
        <v>0.6830769230769231</v>
      </c>
      <c r="Y43" s="32">
        <v>0.9141221374045801</v>
      </c>
      <c r="Z43" s="32">
        <v>0.9141004862236629</v>
      </c>
      <c r="AA43" s="32">
        <v>0.9239302694136291</v>
      </c>
      <c r="AB43" s="32">
        <v>0.978405315614618</v>
      </c>
      <c r="AC43" s="32">
        <v>0.9671848013816926</v>
      </c>
    </row>
    <row r="44" spans="1:29" ht="12.75">
      <c r="A44" s="16" t="s">
        <v>55</v>
      </c>
      <c r="B44" s="16" t="s">
        <v>56</v>
      </c>
      <c r="C44" s="16" t="s">
        <v>41</v>
      </c>
      <c r="D44" s="16" t="s">
        <v>39</v>
      </c>
      <c r="E44" s="16" t="s">
        <v>621</v>
      </c>
      <c r="F44" s="22">
        <v>0.37938408896492726</v>
      </c>
      <c r="G44" s="22">
        <v>0.34280303030303033</v>
      </c>
      <c r="H44" s="22">
        <v>0.3464163822525597</v>
      </c>
      <c r="I44" s="22">
        <v>0.36260162601626017</v>
      </c>
      <c r="J44" s="22">
        <v>0.34224598930481287</v>
      </c>
      <c r="K44" s="22">
        <v>0.34594594594594597</v>
      </c>
      <c r="O44" s="22">
        <v>0.40373236231224396</v>
      </c>
      <c r="P44" s="22">
        <v>0.35912698412698413</v>
      </c>
      <c r="Q44" s="22">
        <v>0.356140350877193</v>
      </c>
      <c r="R44" s="22">
        <v>0.36617405582922824</v>
      </c>
      <c r="S44" s="22">
        <v>0.3434704830053667</v>
      </c>
      <c r="T44" s="22">
        <v>0.3516483516483517</v>
      </c>
      <c r="U44"/>
      <c r="V44"/>
      <c r="W44"/>
      <c r="X44" s="33">
        <v>0.9396920444824637</v>
      </c>
      <c r="Y44" s="32">
        <v>0.9545454545454546</v>
      </c>
      <c r="Z44" s="32">
        <v>0.9726962457337884</v>
      </c>
      <c r="AA44" s="32">
        <v>0.9902439024390244</v>
      </c>
      <c r="AB44" s="32">
        <v>0.9964349376114082</v>
      </c>
      <c r="AC44" s="32">
        <v>0.9837837837837837</v>
      </c>
    </row>
    <row r="45" spans="1:29" ht="12.75">
      <c r="A45" s="16" t="s">
        <v>57</v>
      </c>
      <c r="B45" s="16" t="s">
        <v>58</v>
      </c>
      <c r="C45" s="16" t="s">
        <v>41</v>
      </c>
      <c r="D45" s="16" t="s">
        <v>39</v>
      </c>
      <c r="E45" s="16" t="s">
        <v>617</v>
      </c>
      <c r="F45" s="22">
        <v>0.38480932871099904</v>
      </c>
      <c r="G45" s="22">
        <v>0.38114754098360654</v>
      </c>
      <c r="H45" s="22">
        <v>0.4233206590621039</v>
      </c>
      <c r="I45" s="22">
        <v>0.35286624203821654</v>
      </c>
      <c r="J45" s="22">
        <v>0.3380829015544041</v>
      </c>
      <c r="K45" s="22">
        <v>0.3286516853932584</v>
      </c>
      <c r="O45" s="22">
        <v>0.4249912982944657</v>
      </c>
      <c r="P45" s="22">
        <v>0.384297520661157</v>
      </c>
      <c r="Q45" s="22">
        <v>0.4233206590621039</v>
      </c>
      <c r="R45" s="22">
        <v>0.35421994884910485</v>
      </c>
      <c r="S45" s="22">
        <v>0.34073107049608353</v>
      </c>
      <c r="T45" s="22">
        <v>0.34615384615384615</v>
      </c>
      <c r="U45"/>
      <c r="V45"/>
      <c r="W45"/>
      <c r="X45" s="33">
        <v>0.905452253387961</v>
      </c>
      <c r="Y45" s="32">
        <v>0.9918032786885246</v>
      </c>
      <c r="Z45" s="32">
        <v>1</v>
      </c>
      <c r="AA45" s="32">
        <v>0.9961783439490446</v>
      </c>
      <c r="AB45" s="32">
        <v>0.9922279792746114</v>
      </c>
      <c r="AC45" s="32">
        <v>0.949438202247191</v>
      </c>
    </row>
    <row r="46" spans="1:29" ht="12.75">
      <c r="A46" s="16" t="s">
        <v>59</v>
      </c>
      <c r="B46" s="16" t="s">
        <v>60</v>
      </c>
      <c r="C46" s="16" t="s">
        <v>41</v>
      </c>
      <c r="D46" s="16" t="s">
        <v>39</v>
      </c>
      <c r="E46" s="16" t="s">
        <v>621</v>
      </c>
      <c r="F46" s="22"/>
      <c r="G46" s="22">
        <v>0.2507042253521127</v>
      </c>
      <c r="H46" s="22">
        <v>0.28493150684931506</v>
      </c>
      <c r="I46" s="22">
        <v>0.21465968586387435</v>
      </c>
      <c r="J46" s="22">
        <v>0.21957671957671956</v>
      </c>
      <c r="K46" s="22">
        <v>0.1794871794871795</v>
      </c>
      <c r="O46" s="22">
        <v>0.22896039603960397</v>
      </c>
      <c r="P46" s="22">
        <v>0.2507042253521127</v>
      </c>
      <c r="Q46" s="22">
        <v>0.28493150684931506</v>
      </c>
      <c r="R46" s="22">
        <v>0.21465968586387435</v>
      </c>
      <c r="S46" s="22">
        <v>0.21957671957671956</v>
      </c>
      <c r="T46" s="22">
        <v>0.1794871794871795</v>
      </c>
      <c r="U46"/>
      <c r="V46"/>
      <c r="W46"/>
      <c r="X46" s="33">
        <v>0.5553264604810997</v>
      </c>
      <c r="Y46" s="32">
        <v>1</v>
      </c>
      <c r="Z46" s="32">
        <v>1</v>
      </c>
      <c r="AA46" s="32">
        <v>1</v>
      </c>
      <c r="AB46" s="32">
        <v>1</v>
      </c>
      <c r="AC46" s="32">
        <v>1</v>
      </c>
    </row>
    <row r="47" spans="1:29" ht="12.75">
      <c r="A47" s="16" t="s">
        <v>61</v>
      </c>
      <c r="B47" s="16" t="s">
        <v>62</v>
      </c>
      <c r="C47" s="16" t="s">
        <v>41</v>
      </c>
      <c r="D47" s="16" t="s">
        <v>39</v>
      </c>
      <c r="E47" s="16" t="s">
        <v>621</v>
      </c>
      <c r="F47" s="22"/>
      <c r="G47" s="22">
        <v>0.28537735849056606</v>
      </c>
      <c r="H47" s="22">
        <v>0.23917995444191342</v>
      </c>
      <c r="I47" s="22">
        <v>0.26</v>
      </c>
      <c r="J47" s="22">
        <v>0.2524271844660194</v>
      </c>
      <c r="K47" s="22">
        <v>0.25</v>
      </c>
      <c r="O47" s="22">
        <v>0.2988326848249027</v>
      </c>
      <c r="P47" s="22">
        <v>0.2860520094562648</v>
      </c>
      <c r="Q47" s="22">
        <v>0.2408256880733945</v>
      </c>
      <c r="R47" s="22">
        <v>0.26</v>
      </c>
      <c r="S47" s="22">
        <v>0.2561576354679803</v>
      </c>
      <c r="T47" s="22">
        <v>0.2519280205655527</v>
      </c>
      <c r="U47"/>
      <c r="V47"/>
      <c r="W47"/>
      <c r="X47" s="33">
        <v>0.7608052101835405</v>
      </c>
      <c r="Y47" s="32">
        <v>0.9976415094339622</v>
      </c>
      <c r="Z47" s="32">
        <v>0.9931662870159453</v>
      </c>
      <c r="AA47" s="32">
        <v>1</v>
      </c>
      <c r="AB47" s="32">
        <v>0.9854368932038835</v>
      </c>
      <c r="AC47" s="32">
        <v>0.9923469387755102</v>
      </c>
    </row>
    <row r="48" spans="1:29" ht="12.75">
      <c r="A48" s="16" t="s">
        <v>63</v>
      </c>
      <c r="B48" s="16" t="s">
        <v>64</v>
      </c>
      <c r="C48" s="16" t="s">
        <v>41</v>
      </c>
      <c r="D48" s="16" t="s">
        <v>39</v>
      </c>
      <c r="E48" s="16" t="s">
        <v>621</v>
      </c>
      <c r="F48" s="22"/>
      <c r="G48" s="22">
        <v>0.21480406386066764</v>
      </c>
      <c r="H48" s="22">
        <v>0.2767052767052767</v>
      </c>
      <c r="I48" s="22">
        <v>0.25218476903870163</v>
      </c>
      <c r="J48" s="22">
        <v>0.25359477124183005</v>
      </c>
      <c r="K48" s="22">
        <v>0.27137042062415195</v>
      </c>
      <c r="O48" s="22">
        <v>0.32241953385127636</v>
      </c>
      <c r="P48" s="22">
        <v>0.24543946932006633</v>
      </c>
      <c r="Q48" s="22">
        <v>0.3111432706222865</v>
      </c>
      <c r="R48" s="22">
        <v>0.2596401028277635</v>
      </c>
      <c r="S48" s="22">
        <v>0.2545931758530184</v>
      </c>
      <c r="T48" s="22">
        <v>0.2824858757062147</v>
      </c>
      <c r="U48"/>
      <c r="V48"/>
      <c r="W48"/>
      <c r="X48" s="33">
        <v>0.575534972852124</v>
      </c>
      <c r="Y48" s="32">
        <v>0.8751814223512336</v>
      </c>
      <c r="Z48" s="32">
        <v>0.8893178893178894</v>
      </c>
      <c r="AA48" s="32">
        <v>0.9712858926342073</v>
      </c>
      <c r="AB48" s="32">
        <v>0.996078431372549</v>
      </c>
      <c r="AC48" s="32">
        <v>0.9606512890094979</v>
      </c>
    </row>
    <row r="49" spans="1:29" ht="12.75">
      <c r="A49" s="16" t="s">
        <v>66</v>
      </c>
      <c r="B49" s="16" t="s">
        <v>68</v>
      </c>
      <c r="C49" s="16" t="s">
        <v>67</v>
      </c>
      <c r="D49" s="16" t="s">
        <v>65</v>
      </c>
      <c r="E49" s="16" t="s">
        <v>622</v>
      </c>
      <c r="F49" s="22">
        <v>0.15535006605019816</v>
      </c>
      <c r="G49" s="22">
        <v>0.1433370660694289</v>
      </c>
      <c r="H49" s="22">
        <v>0.18448637316561844</v>
      </c>
      <c r="I49" s="22">
        <v>0.22515212981744423</v>
      </c>
      <c r="J49" s="22">
        <v>0.2167906482465462</v>
      </c>
      <c r="K49" s="22">
        <v>0.22675026123301983</v>
      </c>
      <c r="O49" s="22">
        <v>0.17411904056855196</v>
      </c>
      <c r="P49" s="22">
        <v>0.16819973718791065</v>
      </c>
      <c r="Q49" s="22">
        <v>0.19447513812154696</v>
      </c>
      <c r="R49" s="22">
        <v>0.22722620266120777</v>
      </c>
      <c r="S49" s="22">
        <v>0.21818181818181817</v>
      </c>
      <c r="T49" s="22">
        <v>0.22675026123301986</v>
      </c>
      <c r="U49"/>
      <c r="V49"/>
      <c r="W49"/>
      <c r="X49" s="33">
        <v>0.8922060766182298</v>
      </c>
      <c r="Y49" s="32">
        <v>0.8521836506159015</v>
      </c>
      <c r="Z49" s="32">
        <v>0.9486373165618449</v>
      </c>
      <c r="AA49" s="32">
        <v>0.9908722109533469</v>
      </c>
      <c r="AB49" s="32">
        <v>0.9936238044633369</v>
      </c>
      <c r="AC49" s="32">
        <v>1</v>
      </c>
    </row>
    <row r="50" spans="1:29" ht="12.75">
      <c r="A50" s="16" t="s">
        <v>641</v>
      </c>
      <c r="B50" s="16" t="s">
        <v>69</v>
      </c>
      <c r="C50" s="16" t="s">
        <v>67</v>
      </c>
      <c r="D50" s="16" t="s">
        <v>65</v>
      </c>
      <c r="E50" s="16" t="s">
        <v>612</v>
      </c>
      <c r="F50" s="22"/>
      <c r="G50" s="22">
        <v>0.359106529209622</v>
      </c>
      <c r="H50" s="22">
        <v>0.36942675159235666</v>
      </c>
      <c r="I50" s="22">
        <v>0.3663194444444445</v>
      </c>
      <c r="J50" s="22">
        <v>0.35206611570247937</v>
      </c>
      <c r="K50" s="22">
        <v>0.3174311926605505</v>
      </c>
      <c r="O50" s="22">
        <v>0.4959770114942529</v>
      </c>
      <c r="P50" s="22">
        <v>0.4188376753507014</v>
      </c>
      <c r="Q50" s="22">
        <v>0.43283582089552236</v>
      </c>
      <c r="R50" s="22">
        <v>0.4178217821782178</v>
      </c>
      <c r="S50" s="22">
        <v>0.3886861313868613</v>
      </c>
      <c r="T50" s="22">
        <v>0.35234215885947046</v>
      </c>
      <c r="U50"/>
      <c r="V50"/>
      <c r="W50"/>
      <c r="X50" s="33">
        <v>0.7178217821782178</v>
      </c>
      <c r="Y50" s="32">
        <v>0.8573883161512028</v>
      </c>
      <c r="Z50" s="32">
        <v>0.8535031847133758</v>
      </c>
      <c r="AA50" s="32">
        <v>0.8767361111111112</v>
      </c>
      <c r="AB50" s="32">
        <v>0.9057851239669421</v>
      </c>
      <c r="AC50" s="32">
        <v>0.9009174311926605</v>
      </c>
    </row>
    <row r="51" spans="1:29" ht="12.75">
      <c r="A51" s="16" t="s">
        <v>70</v>
      </c>
      <c r="B51" s="16" t="s">
        <v>71</v>
      </c>
      <c r="C51" s="16" t="s">
        <v>67</v>
      </c>
      <c r="D51" s="16" t="s">
        <v>65</v>
      </c>
      <c r="E51" s="16" t="s">
        <v>620</v>
      </c>
      <c r="F51" s="22">
        <v>0.19548425430778374</v>
      </c>
      <c r="G51" s="22">
        <v>0.23376623376623376</v>
      </c>
      <c r="H51" s="22">
        <v>0.23076923076923078</v>
      </c>
      <c r="I51" s="22">
        <v>0.19158878504672897</v>
      </c>
      <c r="J51" s="22">
        <v>0.24944320712694878</v>
      </c>
      <c r="K51" s="22">
        <v>0.22627737226277372</v>
      </c>
      <c r="O51" s="22">
        <v>0.21103271327774215</v>
      </c>
      <c r="P51" s="22">
        <v>0.2459016393442623</v>
      </c>
      <c r="Q51" s="22">
        <v>0.23308270676691728</v>
      </c>
      <c r="R51" s="22">
        <v>0.1971153846153846</v>
      </c>
      <c r="S51" s="22">
        <v>0.25806451612903225</v>
      </c>
      <c r="T51" s="22">
        <v>0.2273838630806846</v>
      </c>
      <c r="U51"/>
      <c r="V51"/>
      <c r="W51"/>
      <c r="X51" s="33">
        <v>0.9263220439691028</v>
      </c>
      <c r="Y51" s="32">
        <v>0.9506493506493506</v>
      </c>
      <c r="Z51" s="32">
        <v>0.9900744416873449</v>
      </c>
      <c r="AA51" s="32">
        <v>0.9719626168224299</v>
      </c>
      <c r="AB51" s="32">
        <v>0.9665924276169265</v>
      </c>
      <c r="AC51" s="32">
        <v>0.9951338199513382</v>
      </c>
    </row>
    <row r="52" spans="1:29" ht="12.75">
      <c r="A52" s="16" t="s">
        <v>72</v>
      </c>
      <c r="B52" s="16" t="s">
        <v>73</v>
      </c>
      <c r="C52" s="16" t="s">
        <v>67</v>
      </c>
      <c r="D52" s="16" t="s">
        <v>65</v>
      </c>
      <c r="E52" s="16" t="s">
        <v>612</v>
      </c>
      <c r="F52" s="22"/>
      <c r="G52" s="22">
        <v>0.3268398268398268</v>
      </c>
      <c r="H52" s="22">
        <v>0.3173076923076923</v>
      </c>
      <c r="I52" s="22">
        <v>0.30930930930930933</v>
      </c>
      <c r="J52" s="22">
        <v>0.3214285714285714</v>
      </c>
      <c r="K52" s="22"/>
      <c r="O52" s="22">
        <v>0.34034736138944555</v>
      </c>
      <c r="P52" s="22">
        <v>0.3647342995169082</v>
      </c>
      <c r="Q52" s="22">
        <v>0.34773445732349845</v>
      </c>
      <c r="R52" s="22">
        <v>0.3460246360582307</v>
      </c>
      <c r="S52" s="22">
        <v>0.3370044052863436</v>
      </c>
      <c r="T52" s="22">
        <v>0.36237373737373735</v>
      </c>
      <c r="U52"/>
      <c r="V52"/>
      <c r="W52"/>
      <c r="X52" s="33">
        <v>0.7049682128561338</v>
      </c>
      <c r="Y52" s="32">
        <v>0.8961038961038961</v>
      </c>
      <c r="Z52" s="32">
        <v>0.9125</v>
      </c>
      <c r="AA52" s="32">
        <v>0.8938938938938938</v>
      </c>
      <c r="AB52" s="32">
        <v>0.953781512605042</v>
      </c>
      <c r="AC52" s="32">
        <v>0.8703296703296703</v>
      </c>
    </row>
    <row r="53" spans="1:29" ht="12.75">
      <c r="A53" s="16" t="s">
        <v>74</v>
      </c>
      <c r="B53" s="16" t="s">
        <v>75</v>
      </c>
      <c r="C53" s="16" t="s">
        <v>67</v>
      </c>
      <c r="D53" s="16" t="s">
        <v>65</v>
      </c>
      <c r="E53" s="16" t="s">
        <v>617</v>
      </c>
      <c r="F53" s="22"/>
      <c r="G53" s="22"/>
      <c r="H53" s="22">
        <v>0.3865814696485623</v>
      </c>
      <c r="I53" s="22">
        <v>0.3509036144578313</v>
      </c>
      <c r="J53" s="22">
        <v>0.3962558502340094</v>
      </c>
      <c r="K53" s="22">
        <v>0.3790186125211506</v>
      </c>
      <c r="O53" s="22">
        <v>0.3774069319640565</v>
      </c>
      <c r="P53" s="22">
        <v>0.39883268482490275</v>
      </c>
      <c r="Q53" s="22">
        <v>0.4122657580919932</v>
      </c>
      <c r="R53" s="22">
        <v>0.4059233449477352</v>
      </c>
      <c r="S53" s="22">
        <v>0.4205298013245033</v>
      </c>
      <c r="T53" s="22">
        <v>0.4163568773234201</v>
      </c>
      <c r="U53"/>
      <c r="V53"/>
      <c r="W53"/>
      <c r="X53" s="33">
        <v>0.5971636642391721</v>
      </c>
      <c r="Y53" s="32">
        <v>0.8158730158730159</v>
      </c>
      <c r="Z53" s="32">
        <v>0.9376996805111821</v>
      </c>
      <c r="AA53" s="32">
        <v>0.8644578313253012</v>
      </c>
      <c r="AB53" s="32">
        <v>0.9422776911076443</v>
      </c>
      <c r="AC53" s="32">
        <v>0.9103214890016921</v>
      </c>
    </row>
    <row r="54" spans="1:29" ht="12.75">
      <c r="A54" s="16" t="s">
        <v>76</v>
      </c>
      <c r="B54" s="16" t="s">
        <v>77</v>
      </c>
      <c r="C54" s="16" t="s">
        <v>67</v>
      </c>
      <c r="D54" s="16" t="s">
        <v>65</v>
      </c>
      <c r="E54" s="16" t="s">
        <v>617</v>
      </c>
      <c r="F54" s="22">
        <v>0.3469918049170498</v>
      </c>
      <c r="G54" s="22">
        <v>0.45251396648044695</v>
      </c>
      <c r="H54" s="22">
        <v>0.4285714285714286</v>
      </c>
      <c r="I54" s="22">
        <v>0.3964992389649924</v>
      </c>
      <c r="J54" s="22">
        <v>0.39440000000000003</v>
      </c>
      <c r="K54" s="22">
        <v>0.4036918138041734</v>
      </c>
      <c r="O54" s="22">
        <v>0.3613655287260616</v>
      </c>
      <c r="P54" s="22">
        <v>0.46172638436482083</v>
      </c>
      <c r="Q54" s="22">
        <v>0.42857142857142855</v>
      </c>
      <c r="R54" s="22">
        <v>0.4242671009771987</v>
      </c>
      <c r="S54" s="22">
        <v>0.4146341463414634</v>
      </c>
      <c r="T54" s="22">
        <v>0.4174273858921162</v>
      </c>
      <c r="U54"/>
      <c r="V54"/>
      <c r="W54"/>
      <c r="X54" s="33">
        <v>0.9602238656805917</v>
      </c>
      <c r="Y54" s="32">
        <v>0.9800478850758181</v>
      </c>
      <c r="Z54" s="32">
        <v>1</v>
      </c>
      <c r="AA54" s="32">
        <v>0.93455098934551</v>
      </c>
      <c r="AB54" s="32">
        <v>0.9512</v>
      </c>
      <c r="AC54" s="32">
        <v>0.9670947030497592</v>
      </c>
    </row>
    <row r="55" spans="1:29" ht="12.75">
      <c r="A55" s="16" t="s">
        <v>78</v>
      </c>
      <c r="B55" s="16" t="s">
        <v>79</v>
      </c>
      <c r="C55" s="16" t="s">
        <v>67</v>
      </c>
      <c r="D55" s="16" t="s">
        <v>65</v>
      </c>
      <c r="E55" s="16" t="s">
        <v>617</v>
      </c>
      <c r="F55" s="22">
        <v>0.343231918382219</v>
      </c>
      <c r="G55" s="22">
        <v>0.29709035222052066</v>
      </c>
      <c r="H55" s="22">
        <v>0.33773861967694563</v>
      </c>
      <c r="I55" s="22">
        <v>0.33164739884393063</v>
      </c>
      <c r="J55" s="22">
        <v>0.3172782874617737</v>
      </c>
      <c r="K55" s="22">
        <v>0.3285827395091053</v>
      </c>
      <c r="O55" s="22">
        <v>0.3742550655542312</v>
      </c>
      <c r="P55" s="22">
        <v>0.3415492957746479</v>
      </c>
      <c r="Q55" s="22">
        <v>0.38461538461538464</v>
      </c>
      <c r="R55" s="22">
        <v>0.36399682791435367</v>
      </c>
      <c r="S55" s="22">
        <v>0.34439834024896265</v>
      </c>
      <c r="T55" s="22">
        <v>0.35439795046968403</v>
      </c>
      <c r="U55"/>
      <c r="V55"/>
      <c r="W55"/>
      <c r="X55" s="33">
        <v>0.9171069411550373</v>
      </c>
      <c r="Y55" s="32">
        <v>0.8698315467075038</v>
      </c>
      <c r="Z55" s="32">
        <v>0.8781204111600587</v>
      </c>
      <c r="AA55" s="32">
        <v>0.9111271676300579</v>
      </c>
      <c r="AB55" s="32">
        <v>0.9212538226299695</v>
      </c>
      <c r="AC55" s="32">
        <v>0.9271575613618369</v>
      </c>
    </row>
    <row r="56" spans="1:29" ht="12.75">
      <c r="A56" s="16" t="s">
        <v>80</v>
      </c>
      <c r="B56" s="16" t="s">
        <v>81</v>
      </c>
      <c r="C56" s="16" t="s">
        <v>67</v>
      </c>
      <c r="D56" s="16" t="s">
        <v>65</v>
      </c>
      <c r="E56" s="16" t="s">
        <v>620</v>
      </c>
      <c r="F56" s="22">
        <v>0.28128701144887486</v>
      </c>
      <c r="G56" s="22">
        <v>0.325638911788953</v>
      </c>
      <c r="H56" s="22">
        <v>0.3113636363636364</v>
      </c>
      <c r="I56" s="22">
        <v>0.2862481315396114</v>
      </c>
      <c r="J56" s="22">
        <v>0.31059983566146265</v>
      </c>
      <c r="K56" s="22">
        <v>0.2817896389324961</v>
      </c>
      <c r="O56" s="22">
        <v>0.32993748552905766</v>
      </c>
      <c r="P56" s="22">
        <v>0.3440766550522648</v>
      </c>
      <c r="Q56" s="22">
        <v>0.3385502471169687</v>
      </c>
      <c r="R56" s="22">
        <v>0.3011006289308176</v>
      </c>
      <c r="S56" s="22">
        <v>0.3393177737881508</v>
      </c>
      <c r="T56" s="22">
        <v>0.3078902229845626</v>
      </c>
      <c r="U56"/>
      <c r="V56"/>
      <c r="W56"/>
      <c r="X56" s="33">
        <v>0.8525463876825898</v>
      </c>
      <c r="Y56" s="32">
        <v>0.9464138499587799</v>
      </c>
      <c r="Z56" s="32">
        <v>0.9196969696969697</v>
      </c>
      <c r="AA56" s="32">
        <v>0.9506726457399103</v>
      </c>
      <c r="AB56" s="32">
        <v>0.9153656532456861</v>
      </c>
      <c r="AC56" s="32">
        <v>0.9152276295133438</v>
      </c>
    </row>
    <row r="57" spans="1:29" ht="12.75">
      <c r="A57" s="16" t="s">
        <v>82</v>
      </c>
      <c r="B57" s="16" t="s">
        <v>83</v>
      </c>
      <c r="C57" s="16" t="s">
        <v>67</v>
      </c>
      <c r="D57" s="16" t="s">
        <v>65</v>
      </c>
      <c r="E57" s="16" t="s">
        <v>612</v>
      </c>
      <c r="F57" s="22">
        <v>0.3878687848153497</v>
      </c>
      <c r="G57" s="22">
        <v>0.39282803585982073</v>
      </c>
      <c r="H57" s="22">
        <v>0.44382022471910115</v>
      </c>
      <c r="I57" s="22">
        <v>0.3572593800978793</v>
      </c>
      <c r="J57" s="22">
        <v>0.3856573705179283</v>
      </c>
      <c r="K57" s="22">
        <v>0.3482959268495428</v>
      </c>
      <c r="O57" s="22">
        <v>0.4045620830643426</v>
      </c>
      <c r="P57" s="22">
        <v>0.4</v>
      </c>
      <c r="Q57" s="22">
        <v>0.45365053322395404</v>
      </c>
      <c r="R57" s="22">
        <v>0.3628831814415907</v>
      </c>
      <c r="S57" s="22">
        <v>0.3983539094650206</v>
      </c>
      <c r="T57" s="22">
        <v>0.35568760611205436</v>
      </c>
      <c r="U57"/>
      <c r="V57"/>
      <c r="W57"/>
      <c r="X57" s="33">
        <v>0.958737363317516</v>
      </c>
      <c r="Y57" s="32">
        <v>0.9820700896495518</v>
      </c>
      <c r="Z57" s="32">
        <v>0.978330658105939</v>
      </c>
      <c r="AA57" s="32">
        <v>0.9845024469820555</v>
      </c>
      <c r="AB57" s="32">
        <v>0.9681274900398407</v>
      </c>
      <c r="AC57" s="32">
        <v>0.9792186201163757</v>
      </c>
    </row>
    <row r="58" spans="1:29" ht="12.75">
      <c r="A58" s="16" t="s">
        <v>84</v>
      </c>
      <c r="B58" s="16" t="s">
        <v>85</v>
      </c>
      <c r="C58" s="16" t="s">
        <v>67</v>
      </c>
      <c r="D58" s="16" t="s">
        <v>65</v>
      </c>
      <c r="E58" s="16" t="s">
        <v>621</v>
      </c>
      <c r="F58" s="22">
        <v>0.17694586587664962</v>
      </c>
      <c r="G58" s="22">
        <v>0.17163289630512515</v>
      </c>
      <c r="H58" s="22">
        <v>0.2053191489361702</v>
      </c>
      <c r="I58" s="22">
        <v>0.20070422535211266</v>
      </c>
      <c r="J58" s="22">
        <v>0.2100371747211896</v>
      </c>
      <c r="K58" s="22">
        <v>0.16629213483146066</v>
      </c>
      <c r="O58" s="22">
        <v>0.17775974025974026</v>
      </c>
      <c r="P58" s="22">
        <v>0.17266187050359713</v>
      </c>
      <c r="Q58" s="22">
        <v>0.20619658119658119</v>
      </c>
      <c r="R58" s="22">
        <v>0.2016509433962264</v>
      </c>
      <c r="S58" s="22">
        <v>0.21101774042950514</v>
      </c>
      <c r="T58" s="22">
        <v>0.16799091940976163</v>
      </c>
      <c r="U58"/>
      <c r="V58"/>
      <c r="W58"/>
      <c r="X58" s="33">
        <v>0.9954214920549421</v>
      </c>
      <c r="Y58" s="32">
        <v>0.9940405244338498</v>
      </c>
      <c r="Z58" s="32">
        <v>0.9957446808510638</v>
      </c>
      <c r="AA58" s="32">
        <v>0.9953051643192489</v>
      </c>
      <c r="AB58" s="32">
        <v>0.9953531598513011</v>
      </c>
      <c r="AC58" s="32">
        <v>0.9898876404494382</v>
      </c>
    </row>
    <row r="59" spans="1:29" ht="12.75">
      <c r="A59" s="16" t="s">
        <v>86</v>
      </c>
      <c r="B59" s="16" t="s">
        <v>87</v>
      </c>
      <c r="C59" s="16" t="s">
        <v>67</v>
      </c>
      <c r="D59" s="16" t="s">
        <v>65</v>
      </c>
      <c r="E59" s="16" t="s">
        <v>612</v>
      </c>
      <c r="F59" s="22"/>
      <c r="G59" s="22">
        <v>0.2810810810810811</v>
      </c>
      <c r="H59" s="22">
        <v>0.30841121495327106</v>
      </c>
      <c r="I59" s="22">
        <v>0.2688311688311688</v>
      </c>
      <c r="J59" s="22">
        <v>0.2870493991989319</v>
      </c>
      <c r="K59" s="22">
        <v>0.31741573033707865</v>
      </c>
      <c r="O59" s="22">
        <v>0.32667617689015693</v>
      </c>
      <c r="P59" s="22">
        <v>0.325</v>
      </c>
      <c r="Q59" s="22">
        <v>0.3387096774193548</v>
      </c>
      <c r="R59" s="22">
        <v>0.296987087517934</v>
      </c>
      <c r="S59" s="22">
        <v>0.299860529986053</v>
      </c>
      <c r="T59" s="22">
        <v>0.32706222865412443</v>
      </c>
      <c r="U59"/>
      <c r="V59"/>
      <c r="W59"/>
      <c r="X59" s="33">
        <v>0.4569752281616688</v>
      </c>
      <c r="Y59" s="32">
        <v>0.8648648648648649</v>
      </c>
      <c r="Z59" s="32">
        <v>0.910547396528705</v>
      </c>
      <c r="AA59" s="32">
        <v>0.9051948051948052</v>
      </c>
      <c r="AB59" s="32">
        <v>0.9572763684913218</v>
      </c>
      <c r="AC59" s="32">
        <v>0.9705056179775281</v>
      </c>
    </row>
    <row r="60" spans="1:29" ht="12.75">
      <c r="A60" s="16" t="s">
        <v>88</v>
      </c>
      <c r="B60" s="16" t="s">
        <v>89</v>
      </c>
      <c r="C60" s="16" t="s">
        <v>67</v>
      </c>
      <c r="D60" s="16" t="s">
        <v>65</v>
      </c>
      <c r="E60" s="16" t="s">
        <v>621</v>
      </c>
      <c r="F60" s="22">
        <v>0.13392857142857142</v>
      </c>
      <c r="G60" s="22">
        <v>0.12008733624454149</v>
      </c>
      <c r="H60" s="22">
        <v>0.1271551724137931</v>
      </c>
      <c r="I60" s="22">
        <v>0.15845824411134904</v>
      </c>
      <c r="J60" s="22">
        <v>0.18122270742358076</v>
      </c>
      <c r="K60" s="22">
        <v>0.19114219114219114</v>
      </c>
      <c r="O60" s="22">
        <v>0.1411395713538944</v>
      </c>
      <c r="P60" s="22">
        <v>0.12359550561797752</v>
      </c>
      <c r="Q60" s="22">
        <v>0.12882096069868995</v>
      </c>
      <c r="R60" s="22">
        <v>0.17090069284064666</v>
      </c>
      <c r="S60" s="22">
        <v>0.19036697247706422</v>
      </c>
      <c r="T60" s="22">
        <v>0.20147420147420148</v>
      </c>
      <c r="U60"/>
      <c r="V60"/>
      <c r="W60"/>
      <c r="X60" s="33">
        <v>0.9489087301587301</v>
      </c>
      <c r="Y60" s="32">
        <v>0.9716157205240175</v>
      </c>
      <c r="Z60" s="32">
        <v>0.9870689655172413</v>
      </c>
      <c r="AA60" s="32">
        <v>0.9271948608137045</v>
      </c>
      <c r="AB60" s="32">
        <v>0.9519650655021834</v>
      </c>
      <c r="AC60" s="32">
        <v>0.9487179487179487</v>
      </c>
    </row>
    <row r="61" spans="1:29" ht="12.75">
      <c r="A61" s="16" t="s">
        <v>90</v>
      </c>
      <c r="B61" s="16" t="s">
        <v>91</v>
      </c>
      <c r="C61" s="16" t="s">
        <v>67</v>
      </c>
      <c r="D61" s="16" t="s">
        <v>65</v>
      </c>
      <c r="E61" s="16" t="s">
        <v>611</v>
      </c>
      <c r="F61" s="22"/>
      <c r="G61" s="22">
        <v>0.2437037037037037</v>
      </c>
      <c r="H61" s="22">
        <v>0.27925340990667624</v>
      </c>
      <c r="I61" s="22">
        <v>0.3110485573539761</v>
      </c>
      <c r="J61" s="22">
        <v>0.26857142857142857</v>
      </c>
      <c r="K61" s="22">
        <v>0.25212683681361175</v>
      </c>
      <c r="O61" s="22">
        <v>0.26462513199577614</v>
      </c>
      <c r="P61" s="22">
        <v>0.28240343347639485</v>
      </c>
      <c r="Q61" s="22">
        <v>0.30038610038610036</v>
      </c>
      <c r="R61" s="22">
        <v>0.3333333333333333</v>
      </c>
      <c r="S61" s="22">
        <v>0.29147286821705426</v>
      </c>
      <c r="T61" s="22">
        <v>0.26375404530744334</v>
      </c>
      <c r="U61"/>
      <c r="V61"/>
      <c r="W61"/>
      <c r="X61" s="33">
        <v>0.8396878879233907</v>
      </c>
      <c r="Y61" s="32">
        <v>0.8629629629629629</v>
      </c>
      <c r="Z61" s="32">
        <v>0.9296482412060302</v>
      </c>
      <c r="AA61" s="32">
        <v>0.9331456720619282</v>
      </c>
      <c r="AB61" s="32">
        <v>0.9214285714285715</v>
      </c>
      <c r="AC61" s="32">
        <v>0.9559164733178654</v>
      </c>
    </row>
    <row r="62" spans="1:29" ht="12.75">
      <c r="A62" s="16" t="s">
        <v>92</v>
      </c>
      <c r="B62" s="16" t="s">
        <v>93</v>
      </c>
      <c r="C62" s="16" t="s">
        <v>67</v>
      </c>
      <c r="D62" s="16" t="s">
        <v>65</v>
      </c>
      <c r="E62" s="16" t="s">
        <v>612</v>
      </c>
      <c r="F62" s="22"/>
      <c r="G62" s="22">
        <v>0.35543175487465184</v>
      </c>
      <c r="H62" s="22">
        <v>0.38748627881448955</v>
      </c>
      <c r="I62" s="22">
        <v>0.3848977451494494</v>
      </c>
      <c r="J62" s="22">
        <v>0.3755364806866953</v>
      </c>
      <c r="K62" s="22">
        <v>0.4025974025974026</v>
      </c>
      <c r="O62" s="22">
        <v>0.5188767550702028</v>
      </c>
      <c r="P62" s="22">
        <v>0.40303221730890715</v>
      </c>
      <c r="Q62" s="22">
        <v>0.4304878048780488</v>
      </c>
      <c r="R62" s="22">
        <v>0.4262485481997677</v>
      </c>
      <c r="S62" s="22">
        <v>0.4107981220657277</v>
      </c>
      <c r="T62" s="22">
        <v>0.43381924198250726</v>
      </c>
      <c r="U62"/>
      <c r="V62"/>
      <c r="W62"/>
      <c r="X62" s="33">
        <v>0.434753119913185</v>
      </c>
      <c r="Y62" s="32">
        <v>0.8818941504178273</v>
      </c>
      <c r="Z62" s="32">
        <v>0.9001097694840834</v>
      </c>
      <c r="AA62" s="32">
        <v>0.9029889879391715</v>
      </c>
      <c r="AB62" s="32">
        <v>0.9141630901287554</v>
      </c>
      <c r="AC62" s="32">
        <v>0.928030303030303</v>
      </c>
    </row>
    <row r="63" spans="1:29" ht="12.75">
      <c r="A63" s="16" t="s">
        <v>94</v>
      </c>
      <c r="B63" s="16" t="s">
        <v>95</v>
      </c>
      <c r="C63" s="16" t="s">
        <v>67</v>
      </c>
      <c r="D63" s="16" t="s">
        <v>65</v>
      </c>
      <c r="E63" s="16" t="s">
        <v>620</v>
      </c>
      <c r="F63" s="22">
        <v>0.2976383047557425</v>
      </c>
      <c r="G63" s="22">
        <v>0.35642317380352645</v>
      </c>
      <c r="H63" s="22">
        <v>0.3515625</v>
      </c>
      <c r="I63" s="22">
        <v>0.314070351758794</v>
      </c>
      <c r="J63" s="22">
        <v>0.33775633293124246</v>
      </c>
      <c r="K63" s="22">
        <v>0.39804469273743015</v>
      </c>
      <c r="O63" s="22">
        <v>0.33798677443056574</v>
      </c>
      <c r="P63" s="22">
        <v>0.38980716253443526</v>
      </c>
      <c r="Q63" s="22">
        <v>0.36885245901639346</v>
      </c>
      <c r="R63" s="22">
        <v>0.328515111695138</v>
      </c>
      <c r="S63" s="22">
        <v>0.3482587064676617</v>
      </c>
      <c r="T63" s="22">
        <v>0.41125541125541126</v>
      </c>
      <c r="U63"/>
      <c r="V63"/>
      <c r="W63"/>
      <c r="X63" s="33">
        <v>0.8806211582012293</v>
      </c>
      <c r="Y63" s="32">
        <v>0.9143576826196473</v>
      </c>
      <c r="Z63" s="32">
        <v>0.953125</v>
      </c>
      <c r="AA63" s="32">
        <v>0.9560301507537688</v>
      </c>
      <c r="AB63" s="32">
        <v>0.9698431845597105</v>
      </c>
      <c r="AC63" s="32">
        <v>0.9678770949720671</v>
      </c>
    </row>
    <row r="64" spans="1:29" ht="12.75">
      <c r="A64" s="16" t="s">
        <v>96</v>
      </c>
      <c r="B64" s="16" t="s">
        <v>97</v>
      </c>
      <c r="C64" s="16" t="s">
        <v>67</v>
      </c>
      <c r="D64" s="16" t="s">
        <v>65</v>
      </c>
      <c r="E64" s="16" t="s">
        <v>612</v>
      </c>
      <c r="F64" s="22"/>
      <c r="G64" s="22"/>
      <c r="H64" s="22">
        <v>0.3542168674698795</v>
      </c>
      <c r="I64" s="22">
        <v>0.34077555816686256</v>
      </c>
      <c r="J64" s="22"/>
      <c r="K64" s="22">
        <v>0.3308457711442786</v>
      </c>
      <c r="O64" s="22">
        <v>0.2976796830786644</v>
      </c>
      <c r="P64" s="22">
        <v>0.4749262536873156</v>
      </c>
      <c r="Q64" s="22">
        <v>0.393048128342246</v>
      </c>
      <c r="R64" s="22">
        <v>0.3790849673202614</v>
      </c>
      <c r="S64" s="22">
        <v>0.3421750663129973</v>
      </c>
      <c r="T64" s="22">
        <v>0.35609103078982596</v>
      </c>
      <c r="U64"/>
      <c r="V64"/>
      <c r="W64"/>
      <c r="X64" s="33">
        <v>0.5639961698052984</v>
      </c>
      <c r="Y64" s="32">
        <v>0.41800246609124536</v>
      </c>
      <c r="Z64" s="32">
        <v>0.9012048192771085</v>
      </c>
      <c r="AA64" s="32">
        <v>0.8989424206815511</v>
      </c>
      <c r="AB64" s="32">
        <v>0.8510158013544018</v>
      </c>
      <c r="AC64" s="32">
        <v>0.9291044776119403</v>
      </c>
    </row>
    <row r="65" spans="1:29" ht="12.75">
      <c r="A65" s="16" t="s">
        <v>98</v>
      </c>
      <c r="B65" s="16" t="s">
        <v>99</v>
      </c>
      <c r="C65" s="16" t="s">
        <v>67</v>
      </c>
      <c r="D65" s="16" t="s">
        <v>65</v>
      </c>
      <c r="E65" s="16" t="s">
        <v>611</v>
      </c>
      <c r="F65" s="22"/>
      <c r="G65" s="22">
        <v>0.34173669467787116</v>
      </c>
      <c r="H65" s="22">
        <v>0.31836195508586523</v>
      </c>
      <c r="I65" s="22">
        <v>0.35508155583437895</v>
      </c>
      <c r="J65" s="22">
        <v>0.33565621370499416</v>
      </c>
      <c r="K65" s="22">
        <v>0.38602941176470584</v>
      </c>
      <c r="O65" s="22">
        <v>0.5518590998043053</v>
      </c>
      <c r="P65" s="22">
        <v>0.3658170914542729</v>
      </c>
      <c r="Q65" s="22">
        <v>0.3492753623188406</v>
      </c>
      <c r="R65" s="22">
        <v>0.3733509234828496</v>
      </c>
      <c r="S65" s="22">
        <v>0.3412042502951594</v>
      </c>
      <c r="T65" s="22">
        <v>0.3888888888888889</v>
      </c>
      <c r="U65"/>
      <c r="V65"/>
      <c r="W65"/>
      <c r="X65" s="33">
        <v>0.6532438478747203</v>
      </c>
      <c r="Y65" s="32">
        <v>0.9341736694677871</v>
      </c>
      <c r="Z65" s="32">
        <v>0.9114927344782034</v>
      </c>
      <c r="AA65" s="32">
        <v>0.9510664993726474</v>
      </c>
      <c r="AB65" s="32">
        <v>0.983739837398374</v>
      </c>
      <c r="AC65" s="32">
        <v>0.9926470588235294</v>
      </c>
    </row>
    <row r="66" spans="1:29" ht="12.75">
      <c r="A66" s="16" t="s">
        <v>100</v>
      </c>
      <c r="B66" s="16" t="s">
        <v>101</v>
      </c>
      <c r="C66" s="16" t="s">
        <v>67</v>
      </c>
      <c r="D66" s="16" t="s">
        <v>65</v>
      </c>
      <c r="E66" s="16" t="s">
        <v>621</v>
      </c>
      <c r="F66" s="22"/>
      <c r="G66" s="22">
        <v>0.27217125382262997</v>
      </c>
      <c r="H66" s="22">
        <v>0.26695526695526695</v>
      </c>
      <c r="I66" s="22">
        <v>0.27409638554216864</v>
      </c>
      <c r="J66" s="22">
        <v>0.26426426426426425</v>
      </c>
      <c r="K66" s="22">
        <v>0.27627627627627627</v>
      </c>
      <c r="O66" s="22">
        <v>0.28380102040816324</v>
      </c>
      <c r="P66" s="22">
        <v>0.27217125382262997</v>
      </c>
      <c r="Q66" s="22">
        <v>0.26695526695526695</v>
      </c>
      <c r="R66" s="22">
        <v>0.2765957446808511</v>
      </c>
      <c r="S66" s="22">
        <v>0.2646616541353383</v>
      </c>
      <c r="T66" s="22">
        <v>0.27669172932330827</v>
      </c>
      <c r="U66"/>
      <c r="V66"/>
      <c r="W66"/>
      <c r="X66" s="33">
        <v>0.6431501230516817</v>
      </c>
      <c r="Y66" s="32">
        <v>1</v>
      </c>
      <c r="Z66" s="32">
        <v>1</v>
      </c>
      <c r="AA66" s="32">
        <v>0.9909638554216867</v>
      </c>
      <c r="AB66" s="32">
        <v>0.9984984984984985</v>
      </c>
      <c r="AC66" s="32">
        <v>0.9984984984984985</v>
      </c>
    </row>
    <row r="67" spans="1:29" ht="12.75">
      <c r="A67" s="16" t="s">
        <v>102</v>
      </c>
      <c r="B67" s="16" t="s">
        <v>103</v>
      </c>
      <c r="C67" s="16" t="s">
        <v>67</v>
      </c>
      <c r="D67" s="16" t="s">
        <v>65</v>
      </c>
      <c r="E67" s="16" t="s">
        <v>617</v>
      </c>
      <c r="F67" s="22">
        <v>0.45608812146472166</v>
      </c>
      <c r="G67" s="22">
        <v>0.5011961722488039</v>
      </c>
      <c r="H67" s="22">
        <v>0.4878331402085747</v>
      </c>
      <c r="I67" s="22">
        <v>0.5213872832369942</v>
      </c>
      <c r="J67" s="22">
        <v>0.4544319600499376</v>
      </c>
      <c r="K67" s="22">
        <v>0.4555694618272841</v>
      </c>
      <c r="O67" s="22">
        <v>0.5202037351443124</v>
      </c>
      <c r="P67" s="22">
        <v>0.5017964071856288</v>
      </c>
      <c r="Q67" s="22">
        <v>0.4889663182346109</v>
      </c>
      <c r="R67" s="22">
        <v>0.5213872832369942</v>
      </c>
      <c r="S67" s="22">
        <v>0.46017699115044247</v>
      </c>
      <c r="T67" s="22">
        <v>0.45614035087719296</v>
      </c>
      <c r="U67"/>
      <c r="V67"/>
      <c r="W67"/>
      <c r="X67" s="33">
        <v>0.8767490324501339</v>
      </c>
      <c r="Y67" s="32">
        <v>0.9988038277511961</v>
      </c>
      <c r="Z67" s="32">
        <v>0.9976825028968713</v>
      </c>
      <c r="AA67" s="32">
        <v>1</v>
      </c>
      <c r="AB67" s="32">
        <v>0.9875156054931336</v>
      </c>
      <c r="AC67" s="32">
        <v>0.9987484355444305</v>
      </c>
    </row>
    <row r="68" spans="1:29" ht="12.75">
      <c r="A68" s="16" t="s">
        <v>104</v>
      </c>
      <c r="B68" s="16" t="s">
        <v>105</v>
      </c>
      <c r="C68" s="16" t="s">
        <v>67</v>
      </c>
      <c r="D68" s="16" t="s">
        <v>65</v>
      </c>
      <c r="E68" s="16" t="s">
        <v>621</v>
      </c>
      <c r="F68" s="22">
        <v>0.2818769126147569</v>
      </c>
      <c r="G68" s="22">
        <v>0.3035019455252918</v>
      </c>
      <c r="H68" s="22">
        <v>0.31029986962190353</v>
      </c>
      <c r="I68" s="22">
        <v>0.31683168316831684</v>
      </c>
      <c r="J68" s="22">
        <v>0.3422007255139057</v>
      </c>
      <c r="K68" s="22"/>
      <c r="O68" s="22">
        <v>0.3130664652567976</v>
      </c>
      <c r="P68" s="22">
        <v>0.3342857142857143</v>
      </c>
      <c r="Q68" s="22">
        <v>0.3434343434343434</v>
      </c>
      <c r="R68" s="22">
        <v>0.3516483516483517</v>
      </c>
      <c r="S68" s="22">
        <v>0.3788487282463186</v>
      </c>
      <c r="T68" s="22">
        <v>0.3545966228893058</v>
      </c>
      <c r="U68"/>
      <c r="V68"/>
      <c r="W68"/>
      <c r="X68" s="33">
        <v>0.9003740224413465</v>
      </c>
      <c r="Y68" s="32">
        <v>0.9079118028534371</v>
      </c>
      <c r="Z68" s="32">
        <v>0.9035202086049544</v>
      </c>
      <c r="AA68" s="32">
        <v>0.900990099009901</v>
      </c>
      <c r="AB68" s="32">
        <v>0.9032648125755743</v>
      </c>
      <c r="AC68" s="32">
        <v>0.6886304909560723</v>
      </c>
    </row>
    <row r="69" spans="1:29" ht="12.75">
      <c r="A69" s="16" t="s">
        <v>106</v>
      </c>
      <c r="B69" s="16" t="s">
        <v>107</v>
      </c>
      <c r="C69" s="16" t="s">
        <v>67</v>
      </c>
      <c r="D69" s="16" t="s">
        <v>65</v>
      </c>
      <c r="E69" s="16" t="s">
        <v>617</v>
      </c>
      <c r="F69" s="22">
        <v>0.5185185185185185</v>
      </c>
      <c r="G69" s="22">
        <v>0.48264984227129337</v>
      </c>
      <c r="H69" s="22">
        <v>0.48253968253968255</v>
      </c>
      <c r="I69" s="22">
        <v>0.4477124183006536</v>
      </c>
      <c r="J69" s="22">
        <v>0.45601173020527863</v>
      </c>
      <c r="K69" s="22">
        <v>0.530583214793741</v>
      </c>
      <c r="O69" s="22">
        <v>0.5198398252639242</v>
      </c>
      <c r="P69" s="22">
        <v>0.4872611464968153</v>
      </c>
      <c r="Q69" s="22">
        <v>0.5041459369817579</v>
      </c>
      <c r="R69" s="22">
        <v>0.45514950166112955</v>
      </c>
      <c r="S69" s="22">
        <v>0.48517940717628705</v>
      </c>
      <c r="T69" s="22">
        <v>0.5305832147937412</v>
      </c>
      <c r="U69"/>
      <c r="V69"/>
      <c r="W69"/>
      <c r="X69" s="33">
        <v>0.9974582425562818</v>
      </c>
      <c r="Y69" s="32">
        <v>0.9905362776025236</v>
      </c>
      <c r="Z69" s="32">
        <v>0.9571428571428572</v>
      </c>
      <c r="AA69" s="32">
        <v>0.9836601307189542</v>
      </c>
      <c r="AB69" s="32">
        <v>0.9398826979472141</v>
      </c>
      <c r="AC69" s="32">
        <v>1</v>
      </c>
    </row>
    <row r="70" spans="1:29" ht="12.75">
      <c r="A70" s="16" t="s">
        <v>108</v>
      </c>
      <c r="B70" s="16" t="s">
        <v>109</v>
      </c>
      <c r="C70" s="16" t="s">
        <v>67</v>
      </c>
      <c r="D70" s="16" t="s">
        <v>65</v>
      </c>
      <c r="E70" s="16" t="s">
        <v>617</v>
      </c>
      <c r="F70" s="22"/>
      <c r="G70" s="22">
        <v>0.34548611111111116</v>
      </c>
      <c r="H70" s="22">
        <v>0.38566552901023887</v>
      </c>
      <c r="I70" s="22">
        <v>0.3397745571658615</v>
      </c>
      <c r="J70" s="22">
        <v>0.3379174852652259</v>
      </c>
      <c r="K70" s="22">
        <v>0.34244372990353694</v>
      </c>
      <c r="O70" s="22">
        <v>0.32270916334661354</v>
      </c>
      <c r="P70" s="22">
        <v>0.35159010600706714</v>
      </c>
      <c r="Q70" s="22">
        <v>0.39372822299651566</v>
      </c>
      <c r="R70" s="22">
        <v>0.34477124183006536</v>
      </c>
      <c r="S70" s="22">
        <v>0.3467741935483871</v>
      </c>
      <c r="T70" s="22">
        <v>0.3486088379705401</v>
      </c>
      <c r="U70"/>
      <c r="V70"/>
      <c r="W70"/>
      <c r="X70" s="33">
        <v>0.6741271262309758</v>
      </c>
      <c r="Y70" s="32">
        <v>0.9826388888888888</v>
      </c>
      <c r="Z70" s="32">
        <v>0.9795221843003413</v>
      </c>
      <c r="AA70" s="32">
        <v>0.9855072463768116</v>
      </c>
      <c r="AB70" s="32">
        <v>0.9744597249508841</v>
      </c>
      <c r="AC70" s="32">
        <v>0.9823151125401929</v>
      </c>
    </row>
    <row r="71" spans="1:29" ht="12.75">
      <c r="A71" s="16" t="s">
        <v>110</v>
      </c>
      <c r="B71" s="16" t="s">
        <v>111</v>
      </c>
      <c r="C71" s="16" t="s">
        <v>67</v>
      </c>
      <c r="D71" s="16" t="s">
        <v>65</v>
      </c>
      <c r="E71" s="16" t="s">
        <v>617</v>
      </c>
      <c r="F71" s="22">
        <v>0.38273615635179153</v>
      </c>
      <c r="G71" s="22"/>
      <c r="H71" s="22"/>
      <c r="I71" s="22">
        <v>0.37987012987012986</v>
      </c>
      <c r="J71" s="22">
        <v>0.3712</v>
      </c>
      <c r="K71" s="22"/>
      <c r="O71" s="22">
        <v>0.44933078393881454</v>
      </c>
      <c r="P71" s="22">
        <v>0.4269911504424779</v>
      </c>
      <c r="Q71" s="22">
        <v>0.45129224652087474</v>
      </c>
      <c r="R71" s="22">
        <v>0.43656716417910446</v>
      </c>
      <c r="S71" s="22">
        <v>0.39590443686006827</v>
      </c>
      <c r="T71" s="22">
        <v>0.3981981981981982</v>
      </c>
      <c r="U71"/>
      <c r="V71"/>
      <c r="W71"/>
      <c r="X71" s="33">
        <v>0.8517915309446253</v>
      </c>
      <c r="Y71" s="32">
        <v>0.7471074380165289</v>
      </c>
      <c r="Z71" s="32">
        <v>0.8099838969404187</v>
      </c>
      <c r="AA71" s="32">
        <v>0.8701298701298701</v>
      </c>
      <c r="AB71" s="32">
        <v>0.9376</v>
      </c>
      <c r="AC71" s="32">
        <v>0.8809523809523809</v>
      </c>
    </row>
    <row r="72" spans="1:29" ht="12.75">
      <c r="A72" s="16" t="s">
        <v>112</v>
      </c>
      <c r="B72" s="16" t="s">
        <v>113</v>
      </c>
      <c r="C72" s="16" t="s">
        <v>67</v>
      </c>
      <c r="D72" s="16" t="s">
        <v>65</v>
      </c>
      <c r="E72" s="16" t="s">
        <v>621</v>
      </c>
      <c r="F72" s="22">
        <v>0.2801188546731497</v>
      </c>
      <c r="G72" s="22">
        <v>0.320973348783314</v>
      </c>
      <c r="H72" s="22">
        <v>0.3260393873085339</v>
      </c>
      <c r="I72" s="22">
        <v>0.30267379679144385</v>
      </c>
      <c r="J72" s="22">
        <v>0.2704918032786885</v>
      </c>
      <c r="K72" s="22">
        <v>0.27094668117519044</v>
      </c>
      <c r="O72" s="22">
        <v>0.2813347802495931</v>
      </c>
      <c r="P72" s="22">
        <v>0.320973348783314</v>
      </c>
      <c r="Q72" s="22">
        <v>0.3263964950711939</v>
      </c>
      <c r="R72" s="22">
        <v>0.30267379679144385</v>
      </c>
      <c r="S72" s="22">
        <v>0.27049180327868855</v>
      </c>
      <c r="T72" s="22">
        <v>0.27094668117519044</v>
      </c>
      <c r="U72"/>
      <c r="V72"/>
      <c r="W72"/>
      <c r="X72" s="33">
        <v>0.9956780118854673</v>
      </c>
      <c r="Y72" s="32">
        <v>1</v>
      </c>
      <c r="Z72" s="32">
        <v>0.9989059080962801</v>
      </c>
      <c r="AA72" s="32">
        <v>1</v>
      </c>
      <c r="AB72" s="32">
        <v>1</v>
      </c>
      <c r="AC72" s="32">
        <v>1</v>
      </c>
    </row>
    <row r="73" spans="1:29" ht="12.75">
      <c r="A73" s="16" t="s">
        <v>115</v>
      </c>
      <c r="B73" s="16" t="s">
        <v>117</v>
      </c>
      <c r="C73" s="16" t="s">
        <v>116</v>
      </c>
      <c r="D73" s="16" t="s">
        <v>114</v>
      </c>
      <c r="E73" s="16" t="s">
        <v>622</v>
      </c>
      <c r="F73" s="22">
        <v>0.2945707997065297</v>
      </c>
      <c r="G73" s="22">
        <v>0.28959276018099545</v>
      </c>
      <c r="H73" s="22">
        <v>0.3568215892053973</v>
      </c>
      <c r="I73" s="22">
        <v>0.27338129496402874</v>
      </c>
      <c r="J73" s="22">
        <v>0.29521276595744683</v>
      </c>
      <c r="K73" s="22">
        <v>0.2985507246376812</v>
      </c>
      <c r="O73" s="22">
        <v>0.32418247880500606</v>
      </c>
      <c r="P73" s="22">
        <v>0.3142389525368249</v>
      </c>
      <c r="Q73" s="22">
        <v>0.3611532625189681</v>
      </c>
      <c r="R73" s="22">
        <v>0.2781844802342606</v>
      </c>
      <c r="S73" s="22">
        <v>0.29521276595744683</v>
      </c>
      <c r="T73" s="22">
        <v>0.29985443959243085</v>
      </c>
      <c r="U73"/>
      <c r="V73"/>
      <c r="W73"/>
      <c r="X73" s="33">
        <v>0.9086573734409391</v>
      </c>
      <c r="Y73" s="32">
        <v>0.9215686274509804</v>
      </c>
      <c r="Z73" s="32">
        <v>0.9880059970014993</v>
      </c>
      <c r="AA73" s="32">
        <v>0.9827338129496402</v>
      </c>
      <c r="AB73" s="32">
        <v>1</v>
      </c>
      <c r="AC73" s="32">
        <v>0.9956521739130435</v>
      </c>
    </row>
    <row r="74" spans="1:29" ht="12.75">
      <c r="A74" s="16" t="s">
        <v>118</v>
      </c>
      <c r="B74" s="16" t="s">
        <v>119</v>
      </c>
      <c r="C74" s="16" t="s">
        <v>116</v>
      </c>
      <c r="D74" s="16" t="s">
        <v>114</v>
      </c>
      <c r="E74" s="16" t="s">
        <v>612</v>
      </c>
      <c r="F74" s="22">
        <v>0.47148995470909305</v>
      </c>
      <c r="G74" s="22">
        <v>0.470871449205585</v>
      </c>
      <c r="H74" s="22">
        <v>0.4804287045666356</v>
      </c>
      <c r="I74" s="22">
        <v>0.45890736342042754</v>
      </c>
      <c r="J74" s="22">
        <v>0.44997651479567874</v>
      </c>
      <c r="K74" s="22"/>
      <c r="O74" s="22">
        <v>0.5132743362831859</v>
      </c>
      <c r="P74" s="22">
        <v>0.5169133192389006</v>
      </c>
      <c r="Q74" s="22">
        <v>0.5303497942386831</v>
      </c>
      <c r="R74" s="22">
        <v>0.5076195480819758</v>
      </c>
      <c r="S74" s="22">
        <v>0.49585921325051757</v>
      </c>
      <c r="T74" s="22">
        <v>0.4279441117764471</v>
      </c>
      <c r="U74"/>
      <c r="V74"/>
      <c r="W74"/>
      <c r="X74" s="33">
        <v>0.9185924979677157</v>
      </c>
      <c r="Y74" s="32">
        <v>0.9109292248435243</v>
      </c>
      <c r="Z74" s="32">
        <v>0.9058713886300094</v>
      </c>
      <c r="AA74" s="32">
        <v>0.9040380047505938</v>
      </c>
      <c r="AB74" s="32">
        <v>0.9074682949741663</v>
      </c>
      <c r="AC74" s="32">
        <v>0.9452830188679245</v>
      </c>
    </row>
    <row r="75" spans="1:29" ht="12.75">
      <c r="A75" s="16" t="s">
        <v>120</v>
      </c>
      <c r="B75" s="16" t="s">
        <v>121</v>
      </c>
      <c r="C75" s="16" t="s">
        <v>116</v>
      </c>
      <c r="D75" s="16" t="s">
        <v>114</v>
      </c>
      <c r="E75" s="16" t="s">
        <v>612</v>
      </c>
      <c r="F75" s="22">
        <v>0.3887698242606087</v>
      </c>
      <c r="G75" s="22">
        <v>0.40063593004769477</v>
      </c>
      <c r="H75" s="22">
        <v>0.41284403669724773</v>
      </c>
      <c r="I75" s="22">
        <v>0.4570135746606335</v>
      </c>
      <c r="J75" s="22">
        <v>0.38612368024132726</v>
      </c>
      <c r="K75" s="22">
        <v>0.4077046548956661</v>
      </c>
      <c r="O75" s="22">
        <v>0.39417644502390264</v>
      </c>
      <c r="P75" s="22">
        <v>0.4235294117647059</v>
      </c>
      <c r="Q75" s="22">
        <v>0.41411042944785276</v>
      </c>
      <c r="R75" s="22">
        <v>0.45701357466063347</v>
      </c>
      <c r="S75" s="22">
        <v>0.3861236802413273</v>
      </c>
      <c r="T75" s="22">
        <v>0.41166936790923825</v>
      </c>
      <c r="U75"/>
      <c r="V75"/>
      <c r="W75"/>
      <c r="X75" s="33">
        <v>0.9862837548221175</v>
      </c>
      <c r="Y75" s="32">
        <v>0.9459459459459459</v>
      </c>
      <c r="Z75" s="32">
        <v>0.9969418960244648</v>
      </c>
      <c r="AA75" s="32">
        <v>1</v>
      </c>
      <c r="AB75" s="32">
        <v>1</v>
      </c>
      <c r="AC75" s="32">
        <v>0.9903691813804173</v>
      </c>
    </row>
    <row r="76" spans="1:29" ht="12.75">
      <c r="A76" s="16" t="s">
        <v>122</v>
      </c>
      <c r="B76" s="16" t="s">
        <v>123</v>
      </c>
      <c r="C76" s="16" t="s">
        <v>116</v>
      </c>
      <c r="D76" s="16" t="s">
        <v>114</v>
      </c>
      <c r="E76" s="16" t="s">
        <v>622</v>
      </c>
      <c r="F76" s="22"/>
      <c r="G76" s="22">
        <v>0.3139269406392694</v>
      </c>
      <c r="H76" s="22">
        <v>0.3333333333333333</v>
      </c>
      <c r="I76" s="22">
        <v>0.2865731462925852</v>
      </c>
      <c r="J76" s="22">
        <v>0.28955866523143164</v>
      </c>
      <c r="K76" s="22">
        <v>0.29357798165137616</v>
      </c>
      <c r="O76" s="22">
        <v>0.3115989515072084</v>
      </c>
      <c r="P76" s="22">
        <v>0.3139269406392694</v>
      </c>
      <c r="Q76" s="22">
        <v>0.3333333333333333</v>
      </c>
      <c r="R76" s="22">
        <v>0.29124236252545826</v>
      </c>
      <c r="S76" s="22">
        <v>0.29527991218441274</v>
      </c>
      <c r="T76" s="22">
        <v>0.2962962962962963</v>
      </c>
      <c r="U76"/>
      <c r="V76"/>
      <c r="W76"/>
      <c r="X76" s="33">
        <v>0.7767879867650802</v>
      </c>
      <c r="Y76" s="32">
        <v>1</v>
      </c>
      <c r="Z76" s="32">
        <v>1</v>
      </c>
      <c r="AA76" s="32">
        <v>0.9839679358717435</v>
      </c>
      <c r="AB76" s="32">
        <v>0.9806243272335845</v>
      </c>
      <c r="AC76" s="32">
        <v>0.9908256880733946</v>
      </c>
    </row>
    <row r="77" spans="1:29" ht="12.75">
      <c r="A77" s="16" t="s">
        <v>124</v>
      </c>
      <c r="B77" s="16" t="s">
        <v>125</v>
      </c>
      <c r="C77" s="16" t="s">
        <v>116</v>
      </c>
      <c r="D77" s="16" t="s">
        <v>114</v>
      </c>
      <c r="E77" s="16" t="s">
        <v>617</v>
      </c>
      <c r="F77" s="22">
        <v>0.4135188866799204</v>
      </c>
      <c r="G77" s="22">
        <v>0.4513888888888889</v>
      </c>
      <c r="H77" s="22">
        <v>0.3967828418230563</v>
      </c>
      <c r="I77" s="22">
        <v>0.42</v>
      </c>
      <c r="J77" s="22">
        <v>0.38144329896907214</v>
      </c>
      <c r="K77" s="22">
        <v>0.42349726775956287</v>
      </c>
      <c r="O77" s="22">
        <v>0.4431818181818182</v>
      </c>
      <c r="P77" s="22">
        <v>0.4513888888888889</v>
      </c>
      <c r="Q77" s="22">
        <v>0.39731543624161075</v>
      </c>
      <c r="R77" s="22">
        <v>0.42</v>
      </c>
      <c r="S77" s="22">
        <v>0.38144329896907214</v>
      </c>
      <c r="T77" s="22">
        <v>0.4240766073871409</v>
      </c>
      <c r="U77"/>
      <c r="V77"/>
      <c r="W77"/>
      <c r="X77" s="33">
        <v>0.9330682571239232</v>
      </c>
      <c r="Y77" s="32">
        <v>1</v>
      </c>
      <c r="Z77" s="32">
        <v>0.9986595174262735</v>
      </c>
      <c r="AA77" s="32">
        <v>1</v>
      </c>
      <c r="AB77" s="32">
        <v>1</v>
      </c>
      <c r="AC77" s="32">
        <v>0.9986338797814208</v>
      </c>
    </row>
    <row r="78" spans="1:29" ht="12.75">
      <c r="A78" s="16" t="s">
        <v>126</v>
      </c>
      <c r="B78" s="16" t="s">
        <v>127</v>
      </c>
      <c r="C78" s="16" t="s">
        <v>116</v>
      </c>
      <c r="D78" s="16" t="s">
        <v>114</v>
      </c>
      <c r="E78" s="16" t="s">
        <v>621</v>
      </c>
      <c r="F78" s="22"/>
      <c r="G78" s="22">
        <v>0.33295711060948086</v>
      </c>
      <c r="H78" s="22">
        <v>0.31926406926406925</v>
      </c>
      <c r="I78" s="22">
        <v>0.30095036958817317</v>
      </c>
      <c r="J78" s="22">
        <v>0.3311897106109325</v>
      </c>
      <c r="K78" s="22">
        <v>0.3032967032967033</v>
      </c>
      <c r="O78" s="22">
        <v>0.32151898734177214</v>
      </c>
      <c r="P78" s="22">
        <v>0.3344671201814059</v>
      </c>
      <c r="Q78" s="22">
        <v>0.31926406926406925</v>
      </c>
      <c r="R78" s="22">
        <v>0.30095036958817317</v>
      </c>
      <c r="S78" s="22">
        <v>0.3311897106109325</v>
      </c>
      <c r="T78" s="22">
        <v>0.30734966592427615</v>
      </c>
      <c r="U78"/>
      <c r="V78"/>
      <c r="W78"/>
      <c r="X78" s="33">
        <v>0.8476394849785408</v>
      </c>
      <c r="Y78" s="32">
        <v>0.9954853273137697</v>
      </c>
      <c r="Z78" s="32">
        <v>1</v>
      </c>
      <c r="AA78" s="32">
        <v>1</v>
      </c>
      <c r="AB78" s="32">
        <v>1</v>
      </c>
      <c r="AC78" s="32">
        <v>0.9868131868131869</v>
      </c>
    </row>
    <row r="79" spans="1:29" ht="12.75">
      <c r="A79" s="16" t="s">
        <v>128</v>
      </c>
      <c r="B79" s="16" t="s">
        <v>129</v>
      </c>
      <c r="C79" s="16" t="s">
        <v>116</v>
      </c>
      <c r="D79" s="16" t="s">
        <v>114</v>
      </c>
      <c r="E79" s="16" t="s">
        <v>612</v>
      </c>
      <c r="F79" s="22"/>
      <c r="G79" s="22"/>
      <c r="H79" s="22"/>
      <c r="I79" s="22"/>
      <c r="J79" s="22"/>
      <c r="K79" s="22">
        <v>0.4</v>
      </c>
      <c r="O79" s="22">
        <v>0.5057777777777778</v>
      </c>
      <c r="P79" s="22">
        <v>0.5890243902439024</v>
      </c>
      <c r="Q79" s="22">
        <v>0.44549763033175355</v>
      </c>
      <c r="R79" s="22">
        <v>0.4275053304904051</v>
      </c>
      <c r="S79" s="22">
        <v>0.43566021867115223</v>
      </c>
      <c r="T79" s="22">
        <v>0.44035087719298244</v>
      </c>
      <c r="U79"/>
      <c r="V79"/>
      <c r="W79"/>
      <c r="X79" s="33">
        <v>0.8496978851963746</v>
      </c>
      <c r="Y79" s="32">
        <v>0.6436420722135008</v>
      </c>
      <c r="Z79" s="32">
        <v>0.7321304649548924</v>
      </c>
      <c r="AA79" s="32">
        <v>0.723207401696222</v>
      </c>
      <c r="AB79" s="32">
        <v>0.878138847858198</v>
      </c>
      <c r="AC79" s="32">
        <v>0.9083665338645418</v>
      </c>
    </row>
    <row r="80" spans="1:29" ht="12.75">
      <c r="A80" s="16" t="s">
        <v>130</v>
      </c>
      <c r="B80" s="16" t="s">
        <v>131</v>
      </c>
      <c r="C80" s="16" t="s">
        <v>116</v>
      </c>
      <c r="D80" s="16" t="s">
        <v>114</v>
      </c>
      <c r="E80" s="16" t="s">
        <v>611</v>
      </c>
      <c r="F80" s="22">
        <v>0.44472982317494814</v>
      </c>
      <c r="G80" s="22">
        <v>0.4060118543607113</v>
      </c>
      <c r="H80" s="22">
        <v>0.4161640530759952</v>
      </c>
      <c r="I80" s="22">
        <v>0.4604797483287456</v>
      </c>
      <c r="J80" s="22">
        <v>0.40786832597350464</v>
      </c>
      <c r="K80" s="22">
        <v>0.44878437624551615</v>
      </c>
      <c r="O80" s="22">
        <v>0.47954835960801023</v>
      </c>
      <c r="P80" s="22">
        <v>0.45731998092513115</v>
      </c>
      <c r="Q80" s="22">
        <v>0.45755968169761274</v>
      </c>
      <c r="R80" s="22">
        <v>0.4783496732026144</v>
      </c>
      <c r="S80" s="22">
        <v>0.4485651214128035</v>
      </c>
      <c r="T80" s="22">
        <v>0.4811965811965812</v>
      </c>
      <c r="U80"/>
      <c r="V80"/>
      <c r="W80"/>
      <c r="X80" s="33">
        <v>0.9273930652968487</v>
      </c>
      <c r="Y80" s="32">
        <v>0.8878069432684166</v>
      </c>
      <c r="Z80" s="32">
        <v>0.9095295536791315</v>
      </c>
      <c r="AA80" s="32">
        <v>0.962642548171451</v>
      </c>
      <c r="AB80" s="32">
        <v>0.909273384183059</v>
      </c>
      <c r="AC80" s="32">
        <v>0.9326424870466321</v>
      </c>
    </row>
    <row r="81" spans="1:29" ht="12.75">
      <c r="A81" s="16" t="s">
        <v>132</v>
      </c>
      <c r="B81" s="16" t="s">
        <v>133</v>
      </c>
      <c r="C81" s="16" t="s">
        <v>116</v>
      </c>
      <c r="D81" s="16" t="s">
        <v>114</v>
      </c>
      <c r="E81" s="16" t="s">
        <v>622</v>
      </c>
      <c r="F81" s="22"/>
      <c r="G81" s="22"/>
      <c r="H81" s="22">
        <v>0.1958568738229755</v>
      </c>
      <c r="I81" s="22">
        <v>0.23255813953488372</v>
      </c>
      <c r="J81" s="22">
        <v>0.22701688555347094</v>
      </c>
      <c r="K81" s="22">
        <v>0.2358490566037736</v>
      </c>
      <c r="O81" s="22">
        <v>0.45692883895131087</v>
      </c>
      <c r="P81" s="22">
        <v>0.3825136612021858</v>
      </c>
      <c r="Q81" s="22">
        <v>0.203125</v>
      </c>
      <c r="R81" s="22">
        <v>0.23809523809523808</v>
      </c>
      <c r="S81" s="22">
        <v>0.23224568138195778</v>
      </c>
      <c r="T81" s="22">
        <v>0.23674242424242425</v>
      </c>
      <c r="U81"/>
      <c r="V81"/>
      <c r="W81"/>
      <c r="X81" s="33">
        <v>0.6608910891089108</v>
      </c>
      <c r="Y81" s="32">
        <v>0.7672955974842768</v>
      </c>
      <c r="Z81" s="32">
        <v>0.9642184557438794</v>
      </c>
      <c r="AA81" s="32">
        <v>0.9767441860465116</v>
      </c>
      <c r="AB81" s="32">
        <v>0.9774859287054409</v>
      </c>
      <c r="AC81" s="32">
        <v>0.9962264150943396</v>
      </c>
    </row>
    <row r="82" spans="1:29" ht="12.75">
      <c r="A82" s="16" t="s">
        <v>134</v>
      </c>
      <c r="B82" s="16" t="s">
        <v>135</v>
      </c>
      <c r="C82" s="16" t="s">
        <v>116</v>
      </c>
      <c r="D82" s="16" t="s">
        <v>114</v>
      </c>
      <c r="E82" s="16" t="s">
        <v>622</v>
      </c>
      <c r="F82" s="22">
        <v>0.2793453724604966</v>
      </c>
      <c r="G82" s="22"/>
      <c r="H82" s="22">
        <v>0.3719211822660099</v>
      </c>
      <c r="I82" s="22"/>
      <c r="J82" s="22"/>
      <c r="K82" s="22">
        <v>0.36644591611479027</v>
      </c>
      <c r="O82" s="22">
        <v>0.2793453724604966</v>
      </c>
      <c r="P82" s="22">
        <v>0.36977491961414793</v>
      </c>
      <c r="Q82" s="22">
        <v>0.43641618497109824</v>
      </c>
      <c r="R82" s="22">
        <v>0.40524781341107874</v>
      </c>
      <c r="S82" s="22">
        <v>0.35958005249343833</v>
      </c>
      <c r="T82" s="22">
        <v>0.39243498817966904</v>
      </c>
      <c r="U82"/>
      <c r="V82"/>
      <c r="W82"/>
      <c r="X82" s="33">
        <v>1</v>
      </c>
      <c r="Y82" s="32">
        <v>0.7814070351758794</v>
      </c>
      <c r="Z82" s="32">
        <v>0.8522167487684729</v>
      </c>
      <c r="AA82" s="32">
        <v>0.7742663656884876</v>
      </c>
      <c r="AB82" s="32">
        <v>0.8447893569844789</v>
      </c>
      <c r="AC82" s="32">
        <v>0.9337748344370861</v>
      </c>
    </row>
    <row r="83" spans="1:29" ht="12.75">
      <c r="A83" s="16" t="s">
        <v>136</v>
      </c>
      <c r="B83" s="16" t="s">
        <v>137</v>
      </c>
      <c r="C83" s="16" t="s">
        <v>116</v>
      </c>
      <c r="D83" s="16" t="s">
        <v>114</v>
      </c>
      <c r="E83" s="16" t="s">
        <v>617</v>
      </c>
      <c r="F83" s="22"/>
      <c r="G83" s="22">
        <v>0.46823869104908566</v>
      </c>
      <c r="H83" s="22">
        <v>0.46347363328495406</v>
      </c>
      <c r="I83" s="22">
        <v>0.471078431372549</v>
      </c>
      <c r="J83" s="22">
        <v>0.46574614976101963</v>
      </c>
      <c r="K83" s="22">
        <v>0.4656964656964657</v>
      </c>
      <c r="O83" s="22">
        <v>0.43006993006993005</v>
      </c>
      <c r="P83" s="22">
        <v>0.5139989434759641</v>
      </c>
      <c r="Q83" s="22">
        <v>0.5055408970976253</v>
      </c>
      <c r="R83" s="22">
        <v>0.5103558151885289</v>
      </c>
      <c r="S83" s="22">
        <v>0.5034443168771527</v>
      </c>
      <c r="T83" s="22">
        <v>0.503370786516854</v>
      </c>
      <c r="U83"/>
      <c r="V83"/>
      <c r="W83"/>
      <c r="X83" s="33">
        <v>0.7327696643607482</v>
      </c>
      <c r="Y83" s="32">
        <v>0.9109720885466794</v>
      </c>
      <c r="Z83" s="32">
        <v>0.9167876149008225</v>
      </c>
      <c r="AA83" s="32">
        <v>0.9230392156862746</v>
      </c>
      <c r="AB83" s="32">
        <v>0.9251194901752523</v>
      </c>
      <c r="AC83" s="32">
        <v>0.9251559251559252</v>
      </c>
    </row>
    <row r="84" spans="1:29" ht="12.75">
      <c r="A84" s="16" t="s">
        <v>138</v>
      </c>
      <c r="B84" s="16" t="s">
        <v>139</v>
      </c>
      <c r="C84" s="16" t="s">
        <v>116</v>
      </c>
      <c r="D84" s="16" t="s">
        <v>114</v>
      </c>
      <c r="E84" s="16" t="s">
        <v>622</v>
      </c>
      <c r="F84" s="22"/>
      <c r="G84" s="22">
        <v>0.27648578811369506</v>
      </c>
      <c r="H84" s="22">
        <v>0.30895522388059704</v>
      </c>
      <c r="I84" s="22">
        <v>0.29758308157099694</v>
      </c>
      <c r="J84" s="22">
        <v>0.27514792899408286</v>
      </c>
      <c r="K84" s="22">
        <v>0.2872503840245776</v>
      </c>
      <c r="O84" s="22">
        <v>0.3315858453473132</v>
      </c>
      <c r="P84" s="22">
        <v>0.311046511627907</v>
      </c>
      <c r="Q84" s="22">
        <v>0.3194444444444444</v>
      </c>
      <c r="R84" s="22">
        <v>0.312202852614897</v>
      </c>
      <c r="S84" s="22">
        <v>0.28396946564885495</v>
      </c>
      <c r="T84" s="22">
        <v>0.2982456140350877</v>
      </c>
      <c r="U84"/>
      <c r="V84"/>
      <c r="W84"/>
      <c r="X84" s="33">
        <v>0.6796318289786223</v>
      </c>
      <c r="Y84" s="32">
        <v>0.8888888888888888</v>
      </c>
      <c r="Z84" s="32">
        <v>0.9671641791044776</v>
      </c>
      <c r="AA84" s="32">
        <v>0.9531722054380665</v>
      </c>
      <c r="AB84" s="32">
        <v>0.9689349112426036</v>
      </c>
      <c r="AC84" s="32">
        <v>0.9631336405529954</v>
      </c>
    </row>
    <row r="85" spans="1:29" ht="12.75">
      <c r="A85" s="16" t="s">
        <v>140</v>
      </c>
      <c r="B85" s="16" t="s">
        <v>141</v>
      </c>
      <c r="C85" s="16" t="s">
        <v>116</v>
      </c>
      <c r="D85" s="16" t="s">
        <v>114</v>
      </c>
      <c r="E85" s="16" t="s">
        <v>611</v>
      </c>
      <c r="F85" s="22"/>
      <c r="G85" s="22">
        <v>0.49247441300421435</v>
      </c>
      <c r="H85" s="22">
        <v>0.4964580873671783</v>
      </c>
      <c r="I85" s="22">
        <v>0.5143031040779062</v>
      </c>
      <c r="J85" s="22">
        <v>0.5090342679127726</v>
      </c>
      <c r="K85" s="22">
        <v>0.4748157248157248</v>
      </c>
      <c r="O85" s="22">
        <v>0.5142720076757016</v>
      </c>
      <c r="P85" s="22">
        <v>0.4993894993894994</v>
      </c>
      <c r="Q85" s="22">
        <v>0.5008933889219773</v>
      </c>
      <c r="R85" s="22">
        <v>0.5149299207800122</v>
      </c>
      <c r="S85" s="22">
        <v>0.5090342679127726</v>
      </c>
      <c r="T85" s="22">
        <v>0.5146471371504661</v>
      </c>
      <c r="U85"/>
      <c r="V85"/>
      <c r="W85"/>
      <c r="X85" s="33">
        <v>0.6295681063122924</v>
      </c>
      <c r="Y85" s="32">
        <v>0.9861529199277543</v>
      </c>
      <c r="Z85" s="32">
        <v>0.9911452184179457</v>
      </c>
      <c r="AA85" s="32">
        <v>0.9987827145465612</v>
      </c>
      <c r="AB85" s="32">
        <v>1</v>
      </c>
      <c r="AC85" s="32">
        <v>0.9226044226044225</v>
      </c>
    </row>
    <row r="86" spans="1:29" ht="12.75">
      <c r="A86" s="16" t="s">
        <v>142</v>
      </c>
      <c r="B86" s="16" t="s">
        <v>143</v>
      </c>
      <c r="C86" s="16" t="s">
        <v>116</v>
      </c>
      <c r="D86" s="16" t="s">
        <v>114</v>
      </c>
      <c r="E86" s="16" t="s">
        <v>622</v>
      </c>
      <c r="F86" s="22">
        <v>0.3176861071597914</v>
      </c>
      <c r="G86" s="22">
        <v>0.36442307692307696</v>
      </c>
      <c r="H86" s="22">
        <v>0.35240963855421686</v>
      </c>
      <c r="I86" s="22">
        <v>0.34086799276672697</v>
      </c>
      <c r="J86" s="22">
        <v>0.35</v>
      </c>
      <c r="K86" s="22">
        <v>0.3268671193016489</v>
      </c>
      <c r="O86" s="22">
        <v>0.32651072124756336</v>
      </c>
      <c r="P86" s="22">
        <v>0.3644230769230769</v>
      </c>
      <c r="Q86" s="22">
        <v>0.35240963855421686</v>
      </c>
      <c r="R86" s="22">
        <v>0.34086799276672697</v>
      </c>
      <c r="S86" s="22">
        <v>0.35</v>
      </c>
      <c r="T86" s="22">
        <v>0.3275024295432459</v>
      </c>
      <c r="U86"/>
      <c r="V86"/>
      <c r="W86"/>
      <c r="X86" s="33">
        <v>0.972972972972973</v>
      </c>
      <c r="Y86" s="32">
        <v>1</v>
      </c>
      <c r="Z86" s="32">
        <v>1</v>
      </c>
      <c r="AA86" s="32">
        <v>1</v>
      </c>
      <c r="AB86" s="32">
        <v>1</v>
      </c>
      <c r="AC86" s="32">
        <v>0.9980601357904947</v>
      </c>
    </row>
    <row r="87" spans="1:29" ht="12.75">
      <c r="A87" s="16" t="s">
        <v>145</v>
      </c>
      <c r="B87" s="16" t="s">
        <v>147</v>
      </c>
      <c r="C87" s="16" t="s">
        <v>146</v>
      </c>
      <c r="D87" s="16" t="s">
        <v>144</v>
      </c>
      <c r="E87" s="16" t="s">
        <v>622</v>
      </c>
      <c r="F87" s="22">
        <v>0.3035143769968051</v>
      </c>
      <c r="G87" s="22">
        <v>0.37037037037037035</v>
      </c>
      <c r="H87" s="22">
        <v>0.3848684210526316</v>
      </c>
      <c r="I87" s="22">
        <v>0.3762057877813505</v>
      </c>
      <c r="J87" s="22">
        <v>0.3383458646616541</v>
      </c>
      <c r="K87" s="22">
        <v>0.3311036789297659</v>
      </c>
      <c r="O87" s="22">
        <v>0.3561387066541706</v>
      </c>
      <c r="P87" s="22">
        <v>0.39568345323741005</v>
      </c>
      <c r="Q87" s="22">
        <v>0.4105263157894737</v>
      </c>
      <c r="R87" s="22">
        <v>0.4090909090909091</v>
      </c>
      <c r="S87" s="22">
        <v>0.3409090909090909</v>
      </c>
      <c r="T87" s="22">
        <v>0.3413793103448276</v>
      </c>
      <c r="U87"/>
      <c r="V87"/>
      <c r="W87"/>
      <c r="X87" s="33">
        <v>0.8522364217252396</v>
      </c>
      <c r="Y87" s="32">
        <v>0.936026936026936</v>
      </c>
      <c r="Z87" s="32">
        <v>0.9375</v>
      </c>
      <c r="AA87" s="32">
        <v>0.9196141479099679</v>
      </c>
      <c r="AB87" s="32">
        <v>0.9924812030075187</v>
      </c>
      <c r="AC87" s="32">
        <v>0.9698996655518395</v>
      </c>
    </row>
    <row r="88" spans="1:29" ht="12.75">
      <c r="A88" s="16" t="s">
        <v>148</v>
      </c>
      <c r="B88" s="16" t="s">
        <v>149</v>
      </c>
      <c r="C88" s="16" t="s">
        <v>146</v>
      </c>
      <c r="D88" s="16" t="s">
        <v>144</v>
      </c>
      <c r="E88" s="16" t="s">
        <v>612</v>
      </c>
      <c r="F88" s="22">
        <v>0.3388472473507366</v>
      </c>
      <c r="G88" s="22">
        <v>0.37513513513513513</v>
      </c>
      <c r="H88" s="22">
        <v>0.3994252873563219</v>
      </c>
      <c r="I88" s="22">
        <v>0.36752988047808766</v>
      </c>
      <c r="J88" s="22">
        <v>0.3894736842105263</v>
      </c>
      <c r="K88" s="22">
        <v>0.37167199148029817</v>
      </c>
      <c r="O88" s="22">
        <v>0.39369369369369367</v>
      </c>
      <c r="P88" s="22">
        <v>0.4332084893882647</v>
      </c>
      <c r="Q88" s="22">
        <v>0.43302180685358255</v>
      </c>
      <c r="R88" s="22">
        <v>0.39006342494714585</v>
      </c>
      <c r="S88" s="22">
        <v>0.4057017543859649</v>
      </c>
      <c r="T88" s="22">
        <v>0.3860619469026549</v>
      </c>
      <c r="U88"/>
      <c r="V88"/>
      <c r="W88"/>
      <c r="X88" s="33">
        <v>0.860687516154045</v>
      </c>
      <c r="Y88" s="32">
        <v>0.865945945945946</v>
      </c>
      <c r="Z88" s="32">
        <v>0.9224137931034483</v>
      </c>
      <c r="AA88" s="32">
        <v>0.9422310756972112</v>
      </c>
      <c r="AB88" s="32">
        <v>0.96</v>
      </c>
      <c r="AC88" s="32">
        <v>0.9627263045793397</v>
      </c>
    </row>
    <row r="89" spans="1:29" ht="12.75">
      <c r="A89" s="16" t="s">
        <v>150</v>
      </c>
      <c r="B89" s="16" t="s">
        <v>151</v>
      </c>
      <c r="C89" s="16" t="s">
        <v>146</v>
      </c>
      <c r="D89" s="16" t="s">
        <v>144</v>
      </c>
      <c r="E89" s="16" t="s">
        <v>622</v>
      </c>
      <c r="F89" s="22">
        <v>0.4362106406080347</v>
      </c>
      <c r="G89" s="22">
        <v>0.44450704225352117</v>
      </c>
      <c r="H89" s="22">
        <v>0.42487616951018164</v>
      </c>
      <c r="I89" s="22">
        <v>0.4128342245989305</v>
      </c>
      <c r="J89" s="22">
        <v>0.42291789722386297</v>
      </c>
      <c r="K89" s="22">
        <v>0.43237250554323725</v>
      </c>
      <c r="O89" s="22">
        <v>0.43621064060803477</v>
      </c>
      <c r="P89" s="22">
        <v>0.4445070422535211</v>
      </c>
      <c r="Q89" s="22">
        <v>0.42487616951018164</v>
      </c>
      <c r="R89" s="22">
        <v>0.4134975897161221</v>
      </c>
      <c r="S89" s="22">
        <v>0.42568370986920334</v>
      </c>
      <c r="T89" s="22">
        <v>0.43261231281198004</v>
      </c>
      <c r="U89"/>
      <c r="V89"/>
      <c r="W89"/>
      <c r="X89" s="33">
        <v>1</v>
      </c>
      <c r="Y89" s="32">
        <v>1</v>
      </c>
      <c r="Z89" s="32">
        <v>1</v>
      </c>
      <c r="AA89" s="32">
        <v>0.9983957219251337</v>
      </c>
      <c r="AB89" s="32">
        <v>0.993502658003544</v>
      </c>
      <c r="AC89" s="32">
        <v>0.9994456762749445</v>
      </c>
    </row>
    <row r="90" spans="1:29" ht="12.75">
      <c r="A90" s="16" t="s">
        <v>152</v>
      </c>
      <c r="B90" s="16" t="s">
        <v>153</v>
      </c>
      <c r="C90" s="16" t="s">
        <v>146</v>
      </c>
      <c r="D90" s="16" t="s">
        <v>144</v>
      </c>
      <c r="E90" s="16" t="s">
        <v>612</v>
      </c>
      <c r="F90" s="22"/>
      <c r="G90" s="22">
        <v>0.5573221757322175</v>
      </c>
      <c r="H90" s="22"/>
      <c r="I90" s="22">
        <v>0.525179856115108</v>
      </c>
      <c r="J90" s="22">
        <v>0.5069767441860465</v>
      </c>
      <c r="K90" s="22">
        <v>0.5191163976210705</v>
      </c>
      <c r="O90" s="22">
        <v>0.5299116247450714</v>
      </c>
      <c r="P90" s="22">
        <v>0.5736434108527132</v>
      </c>
      <c r="Q90" s="22">
        <v>0.5551982851018221</v>
      </c>
      <c r="R90" s="22">
        <v>0.5703125</v>
      </c>
      <c r="S90" s="22">
        <v>0.5575447570332481</v>
      </c>
      <c r="T90" s="22">
        <v>0.54995499549955</v>
      </c>
      <c r="U90"/>
      <c r="V90"/>
      <c r="W90"/>
      <c r="X90" s="33">
        <v>0.5725963409887116</v>
      </c>
      <c r="Y90" s="32">
        <v>0.9715481171548117</v>
      </c>
      <c r="Z90" s="32">
        <v>0.9358074222668004</v>
      </c>
      <c r="AA90" s="32">
        <v>0.920863309352518</v>
      </c>
      <c r="AB90" s="32">
        <v>0.9093023255813953</v>
      </c>
      <c r="AC90" s="32">
        <v>0.9439252336448598</v>
      </c>
    </row>
    <row r="91" spans="1:29" ht="12.75">
      <c r="A91" s="16" t="s">
        <v>154</v>
      </c>
      <c r="B91" s="16" t="s">
        <v>155</v>
      </c>
      <c r="C91" s="16" t="s">
        <v>146</v>
      </c>
      <c r="D91" s="16" t="s">
        <v>144</v>
      </c>
      <c r="E91" s="16" t="s">
        <v>617</v>
      </c>
      <c r="F91" s="22"/>
      <c r="G91" s="22">
        <v>0.469770253929867</v>
      </c>
      <c r="H91" s="22"/>
      <c r="I91" s="22">
        <v>0.503954802259887</v>
      </c>
      <c r="J91" s="22">
        <v>0.43538647342995174</v>
      </c>
      <c r="K91" s="22">
        <v>0.41661500309981403</v>
      </c>
      <c r="O91" s="22">
        <v>0.44227043781480047</v>
      </c>
      <c r="P91" s="22">
        <v>0.473780487804878</v>
      </c>
      <c r="Q91" s="22">
        <v>0.467005076142132</v>
      </c>
      <c r="R91" s="22">
        <v>0.5094231867504283</v>
      </c>
      <c r="S91" s="22">
        <v>0.44782608695652176</v>
      </c>
      <c r="T91" s="22">
        <v>0.4310455420141116</v>
      </c>
      <c r="U91"/>
      <c r="V91"/>
      <c r="W91"/>
      <c r="X91" s="33">
        <v>0.7450923787528869</v>
      </c>
      <c r="Y91" s="32">
        <v>0.9915356711003628</v>
      </c>
      <c r="Z91" s="32">
        <v>0.9718111346018323</v>
      </c>
      <c r="AA91" s="32">
        <v>0.9892655367231639</v>
      </c>
      <c r="AB91" s="32">
        <v>0.9722222222222222</v>
      </c>
      <c r="AC91" s="32">
        <v>0.9665220086794792</v>
      </c>
    </row>
    <row r="92" spans="1:29" ht="12.75">
      <c r="A92" s="16" t="s">
        <v>156</v>
      </c>
      <c r="B92" s="16" t="s">
        <v>157</v>
      </c>
      <c r="C92" s="16" t="s">
        <v>146</v>
      </c>
      <c r="D92" s="16" t="s">
        <v>144</v>
      </c>
      <c r="E92" s="16" t="s">
        <v>617</v>
      </c>
      <c r="F92" s="22">
        <v>0.4011409308958901</v>
      </c>
      <c r="G92" s="22">
        <v>0.4198958935801041</v>
      </c>
      <c r="H92" s="22">
        <v>0.390655105973025</v>
      </c>
      <c r="I92" s="22">
        <v>0.39100346020761245</v>
      </c>
      <c r="J92" s="22">
        <v>0.37343358395989973</v>
      </c>
      <c r="K92" s="22">
        <v>0.4193548387096774</v>
      </c>
      <c r="O92" s="22">
        <v>0.41363636363636364</v>
      </c>
      <c r="P92" s="22">
        <v>0.42958579881656805</v>
      </c>
      <c r="Q92" s="22">
        <v>0.39368932038834953</v>
      </c>
      <c r="R92" s="22">
        <v>0.3998988877654196</v>
      </c>
      <c r="S92" s="22">
        <v>0.38382277176713037</v>
      </c>
      <c r="T92" s="22">
        <v>0.4269067796610169</v>
      </c>
      <c r="U92"/>
      <c r="V92"/>
      <c r="W92"/>
      <c r="X92" s="33">
        <v>0.9697912615065474</v>
      </c>
      <c r="Y92" s="32">
        <v>0.9774436090225564</v>
      </c>
      <c r="Z92" s="32">
        <v>0.9922928709055877</v>
      </c>
      <c r="AA92" s="32">
        <v>0.9777558082056352</v>
      </c>
      <c r="AB92" s="32">
        <v>0.9729323308270676</v>
      </c>
      <c r="AC92" s="32">
        <v>0.9823100936524454</v>
      </c>
    </row>
    <row r="93" spans="1:29" ht="12.75">
      <c r="A93" s="16" t="s">
        <v>158</v>
      </c>
      <c r="B93" s="16" t="s">
        <v>159</v>
      </c>
      <c r="C93" s="16" t="s">
        <v>146</v>
      </c>
      <c r="D93" s="16" t="s">
        <v>144</v>
      </c>
      <c r="E93" s="16" t="s">
        <v>617</v>
      </c>
      <c r="F93" s="22"/>
      <c r="G93" s="22">
        <v>0.5131518227964929</v>
      </c>
      <c r="H93" s="22">
        <v>0.4624252775405636</v>
      </c>
      <c r="I93" s="22">
        <v>0.4593554593554594</v>
      </c>
      <c r="J93" s="22">
        <v>0.4523148148148148</v>
      </c>
      <c r="K93" s="22">
        <v>0.41982640475102784</v>
      </c>
      <c r="O93" s="22">
        <v>0.44565992865636145</v>
      </c>
      <c r="P93" s="22">
        <v>0.5310410697230181</v>
      </c>
      <c r="Q93" s="22">
        <v>0.4670116429495472</v>
      </c>
      <c r="R93" s="22">
        <v>0.46653639472398634</v>
      </c>
      <c r="S93" s="22">
        <v>0.4949341438703141</v>
      </c>
      <c r="T93" s="22">
        <v>0.43699476937708037</v>
      </c>
      <c r="U93"/>
      <c r="V93"/>
      <c r="W93"/>
      <c r="X93" s="33">
        <v>0.47762380736029075</v>
      </c>
      <c r="Y93" s="32">
        <v>0.9663128749423165</v>
      </c>
      <c r="Z93" s="32">
        <v>0.9901793339026473</v>
      </c>
      <c r="AA93" s="32">
        <v>0.9846079846079846</v>
      </c>
      <c r="AB93" s="32">
        <v>0.9138888888888889</v>
      </c>
      <c r="AC93" s="32">
        <v>0.9607126541799909</v>
      </c>
    </row>
    <row r="94" spans="1:29" ht="12.75">
      <c r="A94" s="16" t="s">
        <v>160</v>
      </c>
      <c r="B94" s="16" t="s">
        <v>161</v>
      </c>
      <c r="C94" s="16" t="s">
        <v>146</v>
      </c>
      <c r="D94" s="16" t="s">
        <v>144</v>
      </c>
      <c r="E94" s="16" t="s">
        <v>612</v>
      </c>
      <c r="F94" s="22">
        <v>0.40775</v>
      </c>
      <c r="G94" s="22">
        <v>0.42507068803016024</v>
      </c>
      <c r="H94" s="22">
        <v>0.39598540145985406</v>
      </c>
      <c r="I94" s="22">
        <v>0.47122302158273377</v>
      </c>
      <c r="J94" s="22">
        <v>0.4422018348623853</v>
      </c>
      <c r="K94" s="22">
        <v>0.44678899082568807</v>
      </c>
      <c r="O94" s="22">
        <v>0.4270751505629746</v>
      </c>
      <c r="P94" s="22">
        <v>0.42952380952380953</v>
      </c>
      <c r="Q94" s="22">
        <v>0.40522875816993464</v>
      </c>
      <c r="R94" s="22">
        <v>0.47249774571686204</v>
      </c>
      <c r="S94" s="22">
        <v>0.4430147058823529</v>
      </c>
      <c r="T94" s="22">
        <v>0.44719926538108357</v>
      </c>
      <c r="U94"/>
      <c r="V94"/>
      <c r="W94"/>
      <c r="X94" s="33">
        <v>0.95475</v>
      </c>
      <c r="Y94" s="32">
        <v>0.9896324222431668</v>
      </c>
      <c r="Z94" s="32">
        <v>0.9771897810218978</v>
      </c>
      <c r="AA94" s="32">
        <v>0.9973021582733813</v>
      </c>
      <c r="AB94" s="32">
        <v>0.998165137614679</v>
      </c>
      <c r="AC94" s="32">
        <v>0.9990825688073395</v>
      </c>
    </row>
    <row r="95" spans="1:29" ht="12.75">
      <c r="A95" s="16" t="s">
        <v>162</v>
      </c>
      <c r="B95" s="16" t="s">
        <v>163</v>
      </c>
      <c r="C95" s="16" t="s">
        <v>146</v>
      </c>
      <c r="D95" s="16" t="s">
        <v>144</v>
      </c>
      <c r="E95" s="16" t="s">
        <v>622</v>
      </c>
      <c r="F95" s="22"/>
      <c r="G95" s="22"/>
      <c r="H95" s="22">
        <v>0.37383689107827034</v>
      </c>
      <c r="I95" s="22">
        <v>0.3840541948931735</v>
      </c>
      <c r="J95" s="22">
        <v>0.39926547743966423</v>
      </c>
      <c r="K95" s="22">
        <v>0.3915966386554622</v>
      </c>
      <c r="O95" s="22">
        <v>0.4029826812059012</v>
      </c>
      <c r="P95" s="22">
        <v>0.4753787878787879</v>
      </c>
      <c r="Q95" s="22">
        <v>0.4039030159668835</v>
      </c>
      <c r="R95" s="22">
        <v>0.3958109559613319</v>
      </c>
      <c r="S95" s="22">
        <v>0.41112911939492164</v>
      </c>
      <c r="T95" s="22">
        <v>0.41214622641509435</v>
      </c>
      <c r="U95"/>
      <c r="V95"/>
      <c r="W95"/>
      <c r="X95" s="33">
        <v>0.8325767690253671</v>
      </c>
      <c r="Y95" s="32">
        <v>0.8497854077253219</v>
      </c>
      <c r="Z95" s="32">
        <v>0.9255610290093048</v>
      </c>
      <c r="AA95" s="32">
        <v>0.9702970297029703</v>
      </c>
      <c r="AB95" s="32">
        <v>0.9711437565582371</v>
      </c>
      <c r="AC95" s="32">
        <v>0.9501400560224089</v>
      </c>
    </row>
    <row r="96" spans="1:29" ht="12.75">
      <c r="A96" s="16" t="s">
        <v>165</v>
      </c>
      <c r="B96" s="16" t="s">
        <v>167</v>
      </c>
      <c r="C96" s="16" t="s">
        <v>166</v>
      </c>
      <c r="D96" s="16" t="s">
        <v>164</v>
      </c>
      <c r="E96" s="16" t="s">
        <v>612</v>
      </c>
      <c r="F96" s="22"/>
      <c r="G96" s="22"/>
      <c r="H96" s="22"/>
      <c r="I96" s="22">
        <v>0.3512064343163539</v>
      </c>
      <c r="J96" s="22">
        <v>0.38591022443890277</v>
      </c>
      <c r="K96" s="22">
        <v>0.4091209517514871</v>
      </c>
      <c r="O96" s="22">
        <v>0.4407163908410791</v>
      </c>
      <c r="P96" s="22">
        <v>0.4231782265144864</v>
      </c>
      <c r="Q96" s="22">
        <v>0.41278065630397237</v>
      </c>
      <c r="R96" s="22">
        <v>0.41130298273155413</v>
      </c>
      <c r="S96" s="22">
        <v>0.3996126533247256</v>
      </c>
      <c r="T96" s="22">
        <v>0.415994623655914</v>
      </c>
      <c r="U96"/>
      <c r="V96"/>
      <c r="W96"/>
      <c r="X96" s="33">
        <v>0.717819365337673</v>
      </c>
      <c r="Y96" s="32">
        <v>0.7254777070063694</v>
      </c>
      <c r="Z96" s="32">
        <v>0.7797979797979798</v>
      </c>
      <c r="AA96" s="32">
        <v>0.853887399463807</v>
      </c>
      <c r="AB96" s="32">
        <v>0.9657107231920199</v>
      </c>
      <c r="AC96" s="32">
        <v>0.9834765366820886</v>
      </c>
    </row>
    <row r="97" spans="1:29" ht="12.75">
      <c r="A97" s="16" t="s">
        <v>168</v>
      </c>
      <c r="B97" s="16" t="s">
        <v>169</v>
      </c>
      <c r="C97" s="16" t="s">
        <v>166</v>
      </c>
      <c r="D97" s="16" t="s">
        <v>164</v>
      </c>
      <c r="E97" s="16" t="s">
        <v>612</v>
      </c>
      <c r="F97" s="22"/>
      <c r="G97" s="22"/>
      <c r="H97" s="22">
        <v>0.3777038269550749</v>
      </c>
      <c r="I97" s="22">
        <v>0.33599361532322425</v>
      </c>
      <c r="J97" s="22">
        <v>0.35004177109440265</v>
      </c>
      <c r="K97" s="22"/>
      <c r="O97" s="22">
        <v>0.29747089522280207</v>
      </c>
      <c r="P97" s="22">
        <v>0.49834983498349833</v>
      </c>
      <c r="Q97" s="22">
        <v>0.4250936329588015</v>
      </c>
      <c r="R97" s="22">
        <v>0.37859712230215825</v>
      </c>
      <c r="S97" s="22">
        <v>0.3851102941176471</v>
      </c>
      <c r="T97" s="22">
        <v>0.3997821350762527</v>
      </c>
      <c r="U97"/>
      <c r="V97"/>
      <c r="W97"/>
      <c r="X97" s="33">
        <v>0.53</v>
      </c>
      <c r="Y97" s="32">
        <v>0.5569852941176471</v>
      </c>
      <c r="Z97" s="32">
        <v>0.8885191347753744</v>
      </c>
      <c r="AA97" s="32">
        <v>0.8874700718276137</v>
      </c>
      <c r="AB97" s="32">
        <v>0.908939014202172</v>
      </c>
      <c r="AC97" s="32">
        <v>0.7873070325900515</v>
      </c>
    </row>
    <row r="98" spans="1:29" ht="12.75">
      <c r="A98" s="16" t="s">
        <v>170</v>
      </c>
      <c r="B98" s="16" t="s">
        <v>171</v>
      </c>
      <c r="C98" s="16" t="s">
        <v>166</v>
      </c>
      <c r="D98" s="16" t="s">
        <v>164</v>
      </c>
      <c r="E98" s="16" t="s">
        <v>622</v>
      </c>
      <c r="F98" s="22"/>
      <c r="G98" s="22">
        <v>0.29506314580941445</v>
      </c>
      <c r="H98" s="22">
        <v>0.2885057471264368</v>
      </c>
      <c r="I98" s="22">
        <v>0.2888165038002172</v>
      </c>
      <c r="J98" s="22">
        <v>0.26624068157614483</v>
      </c>
      <c r="K98" s="22">
        <v>0.2814569536423841</v>
      </c>
      <c r="O98" s="22">
        <v>0.32062199185486856</v>
      </c>
      <c r="P98" s="22">
        <v>0.3100120627261761</v>
      </c>
      <c r="Q98" s="22">
        <v>0.3009592326139089</v>
      </c>
      <c r="R98" s="22">
        <v>0.30056497175141245</v>
      </c>
      <c r="S98" s="22">
        <v>0.2796420581655481</v>
      </c>
      <c r="T98" s="22">
        <v>0.2947976878612717</v>
      </c>
      <c r="U98"/>
      <c r="V98"/>
      <c r="W98"/>
      <c r="X98" s="33">
        <v>0.7555244755244755</v>
      </c>
      <c r="Y98" s="32">
        <v>0.9517795637198623</v>
      </c>
      <c r="Z98" s="32">
        <v>0.9586206896551724</v>
      </c>
      <c r="AA98" s="32">
        <v>0.9609120521172638</v>
      </c>
      <c r="AB98" s="32">
        <v>0.952076677316294</v>
      </c>
      <c r="AC98" s="32">
        <v>0.9547461368653422</v>
      </c>
    </row>
    <row r="99" spans="1:29" ht="12.75">
      <c r="A99" s="16" t="s">
        <v>172</v>
      </c>
      <c r="B99" s="16" t="s">
        <v>173</v>
      </c>
      <c r="C99" s="16" t="s">
        <v>166</v>
      </c>
      <c r="D99" s="16" t="s">
        <v>164</v>
      </c>
      <c r="E99" s="16" t="s">
        <v>616</v>
      </c>
      <c r="F99" s="22"/>
      <c r="G99" s="22">
        <v>0.5235955056179775</v>
      </c>
      <c r="H99" s="22">
        <v>0.5059701492537314</v>
      </c>
      <c r="I99" s="22">
        <v>0.5305514157973175</v>
      </c>
      <c r="J99" s="22">
        <v>0.5092857142857143</v>
      </c>
      <c r="K99" s="22">
        <v>0.5057915057915058</v>
      </c>
      <c r="O99" s="22">
        <v>0.41973350253807107</v>
      </c>
      <c r="P99" s="22">
        <v>0.5743631881676253</v>
      </c>
      <c r="Q99" s="22">
        <v>0.5631229235880398</v>
      </c>
      <c r="R99" s="22">
        <v>0.5807504078303426</v>
      </c>
      <c r="S99" s="22">
        <v>0.5649762282091918</v>
      </c>
      <c r="T99" s="22">
        <v>0.5536770921386306</v>
      </c>
      <c r="U99"/>
      <c r="V99"/>
      <c r="W99"/>
      <c r="X99" s="33">
        <v>0.5599573636525137</v>
      </c>
      <c r="Y99" s="32">
        <v>0.9116104868913858</v>
      </c>
      <c r="Z99" s="32">
        <v>0.8985074626865672</v>
      </c>
      <c r="AA99" s="32">
        <v>0.9135618479880775</v>
      </c>
      <c r="AB99" s="32">
        <v>0.9014285714285715</v>
      </c>
      <c r="AC99" s="32">
        <v>0.9135135135135135</v>
      </c>
    </row>
    <row r="100" spans="1:29" ht="12.75">
      <c r="A100" s="16" t="s">
        <v>174</v>
      </c>
      <c r="B100" s="16" t="s">
        <v>175</v>
      </c>
      <c r="C100" s="16" t="s">
        <v>166</v>
      </c>
      <c r="D100" s="16" t="s">
        <v>164</v>
      </c>
      <c r="E100" s="16" t="s">
        <v>617</v>
      </c>
      <c r="F100" s="22">
        <v>0.507050889025138</v>
      </c>
      <c r="G100" s="22">
        <v>0.4945770065075922</v>
      </c>
      <c r="H100" s="22">
        <v>0.5179372197309418</v>
      </c>
      <c r="I100" s="22">
        <v>0.48866498740554154</v>
      </c>
      <c r="J100" s="22">
        <v>0.47761194029850745</v>
      </c>
      <c r="K100" s="22">
        <v>0.48831775700934577</v>
      </c>
      <c r="O100" s="22">
        <v>0.5098643649815043</v>
      </c>
      <c r="P100" s="22">
        <v>0.5022026431718062</v>
      </c>
      <c r="Q100" s="22">
        <v>0.5202702702702703</v>
      </c>
      <c r="R100" s="22">
        <v>0.5145888594164456</v>
      </c>
      <c r="S100" s="22">
        <v>0.5056433408577878</v>
      </c>
      <c r="T100" s="22">
        <v>0.5097560975609756</v>
      </c>
      <c r="U100"/>
      <c r="V100"/>
      <c r="W100"/>
      <c r="X100" s="33">
        <v>0.9944819129368485</v>
      </c>
      <c r="Y100" s="32">
        <v>0.9848156182212582</v>
      </c>
      <c r="Z100" s="32">
        <v>0.9955156950672646</v>
      </c>
      <c r="AA100" s="32">
        <v>0.9496221662468514</v>
      </c>
      <c r="AB100" s="32">
        <v>0.9445628997867804</v>
      </c>
      <c r="AC100" s="32">
        <v>0.9579439252336449</v>
      </c>
    </row>
    <row r="101" spans="1:29" ht="12.75">
      <c r="A101" s="16" t="s">
        <v>176</v>
      </c>
      <c r="B101" s="16" t="s">
        <v>177</v>
      </c>
      <c r="C101" s="16" t="s">
        <v>166</v>
      </c>
      <c r="D101" s="16" t="s">
        <v>164</v>
      </c>
      <c r="E101" s="16" t="s">
        <v>622</v>
      </c>
      <c r="F101" s="22"/>
      <c r="G101" s="22">
        <v>0.35095137420718814</v>
      </c>
      <c r="H101" s="22">
        <v>0.34808853118712274</v>
      </c>
      <c r="I101" s="22">
        <v>0.3787313432835821</v>
      </c>
      <c r="J101" s="22">
        <v>0.354</v>
      </c>
      <c r="K101" s="22"/>
      <c r="O101" s="22">
        <v>0.3115646258503401</v>
      </c>
      <c r="P101" s="22">
        <v>0.3816091954022989</v>
      </c>
      <c r="Q101" s="22">
        <v>0.3642105263157895</v>
      </c>
      <c r="R101" s="22">
        <v>0.3972602739726027</v>
      </c>
      <c r="S101" s="22">
        <v>0.3702928870292887</v>
      </c>
      <c r="T101" s="22">
        <v>0.3674832962138085</v>
      </c>
      <c r="U101"/>
      <c r="V101"/>
      <c r="W101"/>
      <c r="X101" s="33">
        <v>0.6976744186046512</v>
      </c>
      <c r="Y101" s="32">
        <v>0.919661733615222</v>
      </c>
      <c r="Z101" s="32">
        <v>0.9557344064386318</v>
      </c>
      <c r="AA101" s="32">
        <v>0.9533582089552238</v>
      </c>
      <c r="AB101" s="32">
        <v>0.956</v>
      </c>
      <c r="AC101" s="32">
        <v>0.8962075848303394</v>
      </c>
    </row>
    <row r="102" spans="1:29" ht="12.75">
      <c r="A102" s="16" t="s">
        <v>178</v>
      </c>
      <c r="B102" s="16" t="s">
        <v>179</v>
      </c>
      <c r="C102" s="16" t="s">
        <v>166</v>
      </c>
      <c r="D102" s="16" t="s">
        <v>164</v>
      </c>
      <c r="E102" s="16" t="s">
        <v>612</v>
      </c>
      <c r="F102" s="22"/>
      <c r="G102" s="22">
        <v>0.30320945945945943</v>
      </c>
      <c r="H102" s="22">
        <v>0.3191304347826087</v>
      </c>
      <c r="I102" s="22">
        <v>0.2803030303030303</v>
      </c>
      <c r="J102" s="22">
        <v>0.2960470984020185</v>
      </c>
      <c r="K102" s="22"/>
      <c r="O102" s="22">
        <v>0.2981770833333333</v>
      </c>
      <c r="P102" s="22">
        <v>0.3281535648994516</v>
      </c>
      <c r="Q102" s="22">
        <v>0.3382488479262673</v>
      </c>
      <c r="R102" s="22">
        <v>0.29838709677419356</v>
      </c>
      <c r="S102" s="22">
        <v>0.3148479427549195</v>
      </c>
      <c r="T102" s="22">
        <v>0.32809773123909247</v>
      </c>
      <c r="U102"/>
      <c r="V102"/>
      <c r="W102"/>
      <c r="X102" s="33">
        <v>0.4824120603015075</v>
      </c>
      <c r="Y102" s="32">
        <v>0.9239864864864865</v>
      </c>
      <c r="Z102" s="32">
        <v>0.9434782608695652</v>
      </c>
      <c r="AA102" s="32">
        <v>0.9393939393939394</v>
      </c>
      <c r="AB102" s="32">
        <v>0.9402859545836838</v>
      </c>
      <c r="AC102" s="32">
        <v>0.4948186528497409</v>
      </c>
    </row>
    <row r="103" spans="1:29" ht="12.75">
      <c r="A103" s="16" t="s">
        <v>180</v>
      </c>
      <c r="B103" s="16" t="s">
        <v>181</v>
      </c>
      <c r="C103" s="16" t="s">
        <v>166</v>
      </c>
      <c r="D103" s="16" t="s">
        <v>164</v>
      </c>
      <c r="E103" s="16" t="s">
        <v>617</v>
      </c>
      <c r="F103" s="22">
        <v>0.40782122905027934</v>
      </c>
      <c r="G103" s="22">
        <v>0.43076923076923074</v>
      </c>
      <c r="H103" s="22">
        <v>0.46065808297567956</v>
      </c>
      <c r="I103" s="22">
        <v>0.4085603112840467</v>
      </c>
      <c r="J103" s="22">
        <v>0.4042857142857143</v>
      </c>
      <c r="K103" s="22">
        <v>0.395738203957382</v>
      </c>
      <c r="O103" s="22">
        <v>0.4631245043616178</v>
      </c>
      <c r="P103" s="22">
        <v>0.45095168374816985</v>
      </c>
      <c r="Q103" s="22">
        <v>0.48861911987860396</v>
      </c>
      <c r="R103" s="22">
        <v>0.43388429752066116</v>
      </c>
      <c r="S103" s="22">
        <v>0.4327217125382263</v>
      </c>
      <c r="T103" s="22">
        <v>0.41467304625199364</v>
      </c>
      <c r="U103"/>
      <c r="V103"/>
      <c r="W103"/>
      <c r="X103" s="33">
        <v>0.880586592178771</v>
      </c>
      <c r="Y103" s="32">
        <v>0.9552447552447553</v>
      </c>
      <c r="Z103" s="32">
        <v>0.9427753934191703</v>
      </c>
      <c r="AA103" s="32">
        <v>0.9416342412451362</v>
      </c>
      <c r="AB103" s="32">
        <v>0.9342857142857143</v>
      </c>
      <c r="AC103" s="32">
        <v>0.954337899543379</v>
      </c>
    </row>
    <row r="104" spans="1:29" ht="12.75">
      <c r="A104" s="16" t="s">
        <v>182</v>
      </c>
      <c r="B104" s="16" t="s">
        <v>183</v>
      </c>
      <c r="C104" s="16" t="s">
        <v>166</v>
      </c>
      <c r="D104" s="16" t="s">
        <v>164</v>
      </c>
      <c r="E104" s="16" t="s">
        <v>617</v>
      </c>
      <c r="F104" s="22">
        <v>0.37449392712550605</v>
      </c>
      <c r="G104" s="22">
        <v>0.4267631103074141</v>
      </c>
      <c r="H104" s="22">
        <v>0.37209302325581395</v>
      </c>
      <c r="I104" s="22">
        <v>0.3447098976109215</v>
      </c>
      <c r="J104" s="22">
        <v>0.43781942078364566</v>
      </c>
      <c r="K104" s="22">
        <v>0.4113597246127367</v>
      </c>
      <c r="O104" s="22">
        <v>0.40463692038495186</v>
      </c>
      <c r="P104" s="22">
        <v>0.43462246777163904</v>
      </c>
      <c r="Q104" s="22">
        <v>0.3771043771043771</v>
      </c>
      <c r="R104" s="22">
        <v>0.35130434782608694</v>
      </c>
      <c r="S104" s="22">
        <v>0.4400684931506849</v>
      </c>
      <c r="T104" s="22">
        <v>0.42526690391459077</v>
      </c>
      <c r="U104"/>
      <c r="V104"/>
      <c r="W104"/>
      <c r="X104" s="33">
        <v>0.9255060728744939</v>
      </c>
      <c r="Y104" s="32">
        <v>0.9819168173598554</v>
      </c>
      <c r="Z104" s="32">
        <v>0.9867109634551495</v>
      </c>
      <c r="AA104" s="32">
        <v>0.9812286689419796</v>
      </c>
      <c r="AB104" s="32">
        <v>0.9948892674616695</v>
      </c>
      <c r="AC104" s="32">
        <v>0.9672977624784853</v>
      </c>
    </row>
    <row r="105" spans="1:29" ht="12.75">
      <c r="A105" s="16" t="s">
        <v>184</v>
      </c>
      <c r="B105" s="16" t="s">
        <v>185</v>
      </c>
      <c r="C105" s="16" t="s">
        <v>166</v>
      </c>
      <c r="D105" s="16" t="s">
        <v>164</v>
      </c>
      <c r="E105" s="16" t="s">
        <v>612</v>
      </c>
      <c r="F105" s="22">
        <v>0.4084136722173532</v>
      </c>
      <c r="G105" s="22">
        <v>0.3913043478260869</v>
      </c>
      <c r="H105" s="22">
        <v>0.5030408340573415</v>
      </c>
      <c r="I105" s="22">
        <v>0.40663176265270506</v>
      </c>
      <c r="J105" s="22">
        <v>0.42561983471074377</v>
      </c>
      <c r="K105" s="22">
        <v>0.4531392174704276</v>
      </c>
      <c r="O105" s="22">
        <v>0.4329849012775842</v>
      </c>
      <c r="P105" s="22">
        <v>0.436046511627907</v>
      </c>
      <c r="Q105" s="22">
        <v>0.5482954545454546</v>
      </c>
      <c r="R105" s="22">
        <v>0.43838193791157104</v>
      </c>
      <c r="S105" s="22">
        <v>0.4335016835016835</v>
      </c>
      <c r="T105" s="22">
        <v>0.46111111111111114</v>
      </c>
      <c r="U105"/>
      <c r="V105"/>
      <c r="W105"/>
      <c r="X105" s="33">
        <v>0.9432515337423313</v>
      </c>
      <c r="Y105" s="32">
        <v>0.8973913043478261</v>
      </c>
      <c r="Z105" s="32">
        <v>0.9174630755864466</v>
      </c>
      <c r="AA105" s="32">
        <v>0.9275741710296684</v>
      </c>
      <c r="AB105" s="32">
        <v>0.9818181818181818</v>
      </c>
      <c r="AC105" s="32">
        <v>0.9827115559599636</v>
      </c>
    </row>
    <row r="106" spans="1:29" ht="12.75">
      <c r="A106" s="16" t="s">
        <v>186</v>
      </c>
      <c r="B106" s="16" t="s">
        <v>187</v>
      </c>
      <c r="C106" s="16" t="s">
        <v>166</v>
      </c>
      <c r="D106" s="16" t="s">
        <v>164</v>
      </c>
      <c r="E106" s="16" t="s">
        <v>617</v>
      </c>
      <c r="F106" s="22">
        <v>0.33715862870424174</v>
      </c>
      <c r="G106" s="22">
        <v>0.32606060606060605</v>
      </c>
      <c r="H106" s="22">
        <v>0.3507945850500295</v>
      </c>
      <c r="I106" s="22">
        <v>0.31419753086419755</v>
      </c>
      <c r="J106" s="22">
        <v>0.3303303303303303</v>
      </c>
      <c r="K106" s="22">
        <v>0.327683615819209</v>
      </c>
      <c r="O106" s="22">
        <v>0.3917299578059072</v>
      </c>
      <c r="P106" s="22">
        <v>0.3823738450604122</v>
      </c>
      <c r="Q106" s="22">
        <v>0.401888064733648</v>
      </c>
      <c r="R106" s="22">
        <v>0.33708609271523177</v>
      </c>
      <c r="S106" s="22">
        <v>0.35947712418300654</v>
      </c>
      <c r="T106" s="22">
        <v>0.3524645509790682</v>
      </c>
      <c r="U106"/>
      <c r="V106"/>
      <c r="W106"/>
      <c r="X106" s="33">
        <v>0.860691458454387</v>
      </c>
      <c r="Y106" s="32">
        <v>0.8527272727272728</v>
      </c>
      <c r="Z106" s="32">
        <v>0.8728663919952914</v>
      </c>
      <c r="AA106" s="32">
        <v>0.9320987654320988</v>
      </c>
      <c r="AB106" s="32">
        <v>0.9189189189189189</v>
      </c>
      <c r="AC106" s="32">
        <v>0.9296924042686755</v>
      </c>
    </row>
    <row r="107" spans="1:29" ht="12.75">
      <c r="A107" s="16" t="s">
        <v>188</v>
      </c>
      <c r="B107" s="16" t="s">
        <v>189</v>
      </c>
      <c r="C107" s="16" t="s">
        <v>166</v>
      </c>
      <c r="D107" s="16" t="s">
        <v>164</v>
      </c>
      <c r="E107" s="16" t="s">
        <v>621</v>
      </c>
      <c r="F107" s="22">
        <v>0.19040326697294538</v>
      </c>
      <c r="G107" s="22">
        <v>0.32365591397849464</v>
      </c>
      <c r="H107" s="22">
        <v>0.2992545260915868</v>
      </c>
      <c r="I107" s="22">
        <v>0.30218068535825543</v>
      </c>
      <c r="J107" s="22">
        <v>0.3045912653975364</v>
      </c>
      <c r="K107" s="22">
        <v>0.303471444568869</v>
      </c>
      <c r="O107" s="22">
        <v>0.22395676973881717</v>
      </c>
      <c r="P107" s="22">
        <v>0.32860262008733626</v>
      </c>
      <c r="Q107" s="22">
        <v>0.30913091309130913</v>
      </c>
      <c r="R107" s="22">
        <v>0.31768558951965065</v>
      </c>
      <c r="S107" s="22">
        <v>0.3159117305458769</v>
      </c>
      <c r="T107" s="22">
        <v>0.3249400479616307</v>
      </c>
      <c r="U107"/>
      <c r="V107"/>
      <c r="W107"/>
      <c r="X107" s="33">
        <v>0.8501786625829505</v>
      </c>
      <c r="Y107" s="32">
        <v>0.9849462365591398</v>
      </c>
      <c r="Z107" s="32">
        <v>0.9680511182108626</v>
      </c>
      <c r="AA107" s="32">
        <v>0.9511941848390446</v>
      </c>
      <c r="AB107" s="32">
        <v>0.9641657334826428</v>
      </c>
      <c r="AC107" s="32">
        <v>0.9339305711086227</v>
      </c>
    </row>
    <row r="108" spans="1:29" ht="12.75">
      <c r="A108" s="16" t="s">
        <v>190</v>
      </c>
      <c r="B108" s="16" t="s">
        <v>191</v>
      </c>
      <c r="C108" s="16" t="s">
        <v>166</v>
      </c>
      <c r="D108" s="16" t="s">
        <v>164</v>
      </c>
      <c r="E108" s="16" t="s">
        <v>622</v>
      </c>
      <c r="F108" s="22">
        <v>0.31226591760299627</v>
      </c>
      <c r="G108" s="22">
        <v>0.36380255941499084</v>
      </c>
      <c r="H108" s="22">
        <v>0.3327239488117002</v>
      </c>
      <c r="I108" s="22">
        <v>0.2962962962962963</v>
      </c>
      <c r="J108" s="22">
        <v>0.3362521891418564</v>
      </c>
      <c r="K108" s="22">
        <v>0.26362038664323373</v>
      </c>
      <c r="O108" s="22">
        <v>0.36230309614340034</v>
      </c>
      <c r="P108" s="22">
        <v>0.39173228346456695</v>
      </c>
      <c r="Q108" s="22">
        <v>0.3575638506876228</v>
      </c>
      <c r="R108" s="22">
        <v>0.31261101243339257</v>
      </c>
      <c r="S108" s="22">
        <v>0.3522935779816514</v>
      </c>
      <c r="T108" s="22">
        <v>0.2912621359223301</v>
      </c>
      <c r="U108"/>
      <c r="V108"/>
      <c r="W108"/>
      <c r="X108" s="33">
        <v>0.8618913857677902</v>
      </c>
      <c r="Y108" s="32">
        <v>0.9287020109689214</v>
      </c>
      <c r="Z108" s="32">
        <v>0.9305301645338209</v>
      </c>
      <c r="AA108" s="32">
        <v>0.9478114478114478</v>
      </c>
      <c r="AB108" s="32">
        <v>0.9544658493870403</v>
      </c>
      <c r="AC108" s="32">
        <v>0.9050966608084359</v>
      </c>
    </row>
    <row r="109" spans="1:29" ht="12.75">
      <c r="A109" s="16" t="s">
        <v>192</v>
      </c>
      <c r="B109" s="16" t="s">
        <v>193</v>
      </c>
      <c r="C109" s="16" t="s">
        <v>166</v>
      </c>
      <c r="D109" s="16" t="s">
        <v>164</v>
      </c>
      <c r="E109" s="16" t="s">
        <v>612</v>
      </c>
      <c r="F109" s="22"/>
      <c r="G109" s="22">
        <v>0.24669603524229075</v>
      </c>
      <c r="H109" s="22"/>
      <c r="I109" s="22">
        <v>0.2534611288604899</v>
      </c>
      <c r="J109" s="22">
        <v>0.24096385542168675</v>
      </c>
      <c r="K109" s="22">
        <v>0.26268320180383314</v>
      </c>
      <c r="O109" s="22">
        <v>0.3000964940495336</v>
      </c>
      <c r="P109" s="22">
        <v>0.2650887573964497</v>
      </c>
      <c r="Q109" s="22">
        <v>0.2553626149131767</v>
      </c>
      <c r="R109" s="22">
        <v>0.2653288740245262</v>
      </c>
      <c r="S109" s="22">
        <v>0.25157232704402516</v>
      </c>
      <c r="T109" s="22">
        <v>0.2838002436053593</v>
      </c>
      <c r="U109"/>
      <c r="V109"/>
      <c r="W109"/>
      <c r="X109" s="33">
        <v>0.8094246290028638</v>
      </c>
      <c r="Y109" s="32">
        <v>0.9306167400881057</v>
      </c>
      <c r="Z109" s="32">
        <v>0.9431599229287091</v>
      </c>
      <c r="AA109" s="32">
        <v>0.9552715654952076</v>
      </c>
      <c r="AB109" s="32">
        <v>0.9578313253012049</v>
      </c>
      <c r="AC109" s="32">
        <v>0.9255918827508456</v>
      </c>
    </row>
    <row r="110" spans="1:29" ht="12.75">
      <c r="A110" s="16" t="s">
        <v>194</v>
      </c>
      <c r="B110" s="16" t="s">
        <v>195</v>
      </c>
      <c r="C110" s="16" t="s">
        <v>166</v>
      </c>
      <c r="D110" s="16" t="s">
        <v>164</v>
      </c>
      <c r="E110" s="16" t="s">
        <v>617</v>
      </c>
      <c r="F110" s="22"/>
      <c r="G110" s="22">
        <v>0.4492131616595136</v>
      </c>
      <c r="H110" s="22">
        <v>0.4830623306233062</v>
      </c>
      <c r="I110" s="22">
        <v>0.4472430224642614</v>
      </c>
      <c r="J110" s="22">
        <v>0.4475524475524476</v>
      </c>
      <c r="K110" s="22">
        <v>0.43002717391304346</v>
      </c>
      <c r="O110" s="22">
        <v>0.4698000850701829</v>
      </c>
      <c r="P110" s="22">
        <v>0.46176470588235297</v>
      </c>
      <c r="Q110" s="22">
        <v>0.4870218579234973</v>
      </c>
      <c r="R110" s="22">
        <v>0.4475476839237057</v>
      </c>
      <c r="S110" s="22">
        <v>0.4516584333098095</v>
      </c>
      <c r="T110" s="22">
        <v>0.43296853625171</v>
      </c>
      <c r="U110"/>
      <c r="V110"/>
      <c r="W110"/>
      <c r="X110" s="33">
        <v>0.7993879632777967</v>
      </c>
      <c r="Y110" s="32">
        <v>0.9728183118741058</v>
      </c>
      <c r="Z110" s="32">
        <v>0.991869918699187</v>
      </c>
      <c r="AA110" s="32">
        <v>0.9993192648059904</v>
      </c>
      <c r="AB110" s="32">
        <v>0.990909090909091</v>
      </c>
      <c r="AC110" s="32">
        <v>0.9932065217391305</v>
      </c>
    </row>
    <row r="111" spans="1:29" ht="12.75">
      <c r="A111" s="16" t="s">
        <v>196</v>
      </c>
      <c r="B111" s="16" t="s">
        <v>197</v>
      </c>
      <c r="C111" s="16" t="s">
        <v>166</v>
      </c>
      <c r="D111" s="16" t="s">
        <v>164</v>
      </c>
      <c r="E111" s="16" t="s">
        <v>612</v>
      </c>
      <c r="F111" s="22">
        <v>0.32511737089201875</v>
      </c>
      <c r="G111" s="22">
        <v>0.3195121951219512</v>
      </c>
      <c r="H111" s="22">
        <v>0.31535756154747946</v>
      </c>
      <c r="I111" s="22">
        <v>0.32666666666666666</v>
      </c>
      <c r="J111" s="22">
        <v>0.38863636363636367</v>
      </c>
      <c r="K111" s="22">
        <v>0.335427135678392</v>
      </c>
      <c r="O111" s="22">
        <v>0.3715627095908786</v>
      </c>
      <c r="P111" s="22">
        <v>0.3603851444291609</v>
      </c>
      <c r="Q111" s="22">
        <v>0.36648501362397823</v>
      </c>
      <c r="R111" s="22">
        <v>0.37789203084832906</v>
      </c>
      <c r="S111" s="22">
        <v>0.40617577197149646</v>
      </c>
      <c r="T111" s="22">
        <v>0.3427471116816431</v>
      </c>
      <c r="U111"/>
      <c r="V111"/>
      <c r="W111"/>
      <c r="X111" s="33">
        <v>0.875</v>
      </c>
      <c r="Y111" s="32">
        <v>0.8865853658536585</v>
      </c>
      <c r="Z111" s="32">
        <v>0.8604923798358735</v>
      </c>
      <c r="AA111" s="32">
        <v>0.8644444444444445</v>
      </c>
      <c r="AB111" s="32">
        <v>0.9568181818181818</v>
      </c>
      <c r="AC111" s="32">
        <v>0.9786432160804021</v>
      </c>
    </row>
    <row r="112" spans="1:29" ht="12.75">
      <c r="A112" s="16" t="s">
        <v>198</v>
      </c>
      <c r="B112" s="16" t="s">
        <v>199</v>
      </c>
      <c r="C112" s="16" t="s">
        <v>166</v>
      </c>
      <c r="D112" s="16" t="s">
        <v>164</v>
      </c>
      <c r="E112" s="16" t="s">
        <v>617</v>
      </c>
      <c r="F112" s="22"/>
      <c r="G112" s="22">
        <v>0.46015936254980083</v>
      </c>
      <c r="H112" s="22">
        <v>0.3908857509627728</v>
      </c>
      <c r="I112" s="22">
        <v>0.40867875647668395</v>
      </c>
      <c r="J112" s="22">
        <v>0.37814569536423837</v>
      </c>
      <c r="K112" s="22">
        <v>0.39695712309820197</v>
      </c>
      <c r="O112" s="22">
        <v>0.4414163517008156</v>
      </c>
      <c r="P112" s="22">
        <v>0.4815844336344684</v>
      </c>
      <c r="Q112" s="22">
        <v>0.4294781382228491</v>
      </c>
      <c r="R112" s="22">
        <v>0.4516821760916249</v>
      </c>
      <c r="S112" s="22">
        <v>0.41346850108616945</v>
      </c>
      <c r="T112" s="22">
        <v>0.4144404332129964</v>
      </c>
      <c r="U112"/>
      <c r="V112"/>
      <c r="W112"/>
      <c r="X112" s="33">
        <v>0.8242334808985079</v>
      </c>
      <c r="Y112" s="32">
        <v>0.9555112881806109</v>
      </c>
      <c r="Z112" s="32">
        <v>0.9101412066752247</v>
      </c>
      <c r="AA112" s="32">
        <v>0.9047927461139896</v>
      </c>
      <c r="AB112" s="32">
        <v>0.9145695364238411</v>
      </c>
      <c r="AC112" s="32">
        <v>0.9578146611341632</v>
      </c>
    </row>
    <row r="113" spans="1:29" ht="12.75">
      <c r="A113" s="16" t="s">
        <v>201</v>
      </c>
      <c r="B113" s="16" t="s">
        <v>203</v>
      </c>
      <c r="C113" s="16" t="s">
        <v>202</v>
      </c>
      <c r="D113" s="16" t="s">
        <v>200</v>
      </c>
      <c r="E113" s="16" t="s">
        <v>617</v>
      </c>
      <c r="F113" s="22">
        <v>0.40683054982173017</v>
      </c>
      <c r="G113" s="22">
        <v>0.4111470113085622</v>
      </c>
      <c r="H113" s="22">
        <v>0.41056603773584904</v>
      </c>
      <c r="I113" s="22">
        <v>0.4251316779533484</v>
      </c>
      <c r="J113" s="22">
        <v>0.42625368731563423</v>
      </c>
      <c r="K113" s="22"/>
      <c r="O113" s="22">
        <v>0.47585601404741</v>
      </c>
      <c r="P113" s="22">
        <v>0.4717330861909175</v>
      </c>
      <c r="Q113" s="22">
        <v>0.47845206684256814</v>
      </c>
      <c r="R113" s="22">
        <v>0.4896013864818024</v>
      </c>
      <c r="S113" s="22">
        <v>0.42625368731563423</v>
      </c>
      <c r="T113" s="22">
        <v>0.4561224489795918</v>
      </c>
      <c r="U113"/>
      <c r="V113"/>
      <c r="W113"/>
      <c r="X113" s="33">
        <v>0.8549446425220492</v>
      </c>
      <c r="Y113" s="32">
        <v>0.8715670436187399</v>
      </c>
      <c r="Z113" s="32">
        <v>0.8581132075471698</v>
      </c>
      <c r="AA113" s="32">
        <v>0.8683220466516177</v>
      </c>
      <c r="AB113" s="32">
        <v>1</v>
      </c>
      <c r="AC113" s="32">
        <v>0.7961007311129163</v>
      </c>
    </row>
    <row r="114" spans="1:29" ht="12.75">
      <c r="A114" s="16" t="s">
        <v>204</v>
      </c>
      <c r="B114" s="16" t="s">
        <v>205</v>
      </c>
      <c r="C114" s="16" t="s">
        <v>202</v>
      </c>
      <c r="D114" s="16" t="s">
        <v>200</v>
      </c>
      <c r="E114" s="16" t="s">
        <v>619</v>
      </c>
      <c r="F114" s="22"/>
      <c r="G114" s="22">
        <v>0.5141955835962145</v>
      </c>
      <c r="H114" s="22">
        <v>0.5350109409190372</v>
      </c>
      <c r="I114" s="22"/>
      <c r="J114" s="22">
        <v>0.6324446965399886</v>
      </c>
      <c r="K114" s="22">
        <v>0.5613718411552346</v>
      </c>
      <c r="O114" s="22">
        <v>0.5975960282205383</v>
      </c>
      <c r="P114" s="22">
        <v>0.5597527472527473</v>
      </c>
      <c r="Q114" s="22">
        <v>0.5488215488215489</v>
      </c>
      <c r="R114" s="22">
        <v>0.6011004126547456</v>
      </c>
      <c r="S114" s="22">
        <v>0.6324446965399887</v>
      </c>
      <c r="T114" s="22">
        <v>0.5838548185231539</v>
      </c>
      <c r="U114"/>
      <c r="V114"/>
      <c r="W114"/>
      <c r="X114" s="33">
        <v>0.5446136331293582</v>
      </c>
      <c r="Y114" s="32">
        <v>0.9186119873817035</v>
      </c>
      <c r="Z114" s="32">
        <v>0.9748358862144421</v>
      </c>
      <c r="AA114" s="32">
        <v>0.8242630385487528</v>
      </c>
      <c r="AB114" s="32">
        <v>1</v>
      </c>
      <c r="AC114" s="32">
        <v>0.9614921780986763</v>
      </c>
    </row>
    <row r="115" spans="1:29" ht="12.75">
      <c r="A115" s="16" t="s">
        <v>206</v>
      </c>
      <c r="B115" s="16" t="s">
        <v>207</v>
      </c>
      <c r="C115" s="16" t="s">
        <v>202</v>
      </c>
      <c r="D115" s="16" t="s">
        <v>200</v>
      </c>
      <c r="E115" s="16" t="s">
        <v>620</v>
      </c>
      <c r="F115" s="22">
        <v>0.3499338915821948</v>
      </c>
      <c r="G115" s="22">
        <v>0.3567467652495379</v>
      </c>
      <c r="H115" s="22">
        <v>0.42579505300353354</v>
      </c>
      <c r="I115" s="22">
        <v>0.391304347826087</v>
      </c>
      <c r="J115" s="22">
        <v>0.28846153846153844</v>
      </c>
      <c r="K115" s="22">
        <v>0.3823008849557522</v>
      </c>
      <c r="O115" s="22">
        <v>0.3609090909090909</v>
      </c>
      <c r="P115" s="22">
        <v>0.3574074074074074</v>
      </c>
      <c r="Q115" s="22">
        <v>0.42579505300353354</v>
      </c>
      <c r="R115" s="22">
        <v>0.391304347826087</v>
      </c>
      <c r="S115" s="22">
        <v>0.28846153846153844</v>
      </c>
      <c r="T115" s="22">
        <v>0.38434163701067614</v>
      </c>
      <c r="U115"/>
      <c r="V115"/>
      <c r="W115"/>
      <c r="X115" s="33">
        <v>0.9695901278096077</v>
      </c>
      <c r="Y115" s="32">
        <v>0.9981515711645101</v>
      </c>
      <c r="Z115" s="32">
        <v>1</v>
      </c>
      <c r="AA115" s="32">
        <v>1</v>
      </c>
      <c r="AB115" s="32">
        <v>1</v>
      </c>
      <c r="AC115" s="32">
        <v>0.9340425531914893</v>
      </c>
    </row>
    <row r="116" spans="1:29" ht="12.75">
      <c r="A116" s="16" t="s">
        <v>643</v>
      </c>
      <c r="B116" s="16" t="s">
        <v>642</v>
      </c>
      <c r="C116" s="16" t="s">
        <v>202</v>
      </c>
      <c r="D116" s="16" t="s">
        <v>200</v>
      </c>
      <c r="E116" s="16" t="s">
        <v>619</v>
      </c>
      <c r="F116" s="22"/>
      <c r="G116" s="22">
        <v>0.5076580339738235</v>
      </c>
      <c r="H116" s="22">
        <v>0.49791558103178735</v>
      </c>
      <c r="I116" s="22">
        <v>0.49987083440971325</v>
      </c>
      <c r="J116" s="22">
        <v>0.5168794326241135</v>
      </c>
      <c r="K116" s="22">
        <v>0.4928191489361702</v>
      </c>
      <c r="O116" s="22">
        <v>0.5504608563761522</v>
      </c>
      <c r="P116" s="22">
        <v>0.5576628938513307</v>
      </c>
      <c r="Q116" s="22">
        <v>0.5472508591065293</v>
      </c>
      <c r="R116" s="22">
        <v>0.5511250356023925</v>
      </c>
      <c r="S116" s="22">
        <v>0.542100565307944</v>
      </c>
      <c r="T116" s="22">
        <v>0.5276195899772209</v>
      </c>
      <c r="U116"/>
      <c r="V116"/>
      <c r="W116"/>
      <c r="X116" s="33">
        <v>0.5737331816051945</v>
      </c>
      <c r="Y116" s="32">
        <v>0.9103313840155945</v>
      </c>
      <c r="Z116" s="32">
        <v>0.9098488796248045</v>
      </c>
      <c r="AA116" s="32">
        <v>0.9070007749935417</v>
      </c>
      <c r="AB116" s="32">
        <v>0.9534751773049646</v>
      </c>
      <c r="AC116" s="32">
        <v>0.9340425531914893</v>
      </c>
    </row>
    <row r="117" spans="1:29" ht="12.75">
      <c r="A117" s="16" t="s">
        <v>208</v>
      </c>
      <c r="B117" s="16" t="s">
        <v>209</v>
      </c>
      <c r="C117" s="16" t="s">
        <v>202</v>
      </c>
      <c r="D117" s="16" t="s">
        <v>200</v>
      </c>
      <c r="E117" s="16" t="s">
        <v>614</v>
      </c>
      <c r="F117" s="22"/>
      <c r="G117" s="22">
        <v>0.47847478474784744</v>
      </c>
      <c r="H117" s="22">
        <v>0.496054114994363</v>
      </c>
      <c r="I117" s="22">
        <v>0.4796650717703349</v>
      </c>
      <c r="J117" s="22">
        <v>0.5257731958762887</v>
      </c>
      <c r="K117" s="22">
        <v>0.5717916137229987</v>
      </c>
      <c r="O117" s="22">
        <v>0.5012541806020067</v>
      </c>
      <c r="P117" s="22">
        <v>0.5065104166666666</v>
      </c>
      <c r="Q117" s="22">
        <v>0.5182567726737338</v>
      </c>
      <c r="R117" s="22">
        <v>0.51213282247765</v>
      </c>
      <c r="S117" s="22">
        <v>0.5451306413301663</v>
      </c>
      <c r="T117" s="22">
        <v>0.5821474773609314</v>
      </c>
      <c r="U117"/>
      <c r="V117"/>
      <c r="W117"/>
      <c r="X117" s="33">
        <v>0.7576813430471967</v>
      </c>
      <c r="Y117" s="32">
        <v>0.9446494464944649</v>
      </c>
      <c r="Z117" s="32">
        <v>0.9571589627959414</v>
      </c>
      <c r="AA117" s="32">
        <v>0.9366028708133971</v>
      </c>
      <c r="AB117" s="32">
        <v>0.9644902634593356</v>
      </c>
      <c r="AC117" s="32">
        <v>0.9822109275730623</v>
      </c>
    </row>
    <row r="118" spans="1:29" ht="12.75">
      <c r="A118" s="16" t="s">
        <v>210</v>
      </c>
      <c r="B118" s="16" t="s">
        <v>211</v>
      </c>
      <c r="C118" s="16" t="s">
        <v>202</v>
      </c>
      <c r="D118" s="16" t="s">
        <v>200</v>
      </c>
      <c r="E118" s="16" t="s">
        <v>619</v>
      </c>
      <c r="F118" s="22">
        <v>0.5030359645025688</v>
      </c>
      <c r="G118" s="22">
        <v>0.44166666666666665</v>
      </c>
      <c r="H118" s="22">
        <v>0.5113524185587365</v>
      </c>
      <c r="I118" s="22">
        <v>0.49502982107355864</v>
      </c>
      <c r="J118" s="22">
        <v>0.49684873949579833</v>
      </c>
      <c r="K118" s="22"/>
      <c r="O118" s="22">
        <v>0.5674394099051633</v>
      </c>
      <c r="P118" s="22">
        <v>0.4626576139670223</v>
      </c>
      <c r="Q118" s="22">
        <v>0.5296523517382413</v>
      </c>
      <c r="R118" s="22">
        <v>0.5050709939148073</v>
      </c>
      <c r="S118" s="22">
        <v>0.5048025613660619</v>
      </c>
      <c r="T118" s="22">
        <v>0.4640449438202247</v>
      </c>
      <c r="U118"/>
      <c r="V118"/>
      <c r="W118"/>
      <c r="X118" s="33">
        <v>0.8865016347501168</v>
      </c>
      <c r="Y118" s="32">
        <v>0.9546296296296296</v>
      </c>
      <c r="Z118" s="32">
        <v>0.9654491609081934</v>
      </c>
      <c r="AA118" s="32">
        <v>0.9801192842942346</v>
      </c>
      <c r="AB118" s="32">
        <v>0.9842436974789917</v>
      </c>
      <c r="AC118" s="32">
        <v>0.7939339875111507</v>
      </c>
    </row>
    <row r="119" spans="1:29" ht="12.75">
      <c r="A119" s="16" t="s">
        <v>212</v>
      </c>
      <c r="B119" s="16" t="s">
        <v>213</v>
      </c>
      <c r="C119" s="16" t="s">
        <v>202</v>
      </c>
      <c r="D119" s="16" t="s">
        <v>200</v>
      </c>
      <c r="E119" s="16" t="s">
        <v>617</v>
      </c>
      <c r="F119" s="22"/>
      <c r="G119" s="22"/>
      <c r="H119" s="22"/>
      <c r="I119" s="22"/>
      <c r="J119" s="22">
        <v>0.4108828428650749</v>
      </c>
      <c r="K119" s="22"/>
      <c r="O119" s="22">
        <v>0.4791666666666667</v>
      </c>
      <c r="P119" s="22">
        <v>0.4921212121212121</v>
      </c>
      <c r="Q119" s="22">
        <v>0.4689889549702634</v>
      </c>
      <c r="R119" s="22">
        <v>0.4829742876997915</v>
      </c>
      <c r="S119" s="22">
        <v>0.4493017607771706</v>
      </c>
      <c r="T119" s="22">
        <v>0.4690157958687728</v>
      </c>
      <c r="U119"/>
      <c r="V119"/>
      <c r="W119"/>
      <c r="X119" s="33">
        <v>0.5143563676329166</v>
      </c>
      <c r="Y119" s="32">
        <v>0.4411764705882353</v>
      </c>
      <c r="Z119" s="32">
        <v>0.5887943971985993</v>
      </c>
      <c r="AA119" s="32">
        <v>0.7242073477604429</v>
      </c>
      <c r="AB119" s="32">
        <v>0.9144919489172681</v>
      </c>
      <c r="AC119" s="32">
        <v>0.8351090816844242</v>
      </c>
    </row>
    <row r="120" spans="1:29" ht="12.75">
      <c r="A120" s="16" t="s">
        <v>214</v>
      </c>
      <c r="B120" s="16" t="s">
        <v>215</v>
      </c>
      <c r="C120" s="16" t="s">
        <v>202</v>
      </c>
      <c r="D120" s="16" t="s">
        <v>200</v>
      </c>
      <c r="E120" s="16" t="s">
        <v>617</v>
      </c>
      <c r="F120" s="22">
        <v>0.44696969696969696</v>
      </c>
      <c r="G120" s="22">
        <v>0.38305084745762713</v>
      </c>
      <c r="H120" s="22">
        <v>0.3954741379310345</v>
      </c>
      <c r="I120" s="22">
        <v>0.39727463312368977</v>
      </c>
      <c r="J120" s="22">
        <v>0.42424242424242425</v>
      </c>
      <c r="K120" s="22">
        <v>0.42111368909512764</v>
      </c>
      <c r="O120" s="22">
        <v>0.46597812879708383</v>
      </c>
      <c r="P120" s="22">
        <v>0.4026128266033254</v>
      </c>
      <c r="Q120" s="22">
        <v>0.42476851851851855</v>
      </c>
      <c r="R120" s="22">
        <v>0.40928725701943847</v>
      </c>
      <c r="S120" s="22">
        <v>0.44575471698113206</v>
      </c>
      <c r="T120" s="22">
        <v>0.43893591293833134</v>
      </c>
      <c r="U120"/>
      <c r="V120"/>
      <c r="W120"/>
      <c r="X120" s="33">
        <v>0.9592074592074592</v>
      </c>
      <c r="Y120" s="32">
        <v>0.9514124293785311</v>
      </c>
      <c r="Z120" s="32">
        <v>0.9310344827586207</v>
      </c>
      <c r="AA120" s="32">
        <v>0.9706498951781971</v>
      </c>
      <c r="AB120" s="32">
        <v>0.9517396184062851</v>
      </c>
      <c r="AC120" s="32">
        <v>0.9593967517401392</v>
      </c>
    </row>
    <row r="121" spans="1:29" ht="12.75">
      <c r="A121" s="16" t="s">
        <v>216</v>
      </c>
      <c r="B121" s="16" t="s">
        <v>217</v>
      </c>
      <c r="C121" s="16" t="s">
        <v>202</v>
      </c>
      <c r="D121" s="16" t="s">
        <v>200</v>
      </c>
      <c r="E121" s="16" t="s">
        <v>618</v>
      </c>
      <c r="F121" s="22"/>
      <c r="G121" s="22">
        <v>0.4203338391502276</v>
      </c>
      <c r="H121" s="22">
        <v>0.4166666666666667</v>
      </c>
      <c r="I121" s="22">
        <v>0.4657534246575342</v>
      </c>
      <c r="J121" s="22">
        <v>0.4072463768115942</v>
      </c>
      <c r="K121" s="22"/>
      <c r="O121" s="22">
        <v>0.5210526315789473</v>
      </c>
      <c r="P121" s="22">
        <v>0.4751286449399657</v>
      </c>
      <c r="Q121" s="22">
        <v>0.4666666666666667</v>
      </c>
      <c r="R121" s="22">
        <v>0.4728789986091794</v>
      </c>
      <c r="S121" s="22">
        <v>0.4238310708898944</v>
      </c>
      <c r="T121" s="22">
        <v>0.4395229982964225</v>
      </c>
      <c r="U121"/>
      <c r="V121"/>
      <c r="W121"/>
      <c r="X121" s="33">
        <v>0.8290909090909091</v>
      </c>
      <c r="Y121" s="32">
        <v>0.8846737481031867</v>
      </c>
      <c r="Z121" s="32">
        <v>0.8928571428571429</v>
      </c>
      <c r="AA121" s="32">
        <v>0.9849315068493151</v>
      </c>
      <c r="AB121" s="32">
        <v>0.9608695652173913</v>
      </c>
      <c r="AC121" s="32">
        <v>0.8507246376811595</v>
      </c>
    </row>
    <row r="122" spans="1:29" ht="12.75">
      <c r="A122" s="16" t="s">
        <v>218</v>
      </c>
      <c r="B122" s="16" t="s">
        <v>219</v>
      </c>
      <c r="C122" s="16" t="s">
        <v>202</v>
      </c>
      <c r="D122" s="16" t="s">
        <v>200</v>
      </c>
      <c r="E122" s="16" t="s">
        <v>617</v>
      </c>
      <c r="F122" s="22">
        <v>0.4535099337748344</v>
      </c>
      <c r="G122" s="22">
        <v>0.4233954451345756</v>
      </c>
      <c r="H122" s="22">
        <v>0.3933933933933934</v>
      </c>
      <c r="I122" s="22">
        <v>0.3959143968871595</v>
      </c>
      <c r="J122" s="22">
        <v>0.39626556016597514</v>
      </c>
      <c r="K122" s="22">
        <v>0.3722627737226277</v>
      </c>
      <c r="O122" s="22">
        <v>0.4874715261958998</v>
      </c>
      <c r="P122" s="22">
        <v>0.43007360672975814</v>
      </c>
      <c r="Q122" s="22">
        <v>0.3961693548387097</v>
      </c>
      <c r="R122" s="22">
        <v>0.3974609375</v>
      </c>
      <c r="S122" s="22">
        <v>0.3975026014568158</v>
      </c>
      <c r="T122" s="22">
        <v>0.3738219895287958</v>
      </c>
      <c r="U122"/>
      <c r="V122"/>
      <c r="W122"/>
      <c r="X122" s="33">
        <v>0.9303311258278146</v>
      </c>
      <c r="Y122" s="32">
        <v>0.984472049689441</v>
      </c>
      <c r="Z122" s="32">
        <v>0.992992992992993</v>
      </c>
      <c r="AA122" s="32">
        <v>0.9961089494163424</v>
      </c>
      <c r="AB122" s="32">
        <v>0.9968879668049793</v>
      </c>
      <c r="AC122" s="32">
        <v>0.9958289885297185</v>
      </c>
    </row>
    <row r="123" spans="1:29" ht="12.75">
      <c r="A123" s="16" t="s">
        <v>220</v>
      </c>
      <c r="B123" s="16" t="s">
        <v>221</v>
      </c>
      <c r="C123" s="16" t="s">
        <v>202</v>
      </c>
      <c r="D123" s="16" t="s">
        <v>200</v>
      </c>
      <c r="E123" s="16" t="s">
        <v>618</v>
      </c>
      <c r="F123" s="22"/>
      <c r="G123" s="22"/>
      <c r="H123" s="22"/>
      <c r="I123" s="22">
        <v>0.32724616508400295</v>
      </c>
      <c r="J123" s="22"/>
      <c r="K123" s="22"/>
      <c r="O123" s="22">
        <v>0.5121173469387755</v>
      </c>
      <c r="P123" s="22">
        <v>0.36446700507614216</v>
      </c>
      <c r="Q123" s="22">
        <v>0.3490328006728343</v>
      </c>
      <c r="R123" s="22">
        <v>0.3739565943238731</v>
      </c>
      <c r="S123" s="22">
        <v>0.33620689655172414</v>
      </c>
      <c r="T123" s="22">
        <v>0.3284600389863548</v>
      </c>
      <c r="U123"/>
      <c r="V123"/>
      <c r="W123"/>
      <c r="X123" s="33">
        <v>0.5867165575304023</v>
      </c>
      <c r="Y123" s="32">
        <v>0.7439577039274925</v>
      </c>
      <c r="Z123" s="32">
        <v>0.8279944289693593</v>
      </c>
      <c r="AA123" s="32">
        <v>0.87509130752374</v>
      </c>
      <c r="AB123" s="32">
        <v>0.8169014084507042</v>
      </c>
      <c r="AC123" s="32">
        <v>0.8066037735849056</v>
      </c>
    </row>
    <row r="124" spans="1:29" ht="12.75">
      <c r="A124" s="16" t="s">
        <v>222</v>
      </c>
      <c r="B124" s="16" t="s">
        <v>223</v>
      </c>
      <c r="C124" s="16" t="s">
        <v>202</v>
      </c>
      <c r="D124" s="16" t="s">
        <v>200</v>
      </c>
      <c r="E124" s="16" t="s">
        <v>617</v>
      </c>
      <c r="F124" s="22">
        <v>0.37056155169716876</v>
      </c>
      <c r="G124" s="22">
        <v>0.4667081518357188</v>
      </c>
      <c r="H124" s="22">
        <v>0.40331125827814573</v>
      </c>
      <c r="I124" s="22">
        <v>0.4935064935064935</v>
      </c>
      <c r="J124" s="22">
        <v>0.38353413654618473</v>
      </c>
      <c r="K124" s="22">
        <v>0.4343770819453698</v>
      </c>
      <c r="O124" s="22">
        <v>0.3724257192265367</v>
      </c>
      <c r="P124" s="22">
        <v>0.46670815183571873</v>
      </c>
      <c r="Q124" s="22">
        <v>0.405189620758483</v>
      </c>
      <c r="R124" s="22">
        <v>0.49473031618102914</v>
      </c>
      <c r="S124" s="22">
        <v>0.3850806451612903</v>
      </c>
      <c r="T124" s="22">
        <v>0.4343770819453698</v>
      </c>
      <c r="U124"/>
      <c r="V124"/>
      <c r="W124"/>
      <c r="X124" s="33">
        <v>0.9949945252620053</v>
      </c>
      <c r="Y124" s="32">
        <v>1</v>
      </c>
      <c r="Z124" s="32">
        <v>0.9953642384105961</v>
      </c>
      <c r="AA124" s="32">
        <v>0.9975262832405689</v>
      </c>
      <c r="AB124" s="32">
        <v>0.9959839357429718</v>
      </c>
      <c r="AC124" s="32">
        <v>1</v>
      </c>
    </row>
    <row r="125" spans="1:29" ht="12.75">
      <c r="A125" s="16" t="s">
        <v>224</v>
      </c>
      <c r="B125" s="16" t="s">
        <v>225</v>
      </c>
      <c r="C125" s="16" t="s">
        <v>202</v>
      </c>
      <c r="D125" s="16" t="s">
        <v>200</v>
      </c>
      <c r="E125" s="16" t="s">
        <v>618</v>
      </c>
      <c r="F125" s="22"/>
      <c r="G125" s="22"/>
      <c r="H125" s="22"/>
      <c r="I125" s="22"/>
      <c r="J125" s="22"/>
      <c r="K125" s="22"/>
      <c r="O125" s="22">
        <v>0.5575308641975308</v>
      </c>
      <c r="P125" s="22">
        <v>0.47248576850094876</v>
      </c>
      <c r="Q125" s="22">
        <v>0.43992932862190814</v>
      </c>
      <c r="R125" s="22">
        <v>0.4406294706723891</v>
      </c>
      <c r="S125" s="22">
        <v>0.4058988764044944</v>
      </c>
      <c r="T125" s="22">
        <v>0.42989214175654855</v>
      </c>
      <c r="U125"/>
      <c r="V125"/>
      <c r="W125"/>
      <c r="X125" s="33">
        <v>0.5936675461741425</v>
      </c>
      <c r="Y125" s="32">
        <v>0.6604010025062657</v>
      </c>
      <c r="Z125" s="32">
        <v>0.721938775510204</v>
      </c>
      <c r="AA125" s="32">
        <v>0.7880496054114994</v>
      </c>
      <c r="AB125" s="32">
        <v>0.8704156479217604</v>
      </c>
      <c r="AC125" s="32">
        <v>0.7982779827798279</v>
      </c>
    </row>
    <row r="126" spans="1:29" ht="12.75">
      <c r="A126" s="16" t="s">
        <v>227</v>
      </c>
      <c r="B126" s="16" t="s">
        <v>229</v>
      </c>
      <c r="C126" s="16" t="s">
        <v>228</v>
      </c>
      <c r="D126" s="16" t="s">
        <v>226</v>
      </c>
      <c r="E126" s="16" t="s">
        <v>612</v>
      </c>
      <c r="F126" s="22"/>
      <c r="G126" s="22">
        <v>0.5260821309655939</v>
      </c>
      <c r="H126" s="22">
        <v>0.5528089887640449</v>
      </c>
      <c r="I126" s="22">
        <v>0.5408878504672897</v>
      </c>
      <c r="J126" s="22">
        <v>0.5771567436208991</v>
      </c>
      <c r="K126" s="22"/>
      <c r="O126" s="22">
        <v>0.5550872968091511</v>
      </c>
      <c r="P126" s="22">
        <v>0.587360594795539</v>
      </c>
      <c r="Q126" s="22">
        <v>0.6157697121401752</v>
      </c>
      <c r="R126" s="22">
        <v>0.6068152031454783</v>
      </c>
      <c r="S126" s="22">
        <v>0.6217277486910995</v>
      </c>
      <c r="T126" s="22">
        <v>0.5525179856115108</v>
      </c>
      <c r="U126"/>
      <c r="V126"/>
      <c r="W126"/>
      <c r="X126" s="33">
        <v>0.47895040369088815</v>
      </c>
      <c r="Y126" s="32">
        <v>0.8956714761376249</v>
      </c>
      <c r="Z126" s="32">
        <v>0.8977528089887641</v>
      </c>
      <c r="AA126" s="32">
        <v>0.8913551401869159</v>
      </c>
      <c r="AB126" s="32">
        <v>0.928311057108141</v>
      </c>
      <c r="AC126" s="32">
        <v>0.8053302433371958</v>
      </c>
    </row>
    <row r="127" spans="1:29" ht="12.75">
      <c r="A127" s="16" t="s">
        <v>230</v>
      </c>
      <c r="B127" s="16" t="s">
        <v>231</v>
      </c>
      <c r="C127" s="16" t="s">
        <v>228</v>
      </c>
      <c r="D127" s="16" t="s">
        <v>226</v>
      </c>
      <c r="E127" s="16" t="s">
        <v>614</v>
      </c>
      <c r="F127" s="22"/>
      <c r="G127" s="22">
        <v>0.7303370786516854</v>
      </c>
      <c r="H127" s="22">
        <v>0.6563845050215208</v>
      </c>
      <c r="I127" s="22">
        <v>0.6432391138273491</v>
      </c>
      <c r="J127" s="22">
        <v>0.6788648244958925</v>
      </c>
      <c r="K127" s="22"/>
      <c r="O127" s="22">
        <v>0.7148664343786295</v>
      </c>
      <c r="P127" s="22">
        <v>0.7680945347119645</v>
      </c>
      <c r="Q127" s="22">
        <v>0.7131722525331254</v>
      </c>
      <c r="R127" s="22">
        <v>0.7165957446808511</v>
      </c>
      <c r="S127" s="22">
        <v>0.7444717444717445</v>
      </c>
      <c r="T127" s="22">
        <v>0.7463636363636363</v>
      </c>
      <c r="U127"/>
      <c r="V127"/>
      <c r="W127"/>
      <c r="X127" s="33">
        <v>0.6770198545311579</v>
      </c>
      <c r="Y127" s="32">
        <v>0.9508426966292135</v>
      </c>
      <c r="Z127" s="32">
        <v>0.9203730272596844</v>
      </c>
      <c r="AA127" s="32">
        <v>0.8976317799847211</v>
      </c>
      <c r="AB127" s="32">
        <v>0.9118745332337566</v>
      </c>
      <c r="AC127" s="32">
        <v>0.8136094674556213</v>
      </c>
    </row>
    <row r="128" spans="1:29" ht="12.75">
      <c r="A128" s="16" t="s">
        <v>232</v>
      </c>
      <c r="B128" s="16" t="s">
        <v>233</v>
      </c>
      <c r="C128" s="16" t="s">
        <v>228</v>
      </c>
      <c r="D128" s="16" t="s">
        <v>226</v>
      </c>
      <c r="E128" s="16" t="s">
        <v>618</v>
      </c>
      <c r="F128" s="22"/>
      <c r="G128" s="22">
        <v>0.5435483870967742</v>
      </c>
      <c r="H128" s="22">
        <v>0.4721804511278196</v>
      </c>
      <c r="I128" s="22">
        <v>0.5490797546012269</v>
      </c>
      <c r="J128" s="22">
        <v>0.48672566371681414</v>
      </c>
      <c r="K128" s="22">
        <v>0.5261437908496732</v>
      </c>
      <c r="O128" s="22">
        <v>0.6180904522613065</v>
      </c>
      <c r="P128" s="22">
        <v>0.5692567567567568</v>
      </c>
      <c r="Q128" s="22">
        <v>0.5040128410914928</v>
      </c>
      <c r="R128" s="22">
        <v>0.5907590759075908</v>
      </c>
      <c r="S128" s="22">
        <v>0.5254777070063694</v>
      </c>
      <c r="T128" s="22">
        <v>0.5296052631578947</v>
      </c>
      <c r="U128"/>
      <c r="V128"/>
      <c r="W128"/>
      <c r="X128" s="33">
        <v>0.8428235294117647</v>
      </c>
      <c r="Y128" s="32">
        <v>0.9548387096774194</v>
      </c>
      <c r="Z128" s="32">
        <v>0.9368421052631579</v>
      </c>
      <c r="AA128" s="32">
        <v>0.9294478527607362</v>
      </c>
      <c r="AB128" s="32">
        <v>0.9262536873156342</v>
      </c>
      <c r="AC128" s="32">
        <v>0.9934640522875817</v>
      </c>
    </row>
    <row r="129" spans="1:29" ht="12.75">
      <c r="A129" s="16" t="s">
        <v>234</v>
      </c>
      <c r="B129" s="16" t="s">
        <v>235</v>
      </c>
      <c r="C129" s="16" t="s">
        <v>228</v>
      </c>
      <c r="D129" s="16" t="s">
        <v>226</v>
      </c>
      <c r="E129" s="16" t="s">
        <v>616</v>
      </c>
      <c r="F129" s="22"/>
      <c r="G129" s="22"/>
      <c r="H129" s="22"/>
      <c r="I129" s="22"/>
      <c r="J129" s="22">
        <v>0.6913372582001682</v>
      </c>
      <c r="K129" s="22">
        <v>0.7090739008419082</v>
      </c>
      <c r="O129" s="22">
        <v>0.754186202277294</v>
      </c>
      <c r="P129" s="22">
        <v>0.7841648590021691</v>
      </c>
      <c r="Q129" s="22">
        <v>0.7370165745856354</v>
      </c>
      <c r="R129" s="22">
        <v>0.735609756097561</v>
      </c>
      <c r="S129" s="22">
        <v>0.7667910447761194</v>
      </c>
      <c r="T129" s="22">
        <v>0.7695431472081218</v>
      </c>
      <c r="U129"/>
      <c r="V129"/>
      <c r="W129"/>
      <c r="X129" s="33">
        <v>0.5736791546589817</v>
      </c>
      <c r="Y129" s="32">
        <v>0.7741393786733837</v>
      </c>
      <c r="Z129" s="32">
        <v>0.80301685891748</v>
      </c>
      <c r="AA129" s="32">
        <v>0.8471074380165289</v>
      </c>
      <c r="AB129" s="32">
        <v>0.9015979814970564</v>
      </c>
      <c r="AC129" s="32">
        <v>0.921421889616464</v>
      </c>
    </row>
    <row r="130" spans="1:29" ht="12.75">
      <c r="A130" s="16" t="s">
        <v>236</v>
      </c>
      <c r="B130" s="16" t="s">
        <v>237</v>
      </c>
      <c r="C130" s="16" t="s">
        <v>228</v>
      </c>
      <c r="D130" s="16" t="s">
        <v>226</v>
      </c>
      <c r="E130" s="16" t="s">
        <v>613</v>
      </c>
      <c r="F130" s="22"/>
      <c r="G130" s="22"/>
      <c r="H130" s="22"/>
      <c r="I130" s="22"/>
      <c r="J130" s="22">
        <v>0.5369059656218402</v>
      </c>
      <c r="K130" s="22">
        <v>0.48945147679324896</v>
      </c>
      <c r="O130" s="22">
        <v>0.5852130325814536</v>
      </c>
      <c r="P130" s="22">
        <v>0.5529131985731273</v>
      </c>
      <c r="Q130" s="22">
        <v>0.5434543454345434</v>
      </c>
      <c r="R130" s="22">
        <v>0.5227513227513227</v>
      </c>
      <c r="S130" s="22">
        <v>0.5796943231441049</v>
      </c>
      <c r="T130" s="22">
        <v>0.5195968645016797</v>
      </c>
      <c r="U130"/>
      <c r="V130"/>
      <c r="W130"/>
      <c r="X130" s="33">
        <v>0.39622641509433965</v>
      </c>
      <c r="Y130" s="32">
        <v>0.7475555555555555</v>
      </c>
      <c r="Z130" s="32">
        <v>0.7613065326633166</v>
      </c>
      <c r="AA130" s="32">
        <v>0.8049403747870528</v>
      </c>
      <c r="AB130" s="32">
        <v>0.9261880687563195</v>
      </c>
      <c r="AC130" s="32">
        <v>0.9419831223628692</v>
      </c>
    </row>
    <row r="131" spans="1:29" ht="12.75">
      <c r="A131" s="16" t="s">
        <v>238</v>
      </c>
      <c r="B131" s="16" t="s">
        <v>239</v>
      </c>
      <c r="C131" s="16" t="s">
        <v>228</v>
      </c>
      <c r="D131" s="16" t="s">
        <v>226</v>
      </c>
      <c r="E131" s="16" t="s">
        <v>615</v>
      </c>
      <c r="F131" s="22"/>
      <c r="G131" s="22">
        <v>0.7447698744769875</v>
      </c>
      <c r="H131" s="22">
        <v>0.7901726427622842</v>
      </c>
      <c r="I131" s="22">
        <v>0.7849604221635884</v>
      </c>
      <c r="J131" s="22">
        <v>0.7333333333333334</v>
      </c>
      <c r="K131" s="22">
        <v>0.7587657784011219</v>
      </c>
      <c r="O131" s="22">
        <v>0.8289738430583501</v>
      </c>
      <c r="P131" s="22">
        <v>0.8240740740740741</v>
      </c>
      <c r="Q131" s="22">
        <v>0.8439716312056738</v>
      </c>
      <c r="R131" s="22">
        <v>0.8321678321678322</v>
      </c>
      <c r="S131" s="22">
        <v>0.7893915756630265</v>
      </c>
      <c r="T131" s="22">
        <v>0.8026706231454006</v>
      </c>
      <c r="U131"/>
      <c r="V131"/>
      <c r="W131"/>
      <c r="X131" s="33">
        <v>0.6761904761904762</v>
      </c>
      <c r="Y131" s="32">
        <v>0.9037656903765691</v>
      </c>
      <c r="Z131" s="32">
        <v>0.9362549800796813</v>
      </c>
      <c r="AA131" s="32">
        <v>0.9432717678100264</v>
      </c>
      <c r="AB131" s="32">
        <v>0.9289855072463769</v>
      </c>
      <c r="AC131" s="32">
        <v>0.9453015427769986</v>
      </c>
    </row>
    <row r="132" spans="1:29" ht="12.75">
      <c r="A132" s="16" t="s">
        <v>240</v>
      </c>
      <c r="B132" s="16" t="s">
        <v>241</v>
      </c>
      <c r="C132" s="16" t="s">
        <v>228</v>
      </c>
      <c r="D132" s="16" t="s">
        <v>226</v>
      </c>
      <c r="E132" s="16" t="s">
        <v>616</v>
      </c>
      <c r="F132" s="22"/>
      <c r="G132" s="22">
        <v>0.7283500455788514</v>
      </c>
      <c r="H132" s="22">
        <v>0.7315555555555555</v>
      </c>
      <c r="I132" s="22">
        <v>0.7575250836120402</v>
      </c>
      <c r="J132" s="22">
        <v>0.7699358386801101</v>
      </c>
      <c r="K132" s="22">
        <v>0.7797202797202797</v>
      </c>
      <c r="O132" s="22">
        <v>0.8272458045409674</v>
      </c>
      <c r="P132" s="22">
        <v>0.8237113402061855</v>
      </c>
      <c r="Q132" s="22">
        <v>0.8108374384236453</v>
      </c>
      <c r="R132" s="22">
        <v>0.8327205882352942</v>
      </c>
      <c r="S132" s="22">
        <v>0.8484848484848485</v>
      </c>
      <c r="T132" s="22">
        <v>0.8352059925093633</v>
      </c>
      <c r="U132"/>
      <c r="V132"/>
      <c r="W132"/>
      <c r="X132" s="33">
        <v>0.7135477811692885</v>
      </c>
      <c r="Y132" s="32">
        <v>0.8842297174111212</v>
      </c>
      <c r="Z132" s="32">
        <v>0.9022222222222223</v>
      </c>
      <c r="AA132" s="32">
        <v>0.9096989966555185</v>
      </c>
      <c r="AB132" s="32">
        <v>0.9074243813015582</v>
      </c>
      <c r="AC132" s="32">
        <v>0.9335664335664335</v>
      </c>
    </row>
    <row r="133" spans="1:29" ht="12.75">
      <c r="A133" s="16" t="s">
        <v>242</v>
      </c>
      <c r="B133" s="16" t="s">
        <v>243</v>
      </c>
      <c r="C133" s="16" t="s">
        <v>228</v>
      </c>
      <c r="D133" s="16" t="s">
        <v>226</v>
      </c>
      <c r="E133" s="16" t="s">
        <v>614</v>
      </c>
      <c r="F133" s="22">
        <v>0.5744176865377023</v>
      </c>
      <c r="G133" s="22">
        <v>0.6799007444168734</v>
      </c>
      <c r="H133" s="22">
        <v>0.6620336503291879</v>
      </c>
      <c r="I133" s="22">
        <v>0.6619828259172522</v>
      </c>
      <c r="J133" s="22">
        <v>0.6380880121396054</v>
      </c>
      <c r="K133" s="22">
        <v>0.6290571870170015</v>
      </c>
      <c r="O133" s="22">
        <v>0.6150919467343057</v>
      </c>
      <c r="P133" s="22">
        <v>0.6827242524916943</v>
      </c>
      <c r="Q133" s="22">
        <v>0.6659308314937454</v>
      </c>
      <c r="R133" s="22">
        <v>0.6650980392156862</v>
      </c>
      <c r="S133" s="22">
        <v>0.6385725132877752</v>
      </c>
      <c r="T133" s="22">
        <v>0.6295436968290796</v>
      </c>
      <c r="U133"/>
      <c r="V133"/>
      <c r="W133"/>
      <c r="X133" s="33">
        <v>0.9338728780102645</v>
      </c>
      <c r="Y133" s="32">
        <v>0.9958643507030603</v>
      </c>
      <c r="Z133" s="32">
        <v>0.9941477688368691</v>
      </c>
      <c r="AA133" s="32">
        <v>0.9953161592505855</v>
      </c>
      <c r="AB133" s="32">
        <v>0.9992412746585736</v>
      </c>
      <c r="AC133" s="32">
        <v>0.999227202472952</v>
      </c>
    </row>
    <row r="134" spans="1:29" ht="12.75">
      <c r="A134" s="16" t="s">
        <v>244</v>
      </c>
      <c r="B134" s="16" t="s">
        <v>245</v>
      </c>
      <c r="C134" s="16" t="s">
        <v>228</v>
      </c>
      <c r="D134" s="16" t="s">
        <v>226</v>
      </c>
      <c r="E134" s="16" t="s">
        <v>614</v>
      </c>
      <c r="F134" s="22"/>
      <c r="G134" s="22">
        <v>0.6203135650988412</v>
      </c>
      <c r="H134" s="22">
        <v>0.5993265993265993</v>
      </c>
      <c r="I134" s="22">
        <v>0.592</v>
      </c>
      <c r="J134" s="22">
        <v>0.6198749131341209</v>
      </c>
      <c r="K134" s="22"/>
      <c r="O134" s="22">
        <v>0.7122147651006712</v>
      </c>
      <c r="P134" s="22">
        <v>0.7070707070707071</v>
      </c>
      <c r="Q134" s="22">
        <v>0.696945967110415</v>
      </c>
      <c r="R134" s="22">
        <v>0.6591093117408907</v>
      </c>
      <c r="S134" s="22">
        <v>0.674225245653817</v>
      </c>
      <c r="T134" s="22">
        <v>0.6929375639713409</v>
      </c>
      <c r="U134"/>
      <c r="V134"/>
      <c r="W134"/>
      <c r="X134" s="33">
        <v>0.6827346041055719</v>
      </c>
      <c r="Y134" s="32">
        <v>0.8773006134969326</v>
      </c>
      <c r="Z134" s="32">
        <v>0.85993265993266</v>
      </c>
      <c r="AA134" s="32">
        <v>0.8981818181818182</v>
      </c>
      <c r="AB134" s="32">
        <v>0.9193884642112579</v>
      </c>
      <c r="AC134" s="32">
        <v>0.6770616770616771</v>
      </c>
    </row>
    <row r="135" spans="1:29" ht="12.75">
      <c r="A135" s="16" t="s">
        <v>246</v>
      </c>
      <c r="B135" s="16" t="s">
        <v>247</v>
      </c>
      <c r="C135" s="16" t="s">
        <v>228</v>
      </c>
      <c r="D135" s="16" t="s">
        <v>226</v>
      </c>
      <c r="E135" s="16" t="s">
        <v>614</v>
      </c>
      <c r="F135" s="22"/>
      <c r="G135" s="22">
        <v>0.6041874376869392</v>
      </c>
      <c r="H135" s="22">
        <v>0.6682070240295748</v>
      </c>
      <c r="I135" s="22">
        <v>0.671356783919598</v>
      </c>
      <c r="J135" s="22">
        <v>0.63710499490316</v>
      </c>
      <c r="K135" s="22">
        <v>0.6290983606557377</v>
      </c>
      <c r="O135" s="22">
        <v>0.6909765142150803</v>
      </c>
      <c r="P135" s="22">
        <v>0.6917808219178082</v>
      </c>
      <c r="Q135" s="22">
        <v>0.6840113528855251</v>
      </c>
      <c r="R135" s="22">
        <v>0.6747474747474748</v>
      </c>
      <c r="S135" s="22">
        <v>0.6503642039542143</v>
      </c>
      <c r="T135" s="22">
        <v>0.6323377960865088</v>
      </c>
      <c r="U135"/>
      <c r="V135"/>
      <c r="W135"/>
      <c r="X135" s="33">
        <v>0.5945614894659481</v>
      </c>
      <c r="Y135" s="32">
        <v>0.8733798604187437</v>
      </c>
      <c r="Z135" s="32">
        <v>0.9768946395563771</v>
      </c>
      <c r="AA135" s="32">
        <v>0.9949748743718593</v>
      </c>
      <c r="AB135" s="32">
        <v>0.9796126401630989</v>
      </c>
      <c r="AC135" s="32">
        <v>0.9948770491803278</v>
      </c>
    </row>
    <row r="136" spans="1:29" ht="12.75">
      <c r="A136" s="16" t="s">
        <v>248</v>
      </c>
      <c r="B136" s="16" t="s">
        <v>249</v>
      </c>
      <c r="C136" s="16" t="s">
        <v>228</v>
      </c>
      <c r="D136" s="16" t="s">
        <v>226</v>
      </c>
      <c r="E136" s="16" t="s">
        <v>614</v>
      </c>
      <c r="F136" s="22"/>
      <c r="G136" s="22">
        <v>0.5985247629083246</v>
      </c>
      <c r="H136" s="22">
        <v>0.5887755102040816</v>
      </c>
      <c r="I136" s="22">
        <v>0.6061855670103093</v>
      </c>
      <c r="J136" s="22">
        <v>0.612</v>
      </c>
      <c r="K136" s="22">
        <v>0.5759781619654232</v>
      </c>
      <c r="O136" s="22">
        <v>0.6290766208251474</v>
      </c>
      <c r="P136" s="22">
        <v>0.668235294117647</v>
      </c>
      <c r="Q136" s="22">
        <v>0.6461366181410975</v>
      </c>
      <c r="R136" s="22">
        <v>0.6475770925110133</v>
      </c>
      <c r="S136" s="22">
        <v>0.6381647549530761</v>
      </c>
      <c r="T136" s="22">
        <v>0.6355421686746988</v>
      </c>
      <c r="U136"/>
      <c r="V136"/>
      <c r="W136"/>
      <c r="X136" s="33">
        <v>0.7124860022396416</v>
      </c>
      <c r="Y136" s="32">
        <v>0.8956796628029504</v>
      </c>
      <c r="Z136" s="32">
        <v>0.9112244897959184</v>
      </c>
      <c r="AA136" s="32">
        <v>0.9360824742268041</v>
      </c>
      <c r="AB136" s="32">
        <v>0.959</v>
      </c>
      <c r="AC136" s="32">
        <v>0.9062784349408554</v>
      </c>
    </row>
    <row r="137" spans="1:29" ht="12.75">
      <c r="A137" s="16" t="s">
        <v>250</v>
      </c>
      <c r="B137" s="16" t="s">
        <v>251</v>
      </c>
      <c r="C137" s="16" t="s">
        <v>228</v>
      </c>
      <c r="D137" s="16" t="s">
        <v>226</v>
      </c>
      <c r="E137" s="16" t="s">
        <v>615</v>
      </c>
      <c r="F137" s="22">
        <v>0.7334608030592734</v>
      </c>
      <c r="G137" s="22">
        <v>0.8054226475279107</v>
      </c>
      <c r="H137" s="22">
        <v>0.7678855325914149</v>
      </c>
      <c r="I137" s="22">
        <v>0.8312412831241283</v>
      </c>
      <c r="J137" s="22">
        <v>0.8160919540229885</v>
      </c>
      <c r="K137" s="22">
        <v>0.8304</v>
      </c>
      <c r="O137" s="22">
        <v>0.799499791579825</v>
      </c>
      <c r="P137" s="22">
        <v>0.8054226475279107</v>
      </c>
      <c r="Q137" s="22">
        <v>0.7678855325914149</v>
      </c>
      <c r="R137" s="22">
        <v>0.8312412831241283</v>
      </c>
      <c r="S137" s="22">
        <v>0.8160919540229885</v>
      </c>
      <c r="T137" s="22">
        <v>0.8330658105939005</v>
      </c>
      <c r="U137"/>
      <c r="V137"/>
      <c r="W137"/>
      <c r="X137" s="33">
        <v>0.9173996175908222</v>
      </c>
      <c r="Y137" s="32">
        <v>1</v>
      </c>
      <c r="Z137" s="32">
        <v>1</v>
      </c>
      <c r="AA137" s="32">
        <v>1</v>
      </c>
      <c r="AB137" s="32">
        <v>1</v>
      </c>
      <c r="AC137" s="32">
        <v>0.9968</v>
      </c>
    </row>
    <row r="138" spans="1:29" ht="12.75">
      <c r="A138" s="16" t="s">
        <v>252</v>
      </c>
      <c r="B138" s="16" t="s">
        <v>253</v>
      </c>
      <c r="C138" s="16" t="s">
        <v>228</v>
      </c>
      <c r="D138" s="16" t="s">
        <v>226</v>
      </c>
      <c r="E138" s="16" t="s">
        <v>616</v>
      </c>
      <c r="F138" s="22"/>
      <c r="G138" s="22">
        <v>0.6236345580933466</v>
      </c>
      <c r="H138" s="22">
        <v>0.6554267650158061</v>
      </c>
      <c r="I138" s="22">
        <v>0.639121338912134</v>
      </c>
      <c r="J138" s="22">
        <v>0.702728127939793</v>
      </c>
      <c r="K138" s="22">
        <v>0.753717472118959</v>
      </c>
      <c r="O138" s="22">
        <v>0.7136648961854176</v>
      </c>
      <c r="P138" s="22">
        <v>0.7218390804597701</v>
      </c>
      <c r="Q138" s="22">
        <v>0.7530266343825666</v>
      </c>
      <c r="R138" s="22">
        <v>0.7213695395513577</v>
      </c>
      <c r="S138" s="22">
        <v>0.757606490872211</v>
      </c>
      <c r="T138" s="22">
        <v>0.7850919651500484</v>
      </c>
      <c r="U138"/>
      <c r="V138"/>
      <c r="W138"/>
      <c r="X138" s="33">
        <v>0.5253678335870117</v>
      </c>
      <c r="Y138" s="32">
        <v>0.8639523336643495</v>
      </c>
      <c r="Z138" s="32">
        <v>0.8703898840885143</v>
      </c>
      <c r="AA138" s="32">
        <v>0.8859832635983264</v>
      </c>
      <c r="AB138" s="32">
        <v>0.9275634995296331</v>
      </c>
      <c r="AC138" s="32">
        <v>0.9600371747211895</v>
      </c>
    </row>
    <row r="139" spans="1:29" ht="12.75">
      <c r="A139" s="16" t="s">
        <v>254</v>
      </c>
      <c r="B139" s="16" t="s">
        <v>255</v>
      </c>
      <c r="C139" s="16" t="s">
        <v>228</v>
      </c>
      <c r="D139" s="16" t="s">
        <v>226</v>
      </c>
      <c r="E139" s="16" t="s">
        <v>614</v>
      </c>
      <c r="F139" s="22"/>
      <c r="G139" s="22">
        <v>0.6343490304709141</v>
      </c>
      <c r="H139" s="22"/>
      <c r="I139" s="22">
        <v>0.6343490304709141</v>
      </c>
      <c r="J139" s="22"/>
      <c r="K139" s="22">
        <v>0.6721763085399449</v>
      </c>
      <c r="O139" s="22">
        <v>0.7486938349007315</v>
      </c>
      <c r="P139" s="22">
        <v>0.7387096774193549</v>
      </c>
      <c r="Q139" s="22">
        <v>0.7383966244725738</v>
      </c>
      <c r="R139" s="22">
        <v>0.7387096774193549</v>
      </c>
      <c r="S139" s="22">
        <v>0.7443478260869565</v>
      </c>
      <c r="T139" s="22">
        <v>0.7349397590361446</v>
      </c>
      <c r="U139"/>
      <c r="V139"/>
      <c r="W139"/>
      <c r="X139" s="33">
        <v>0.6857757076316733</v>
      </c>
      <c r="Y139" s="32">
        <v>0.8587257617728532</v>
      </c>
      <c r="Z139" s="32">
        <v>0.7757774140752864</v>
      </c>
      <c r="AA139" s="32">
        <v>0.8587257617728532</v>
      </c>
      <c r="AB139" s="32">
        <v>0.8928571428571429</v>
      </c>
      <c r="AC139" s="32">
        <v>0.9146005509641874</v>
      </c>
    </row>
    <row r="140" spans="1:29" ht="12.75">
      <c r="A140" s="16" t="s">
        <v>256</v>
      </c>
      <c r="B140" s="16" t="s">
        <v>257</v>
      </c>
      <c r="C140" s="16" t="s">
        <v>228</v>
      </c>
      <c r="D140" s="16" t="s">
        <v>226</v>
      </c>
      <c r="E140" s="16" t="s">
        <v>618</v>
      </c>
      <c r="F140" s="22"/>
      <c r="G140" s="22">
        <v>0.3780663780663781</v>
      </c>
      <c r="H140" s="22">
        <v>0.35674157303370785</v>
      </c>
      <c r="I140" s="22">
        <v>0.3559822747415066</v>
      </c>
      <c r="J140" s="22">
        <v>0.39861111111111114</v>
      </c>
      <c r="K140" s="22">
        <v>0.39855072463768115</v>
      </c>
      <c r="O140" s="22">
        <v>0.46833503575076607</v>
      </c>
      <c r="P140" s="22">
        <v>0.4388609715242881</v>
      </c>
      <c r="Q140" s="22">
        <v>0.41776315789473684</v>
      </c>
      <c r="R140" s="22">
        <v>0.39834710743801655</v>
      </c>
      <c r="S140" s="22">
        <v>0.42330383480825956</v>
      </c>
      <c r="T140" s="22">
        <v>0.4230769230769231</v>
      </c>
      <c r="U140"/>
      <c r="V140"/>
      <c r="W140"/>
      <c r="X140" s="33">
        <v>0.6664397549353301</v>
      </c>
      <c r="Y140" s="32">
        <v>0.8614718614718615</v>
      </c>
      <c r="Z140" s="32">
        <v>0.8539325842696629</v>
      </c>
      <c r="AA140" s="32">
        <v>0.8936484490398818</v>
      </c>
      <c r="AB140" s="32">
        <v>0.9416666666666667</v>
      </c>
      <c r="AC140" s="32">
        <v>0.9420289855072463</v>
      </c>
    </row>
    <row r="141" spans="1:29" ht="12.75">
      <c r="A141" s="16" t="s">
        <v>258</v>
      </c>
      <c r="B141" s="16" t="s">
        <v>259</v>
      </c>
      <c r="C141" s="16" t="s">
        <v>228</v>
      </c>
      <c r="D141" s="16" t="s">
        <v>226</v>
      </c>
      <c r="E141" s="16" t="s">
        <v>613</v>
      </c>
      <c r="F141" s="22">
        <v>0.5236210081815782</v>
      </c>
      <c r="G141" s="22">
        <v>0.5378868729989328</v>
      </c>
      <c r="H141" s="22">
        <v>0.5768500948766604</v>
      </c>
      <c r="I141" s="22">
        <v>0.5764462809917354</v>
      </c>
      <c r="J141" s="22">
        <v>0.5530785562632696</v>
      </c>
      <c r="K141" s="22">
        <v>0.5565217391304348</v>
      </c>
      <c r="O141" s="22">
        <v>0.599758162031439</v>
      </c>
      <c r="P141" s="22">
        <v>0.616891064871481</v>
      </c>
      <c r="Q141" s="22">
        <v>0.6495726495726496</v>
      </c>
      <c r="R141" s="22">
        <v>0.6045503791982665</v>
      </c>
      <c r="S141" s="22">
        <v>0.6016166281755196</v>
      </c>
      <c r="T141" s="22">
        <v>0.5878300803673938</v>
      </c>
      <c r="U141"/>
      <c r="V141"/>
      <c r="W141"/>
      <c r="X141" s="33">
        <v>0.8730535761414622</v>
      </c>
      <c r="Y141" s="32">
        <v>0.871931696905016</v>
      </c>
      <c r="Z141" s="32">
        <v>0.888045540796964</v>
      </c>
      <c r="AA141" s="32">
        <v>0.9535123966942148</v>
      </c>
      <c r="AB141" s="32">
        <v>0.9193205944798302</v>
      </c>
      <c r="AC141" s="32">
        <v>0.9467391304347826</v>
      </c>
    </row>
    <row r="142" spans="1:29" ht="12.75">
      <c r="A142" s="16" t="s">
        <v>260</v>
      </c>
      <c r="B142" s="16" t="s">
        <v>261</v>
      </c>
      <c r="C142" s="16" t="s">
        <v>228</v>
      </c>
      <c r="D142" s="16" t="s">
        <v>226</v>
      </c>
      <c r="E142" s="16" t="s">
        <v>614</v>
      </c>
      <c r="F142" s="22"/>
      <c r="G142" s="22">
        <v>0.594949494949495</v>
      </c>
      <c r="H142" s="22">
        <v>0.5861405197305101</v>
      </c>
      <c r="I142" s="22">
        <v>0.5859232175502742</v>
      </c>
      <c r="J142" s="22">
        <v>0.6042677012609117</v>
      </c>
      <c r="K142" s="22">
        <v>0.6221532091097308</v>
      </c>
      <c r="O142" s="22">
        <v>0.6819338422391857</v>
      </c>
      <c r="P142" s="22">
        <v>0.6840882694541232</v>
      </c>
      <c r="Q142" s="22">
        <v>0.6692307692307692</v>
      </c>
      <c r="R142" s="22">
        <v>0.6790254237288136</v>
      </c>
      <c r="S142" s="22">
        <v>0.6613588110403397</v>
      </c>
      <c r="T142" s="22">
        <v>0.6722595078299777</v>
      </c>
      <c r="U142"/>
      <c r="V142"/>
      <c r="W142"/>
      <c r="X142" s="33">
        <v>0.653289004986939</v>
      </c>
      <c r="Y142" s="32">
        <v>0.8696969696969696</v>
      </c>
      <c r="Z142" s="32">
        <v>0.875842155919153</v>
      </c>
      <c r="AA142" s="32">
        <v>0.8628884826325411</v>
      </c>
      <c r="AB142" s="32">
        <v>0.9136760426770126</v>
      </c>
      <c r="AC142" s="32">
        <v>0.9254658385093167</v>
      </c>
    </row>
    <row r="143" spans="1:29" ht="12.75">
      <c r="A143" s="16" t="s">
        <v>262</v>
      </c>
      <c r="B143" s="16" t="s">
        <v>263</v>
      </c>
      <c r="C143" s="16" t="s">
        <v>228</v>
      </c>
      <c r="D143" s="16" t="s">
        <v>226</v>
      </c>
      <c r="E143" s="16" t="s">
        <v>615</v>
      </c>
      <c r="F143" s="22"/>
      <c r="G143" s="22">
        <v>0.6909937888198758</v>
      </c>
      <c r="H143" s="22">
        <v>0.7220447284345048</v>
      </c>
      <c r="I143" s="22">
        <v>0.7402402402402403</v>
      </c>
      <c r="J143" s="22">
        <v>0.7516960651289009</v>
      </c>
      <c r="K143" s="22">
        <v>0.73</v>
      </c>
      <c r="O143" s="22">
        <v>0.738243626062323</v>
      </c>
      <c r="P143" s="22">
        <v>0.7453936348408711</v>
      </c>
      <c r="Q143" s="22">
        <v>0.7361563517915309</v>
      </c>
      <c r="R143" s="22">
        <v>0.7526717557251908</v>
      </c>
      <c r="S143" s="22">
        <v>0.7694444444444445</v>
      </c>
      <c r="T143" s="22">
        <v>0.7661169415292354</v>
      </c>
      <c r="U143"/>
      <c r="V143"/>
      <c r="W143"/>
      <c r="X143" s="33">
        <v>0.6013628620102215</v>
      </c>
      <c r="Y143" s="32">
        <v>0.9270186335403727</v>
      </c>
      <c r="Z143" s="32">
        <v>0.9808306709265175</v>
      </c>
      <c r="AA143" s="32">
        <v>0.9834834834834835</v>
      </c>
      <c r="AB143" s="32">
        <v>0.9769335142469471</v>
      </c>
      <c r="AC143" s="32">
        <v>0.9528571428571428</v>
      </c>
    </row>
    <row r="144" spans="1:29" ht="12.75">
      <c r="A144" s="16" t="s">
        <v>264</v>
      </c>
      <c r="B144" s="16" t="s">
        <v>265</v>
      </c>
      <c r="C144" s="16" t="s">
        <v>228</v>
      </c>
      <c r="D144" s="16" t="s">
        <v>226</v>
      </c>
      <c r="E144" s="16" t="s">
        <v>615</v>
      </c>
      <c r="F144" s="22">
        <v>0.786771964461994</v>
      </c>
      <c r="G144" s="22">
        <v>0.7843137254901962</v>
      </c>
      <c r="H144" s="22">
        <v>0.7665369649805448</v>
      </c>
      <c r="I144" s="22">
        <v>0.7855530474040633</v>
      </c>
      <c r="J144" s="22">
        <v>0.8239130434782609</v>
      </c>
      <c r="K144" s="22">
        <v>0.7588357588357588</v>
      </c>
      <c r="O144" s="22">
        <v>0.8124362895005097</v>
      </c>
      <c r="P144" s="22">
        <v>0.8130081300813008</v>
      </c>
      <c r="Q144" s="22">
        <v>0.7911646586345381</v>
      </c>
      <c r="R144" s="22">
        <v>0.8285714285714286</v>
      </c>
      <c r="S144" s="22">
        <v>0.8422222222222222</v>
      </c>
      <c r="T144" s="22">
        <v>0.7934782608695652</v>
      </c>
      <c r="U144"/>
      <c r="V144"/>
      <c r="W144"/>
      <c r="X144" s="33">
        <v>0.9684106614017769</v>
      </c>
      <c r="Y144" s="32">
        <v>0.9647058823529412</v>
      </c>
      <c r="Z144" s="32">
        <v>0.9688715953307393</v>
      </c>
      <c r="AA144" s="32">
        <v>0.9480812641083521</v>
      </c>
      <c r="AB144" s="32">
        <v>0.9782608695652174</v>
      </c>
      <c r="AC144" s="32">
        <v>0.9563409563409564</v>
      </c>
    </row>
    <row r="145" spans="1:29" ht="12.75">
      <c r="A145" s="16" t="s">
        <v>266</v>
      </c>
      <c r="B145" s="16" t="s">
        <v>267</v>
      </c>
      <c r="C145" s="16" t="s">
        <v>228</v>
      </c>
      <c r="D145" s="16" t="s">
        <v>226</v>
      </c>
      <c r="E145" s="16" t="s">
        <v>613</v>
      </c>
      <c r="F145" s="22">
        <v>0.7655800575263663</v>
      </c>
      <c r="G145" s="22">
        <v>0.862369337979094</v>
      </c>
      <c r="H145" s="22">
        <v>0.7081967213114755</v>
      </c>
      <c r="I145" s="22">
        <v>0.6784565916398714</v>
      </c>
      <c r="J145" s="22">
        <v>0.6561461794019934</v>
      </c>
      <c r="K145" s="22">
        <v>0.7452006980802792</v>
      </c>
      <c r="O145" s="22">
        <v>0.7874753451676528</v>
      </c>
      <c r="P145" s="22">
        <v>0.8623693379790941</v>
      </c>
      <c r="Q145" s="22">
        <v>0.7284991568296796</v>
      </c>
      <c r="R145" s="22">
        <v>0.7045075125208681</v>
      </c>
      <c r="S145" s="22">
        <v>0.6857638888888888</v>
      </c>
      <c r="T145" s="22">
        <v>0.7570921985815603</v>
      </c>
      <c r="U145"/>
      <c r="V145"/>
      <c r="W145"/>
      <c r="X145" s="33">
        <v>0.9721955896452541</v>
      </c>
      <c r="Y145" s="32">
        <v>1</v>
      </c>
      <c r="Z145" s="32">
        <v>0.9721311475409836</v>
      </c>
      <c r="AA145" s="32">
        <v>0.9630225080385852</v>
      </c>
      <c r="AB145" s="32">
        <v>0.9568106312292359</v>
      </c>
      <c r="AC145" s="32">
        <v>0.9842931937172775</v>
      </c>
    </row>
    <row r="146" spans="1:29" ht="12.75">
      <c r="A146" s="16" t="s">
        <v>268</v>
      </c>
      <c r="B146" s="16" t="s">
        <v>269</v>
      </c>
      <c r="C146" s="16" t="s">
        <v>228</v>
      </c>
      <c r="D146" s="16" t="s">
        <v>226</v>
      </c>
      <c r="E146" s="16" t="s">
        <v>616</v>
      </c>
      <c r="F146" s="22"/>
      <c r="G146" s="22">
        <v>0.790008467400508</v>
      </c>
      <c r="H146" s="22">
        <v>0.790008467400508</v>
      </c>
      <c r="I146" s="22">
        <v>0.789198606271777</v>
      </c>
      <c r="J146" s="22">
        <v>0.7897435897435897</v>
      </c>
      <c r="K146" s="22"/>
      <c r="O146" s="22">
        <v>0.9051246537396122</v>
      </c>
      <c r="P146" s="22">
        <v>0.790008467400508</v>
      </c>
      <c r="Q146" s="22">
        <v>0.790008467400508</v>
      </c>
      <c r="R146" s="22">
        <v>0.7898866608544028</v>
      </c>
      <c r="S146" s="22">
        <v>0.7897435897435897</v>
      </c>
      <c r="T146" s="22">
        <v>0.7584269662921348</v>
      </c>
      <c r="U146"/>
      <c r="V146"/>
      <c r="W146"/>
      <c r="X146" s="33">
        <v>0.7741243745532523</v>
      </c>
      <c r="Y146" s="32">
        <v>1</v>
      </c>
      <c r="Z146" s="32">
        <v>1</v>
      </c>
      <c r="AA146" s="32">
        <v>0.9991289198606271</v>
      </c>
      <c r="AB146" s="32">
        <v>1</v>
      </c>
      <c r="AC146" s="32">
        <v>0.4899082568807339</v>
      </c>
    </row>
    <row r="147" spans="1:29" ht="12.75">
      <c r="A147" s="16" t="s">
        <v>270</v>
      </c>
      <c r="B147" s="16" t="s">
        <v>271</v>
      </c>
      <c r="C147" s="16" t="s">
        <v>228</v>
      </c>
      <c r="D147" s="16" t="s">
        <v>226</v>
      </c>
      <c r="E147" s="16" t="s">
        <v>616</v>
      </c>
      <c r="F147" s="22">
        <v>0.6822867853795689</v>
      </c>
      <c r="G147" s="22">
        <v>0.7072691552062869</v>
      </c>
      <c r="H147" s="22">
        <v>0.7320197044334975</v>
      </c>
      <c r="I147" s="22">
        <v>0.6652021089630932</v>
      </c>
      <c r="J147" s="22">
        <v>0.6903914590747331</v>
      </c>
      <c r="K147" s="22">
        <v>0.7347122302158273</v>
      </c>
      <c r="O147" s="22">
        <v>0.7424783273839878</v>
      </c>
      <c r="P147" s="22">
        <v>0.7407407407407407</v>
      </c>
      <c r="Q147" s="22">
        <v>0.7597137014314929</v>
      </c>
      <c r="R147" s="22">
        <v>0.723018147086915</v>
      </c>
      <c r="S147" s="22">
        <v>0.7607843137254902</v>
      </c>
      <c r="T147" s="22">
        <v>0.7571825764596849</v>
      </c>
      <c r="U147"/>
      <c r="V147"/>
      <c r="W147"/>
      <c r="X147" s="33">
        <v>0.9189315838800375</v>
      </c>
      <c r="Y147" s="32">
        <v>0.9548133595284872</v>
      </c>
      <c r="Z147" s="32">
        <v>0.9635467980295567</v>
      </c>
      <c r="AA147" s="32">
        <v>0.9200351493848857</v>
      </c>
      <c r="AB147" s="32">
        <v>0.9074733096085409</v>
      </c>
      <c r="AC147" s="32">
        <v>0.9703237410071942</v>
      </c>
    </row>
    <row r="148" spans="1:29" ht="12.75">
      <c r="A148" s="16" t="s">
        <v>272</v>
      </c>
      <c r="B148" s="16" t="s">
        <v>273</v>
      </c>
      <c r="C148" s="16" t="s">
        <v>228</v>
      </c>
      <c r="D148" s="16" t="s">
        <v>226</v>
      </c>
      <c r="E148" s="16" t="s">
        <v>616</v>
      </c>
      <c r="F148" s="22"/>
      <c r="G148" s="22"/>
      <c r="H148" s="22"/>
      <c r="I148" s="22"/>
      <c r="J148" s="22"/>
      <c r="K148" s="22"/>
      <c r="O148" s="22">
        <v>0.7165109034267912</v>
      </c>
      <c r="P148" s="22">
        <v>0.709470304975923</v>
      </c>
      <c r="Q148" s="22">
        <v>0.691970802919708</v>
      </c>
      <c r="R148" s="22">
        <v>0.7113924050632912</v>
      </c>
      <c r="S148" s="22">
        <v>0.7103274559193955</v>
      </c>
      <c r="T148" s="22">
        <v>0.7102593010146562</v>
      </c>
      <c r="U148"/>
      <c r="V148"/>
      <c r="W148"/>
      <c r="X148" s="33">
        <v>0.5023474178403755</v>
      </c>
      <c r="Y148" s="32">
        <v>0.40986842105263155</v>
      </c>
      <c r="Z148" s="32">
        <v>0.4332700822264389</v>
      </c>
      <c r="AA148" s="32">
        <v>0.49068322981366463</v>
      </c>
      <c r="AB148" s="32">
        <v>0.5336021505376345</v>
      </c>
      <c r="AC148" s="32">
        <v>0.5267220902612826</v>
      </c>
    </row>
    <row r="149" spans="1:29" ht="12.75">
      <c r="A149" s="16" t="s">
        <v>274</v>
      </c>
      <c r="B149" s="16" t="s">
        <v>275</v>
      </c>
      <c r="C149" s="16" t="s">
        <v>228</v>
      </c>
      <c r="D149" s="16" t="s">
        <v>226</v>
      </c>
      <c r="E149" s="16" t="s">
        <v>614</v>
      </c>
      <c r="F149" s="22"/>
      <c r="G149" s="22">
        <v>0.5692148760330578</v>
      </c>
      <c r="H149" s="22">
        <v>0.5715778474399165</v>
      </c>
      <c r="I149" s="22">
        <v>0.6050054406964092</v>
      </c>
      <c r="J149" s="22">
        <v>0.615839243498818</v>
      </c>
      <c r="K149" s="22">
        <v>0.6204379562043796</v>
      </c>
      <c r="O149" s="22">
        <v>0.6527405136067459</v>
      </c>
      <c r="P149" s="22">
        <v>0.6467136150234741</v>
      </c>
      <c r="Q149" s="22">
        <v>0.6638349514563107</v>
      </c>
      <c r="R149" s="22">
        <v>0.6587677725118484</v>
      </c>
      <c r="S149" s="22">
        <v>0.65125</v>
      </c>
      <c r="T149" s="22">
        <v>0.6311881188118812</v>
      </c>
      <c r="U149"/>
      <c r="V149"/>
      <c r="W149"/>
      <c r="X149" s="33">
        <v>0.6580075662042875</v>
      </c>
      <c r="Y149" s="32">
        <v>0.8801652892561983</v>
      </c>
      <c r="Z149" s="32">
        <v>0.8610240334378265</v>
      </c>
      <c r="AA149" s="32">
        <v>0.9183895538628944</v>
      </c>
      <c r="AB149" s="32">
        <v>0.9456264775413712</v>
      </c>
      <c r="AC149" s="32">
        <v>0.9829683698296837</v>
      </c>
    </row>
    <row r="150" spans="1:29" ht="12.75">
      <c r="A150" s="16" t="s">
        <v>276</v>
      </c>
      <c r="B150" s="16" t="s">
        <v>277</v>
      </c>
      <c r="C150" s="16" t="s">
        <v>228</v>
      </c>
      <c r="D150" s="16" t="s">
        <v>226</v>
      </c>
      <c r="E150" s="16" t="s">
        <v>613</v>
      </c>
      <c r="F150" s="22">
        <v>0.7062937062937062</v>
      </c>
      <c r="G150" s="22">
        <v>0.7124087591240876</v>
      </c>
      <c r="H150" s="22">
        <v>0.6995994659546061</v>
      </c>
      <c r="I150" s="22">
        <v>0.7471590909090908</v>
      </c>
      <c r="J150" s="22">
        <v>0.75254730713246</v>
      </c>
      <c r="K150" s="22">
        <v>0.7114285714285714</v>
      </c>
      <c r="O150" s="22">
        <v>0.7990506329113924</v>
      </c>
      <c r="P150" s="22">
        <v>0.7721518987341772</v>
      </c>
      <c r="Q150" s="22">
        <v>0.7705882352941177</v>
      </c>
      <c r="R150" s="22">
        <v>0.7781065088757396</v>
      </c>
      <c r="S150" s="22">
        <v>0.7602941176470588</v>
      </c>
      <c r="T150" s="22">
        <v>0.7345132743362832</v>
      </c>
      <c r="U150"/>
      <c r="V150"/>
      <c r="W150"/>
      <c r="X150" s="33">
        <v>0.8839160839160839</v>
      </c>
      <c r="Y150" s="32">
        <v>0.9226277372262773</v>
      </c>
      <c r="Z150" s="32">
        <v>0.9078771695594126</v>
      </c>
      <c r="AA150" s="32">
        <v>0.9602272727272727</v>
      </c>
      <c r="AB150" s="32">
        <v>0.9898107714701602</v>
      </c>
      <c r="AC150" s="32">
        <v>0.9685714285714285</v>
      </c>
    </row>
    <row r="151" spans="1:29" ht="12.75">
      <c r="A151" s="16" t="s">
        <v>278</v>
      </c>
      <c r="B151" s="16" t="s">
        <v>279</v>
      </c>
      <c r="C151" s="16" t="s">
        <v>228</v>
      </c>
      <c r="D151" s="16" t="s">
        <v>226</v>
      </c>
      <c r="E151" s="16" t="s">
        <v>616</v>
      </c>
      <c r="F151" s="22"/>
      <c r="G151" s="22">
        <v>0.7154696132596685</v>
      </c>
      <c r="H151" s="22">
        <v>0.683377308707124</v>
      </c>
      <c r="I151" s="22">
        <v>0.7353224254090471</v>
      </c>
      <c r="J151" s="22">
        <v>0.7342192691029901</v>
      </c>
      <c r="K151" s="22">
        <v>0.7573595004460303</v>
      </c>
      <c r="O151" s="22">
        <v>0.6874251497005988</v>
      </c>
      <c r="P151" s="22">
        <v>0.7777777777777778</v>
      </c>
      <c r="Q151" s="22">
        <v>0.7793380140421263</v>
      </c>
      <c r="R151" s="22">
        <v>0.7941787941787942</v>
      </c>
      <c r="S151" s="22">
        <v>0.7713787085514834</v>
      </c>
      <c r="T151" s="22">
        <v>0.7697189483227561</v>
      </c>
      <c r="U151"/>
      <c r="V151"/>
      <c r="W151"/>
      <c r="X151" s="33">
        <v>0.667866426714657</v>
      </c>
      <c r="Y151" s="32">
        <v>0.919889502762431</v>
      </c>
      <c r="Z151" s="32">
        <v>0.8768689533861038</v>
      </c>
      <c r="AA151" s="32">
        <v>0.9258902791145331</v>
      </c>
      <c r="AB151" s="32">
        <v>0.9518272425249169</v>
      </c>
      <c r="AC151" s="32">
        <v>0.983942908117752</v>
      </c>
    </row>
    <row r="152" spans="1:29" ht="12.75">
      <c r="A152" s="16" t="s">
        <v>280</v>
      </c>
      <c r="B152" s="16" t="s">
        <v>281</v>
      </c>
      <c r="C152" s="16" t="s">
        <v>228</v>
      </c>
      <c r="D152" s="16" t="s">
        <v>226</v>
      </c>
      <c r="E152" s="16" t="s">
        <v>613</v>
      </c>
      <c r="F152" s="22"/>
      <c r="G152" s="22">
        <v>0.6233382570162481</v>
      </c>
      <c r="H152" s="22">
        <v>0.6225997045790251</v>
      </c>
      <c r="I152" s="22">
        <v>0.6295764536970567</v>
      </c>
      <c r="J152" s="22">
        <v>0.5958512160228898</v>
      </c>
      <c r="K152" s="22">
        <v>0.6123853211009175</v>
      </c>
      <c r="O152" s="22">
        <v>0.6986908358509567</v>
      </c>
      <c r="P152" s="22">
        <v>0.6604068857589984</v>
      </c>
      <c r="Q152" s="22">
        <v>0.6606583072100314</v>
      </c>
      <c r="R152" s="22">
        <v>0.663890991672975</v>
      </c>
      <c r="S152" s="22">
        <v>0.6523101018010963</v>
      </c>
      <c r="T152" s="22">
        <v>0.6402877697841727</v>
      </c>
      <c r="U152"/>
      <c r="V152"/>
      <c r="W152"/>
      <c r="X152" s="33">
        <v>0.7441546762589928</v>
      </c>
      <c r="Y152" s="32">
        <v>0.9438700147710487</v>
      </c>
      <c r="Z152" s="32">
        <v>0.9423929098966026</v>
      </c>
      <c r="AA152" s="32">
        <v>0.9483129935391242</v>
      </c>
      <c r="AB152" s="32">
        <v>0.913447782546495</v>
      </c>
      <c r="AC152" s="32">
        <v>0.9564220183486238</v>
      </c>
    </row>
    <row r="153" spans="1:29" ht="12.75">
      <c r="A153" s="16" t="s">
        <v>282</v>
      </c>
      <c r="B153" s="16" t="s">
        <v>283</v>
      </c>
      <c r="C153" s="16" t="s">
        <v>228</v>
      </c>
      <c r="D153" s="16" t="s">
        <v>226</v>
      </c>
      <c r="E153" s="16" t="s">
        <v>615</v>
      </c>
      <c r="F153" s="22"/>
      <c r="G153" s="22">
        <v>0.6804347826086956</v>
      </c>
      <c r="H153" s="22">
        <v>0.6626384692849949</v>
      </c>
      <c r="I153" s="22">
        <v>0.6631067961165049</v>
      </c>
      <c r="J153" s="22">
        <v>0.7103092783505154</v>
      </c>
      <c r="K153" s="22">
        <v>0.7025052192066805</v>
      </c>
      <c r="O153" s="22">
        <v>0.735564545788893</v>
      </c>
      <c r="P153" s="22">
        <v>0.7253765932792584</v>
      </c>
      <c r="Q153" s="22">
        <v>0.7082884822389667</v>
      </c>
      <c r="R153" s="22">
        <v>0.7320471596998929</v>
      </c>
      <c r="S153" s="22">
        <v>0.7329787234042553</v>
      </c>
      <c r="T153" s="22">
        <v>0.7428256070640177</v>
      </c>
      <c r="U153"/>
      <c r="V153"/>
      <c r="W153"/>
      <c r="X153" s="33">
        <v>0.6578756351318655</v>
      </c>
      <c r="Y153" s="32">
        <v>0.9380434782608695</v>
      </c>
      <c r="Z153" s="32">
        <v>0.9355488418932527</v>
      </c>
      <c r="AA153" s="32">
        <v>0.9058252427184466</v>
      </c>
      <c r="AB153" s="32">
        <v>0.9690721649484536</v>
      </c>
      <c r="AC153" s="32">
        <v>0.9457202505219207</v>
      </c>
    </row>
    <row r="154" spans="1:29" ht="12.75">
      <c r="A154" s="16" t="s">
        <v>284</v>
      </c>
      <c r="B154" s="16" t="s">
        <v>285</v>
      </c>
      <c r="C154" s="16" t="s">
        <v>228</v>
      </c>
      <c r="D154" s="16" t="s">
        <v>226</v>
      </c>
      <c r="E154" s="16" t="s">
        <v>614</v>
      </c>
      <c r="F154" s="22"/>
      <c r="G154" s="22"/>
      <c r="H154" s="22"/>
      <c r="I154" s="22"/>
      <c r="J154" s="22">
        <v>0.6375432525951557</v>
      </c>
      <c r="K154" s="22"/>
      <c r="O154" s="22">
        <v>0.6998284734133791</v>
      </c>
      <c r="P154" s="22">
        <v>0.8578255675029869</v>
      </c>
      <c r="Q154" s="22">
        <v>0.8290398126463701</v>
      </c>
      <c r="R154" s="22">
        <v>0.8288888888888889</v>
      </c>
      <c r="S154" s="22">
        <v>0.6773897058823529</v>
      </c>
      <c r="T154" s="22">
        <v>0.6994818652849741</v>
      </c>
      <c r="U154"/>
      <c r="V154"/>
      <c r="W154"/>
      <c r="X154" s="33">
        <v>0.6657151013417071</v>
      </c>
      <c r="Y154" s="32">
        <v>0.7355008787346222</v>
      </c>
      <c r="Z154" s="32">
        <v>0.7206751054852321</v>
      </c>
      <c r="AA154" s="32">
        <v>0.7718696397941681</v>
      </c>
      <c r="AB154" s="32">
        <v>0.9411764705882353</v>
      </c>
      <c r="AC154" s="32">
        <v>0.6986425339366515</v>
      </c>
    </row>
    <row r="155" spans="1:29" ht="12.75">
      <c r="A155" s="16" t="s">
        <v>286</v>
      </c>
      <c r="B155" s="16" t="s">
        <v>287</v>
      </c>
      <c r="C155" s="16" t="s">
        <v>228</v>
      </c>
      <c r="D155" s="16" t="s">
        <v>226</v>
      </c>
      <c r="E155" s="16" t="s">
        <v>615</v>
      </c>
      <c r="F155" s="22">
        <v>0.7537065722504979</v>
      </c>
      <c r="G155" s="22">
        <v>0.7293617021276595</v>
      </c>
      <c r="H155" s="22">
        <v>0.7552845528455285</v>
      </c>
      <c r="I155" s="22">
        <v>0.745113369820172</v>
      </c>
      <c r="J155" s="22">
        <v>0.7105678233438486</v>
      </c>
      <c r="K155" s="22">
        <v>0.7563710499490316</v>
      </c>
      <c r="O155" s="22">
        <v>0.7846118405897259</v>
      </c>
      <c r="P155" s="22">
        <v>0.7324786324786324</v>
      </c>
      <c r="Q155" s="22">
        <v>0.7583673469387755</v>
      </c>
      <c r="R155" s="22">
        <v>0.7456964006259781</v>
      </c>
      <c r="S155" s="22">
        <v>0.7145122918318795</v>
      </c>
      <c r="T155" s="22">
        <v>0.7697095435684648</v>
      </c>
      <c r="U155"/>
      <c r="V155"/>
      <c r="W155"/>
      <c r="X155" s="33">
        <v>0.9606107545917238</v>
      </c>
      <c r="Y155" s="32">
        <v>0.9957446808510638</v>
      </c>
      <c r="Z155" s="32">
        <v>0.9959349593495935</v>
      </c>
      <c r="AA155" s="32">
        <v>0.9992181391712275</v>
      </c>
      <c r="AB155" s="32">
        <v>0.9944794952681388</v>
      </c>
      <c r="AC155" s="32">
        <v>0.9826707441386341</v>
      </c>
    </row>
    <row r="156" spans="1:29" ht="12.75">
      <c r="A156" s="16" t="s">
        <v>288</v>
      </c>
      <c r="B156" s="16" t="s">
        <v>289</v>
      </c>
      <c r="C156" s="16" t="s">
        <v>228</v>
      </c>
      <c r="D156" s="16" t="s">
        <v>226</v>
      </c>
      <c r="E156" s="16" t="s">
        <v>615</v>
      </c>
      <c r="F156" s="22"/>
      <c r="G156" s="22">
        <v>0.7668918918918919</v>
      </c>
      <c r="H156" s="22">
        <v>0.7959527824620574</v>
      </c>
      <c r="I156" s="22">
        <v>0.8175675675675675</v>
      </c>
      <c r="J156" s="22">
        <v>0.8267326732673268</v>
      </c>
      <c r="K156" s="22">
        <v>0.8304821150855366</v>
      </c>
      <c r="O156" s="22">
        <v>0.8600095556617295</v>
      </c>
      <c r="P156" s="22">
        <v>0.8485981308411215</v>
      </c>
      <c r="Q156" s="22">
        <v>0.8644688644688645</v>
      </c>
      <c r="R156" s="22">
        <v>0.8627450980392157</v>
      </c>
      <c r="S156" s="22">
        <v>0.8682842287694974</v>
      </c>
      <c r="T156" s="22">
        <v>0.8462757527733756</v>
      </c>
      <c r="U156"/>
      <c r="V156"/>
      <c r="W156"/>
      <c r="X156" s="33">
        <v>0.8808922558922558</v>
      </c>
      <c r="Y156" s="32">
        <v>0.9037162162162162</v>
      </c>
      <c r="Z156" s="32">
        <v>0.9207419898819562</v>
      </c>
      <c r="AA156" s="32">
        <v>0.9476351351351351</v>
      </c>
      <c r="AB156" s="32">
        <v>0.9521452145214522</v>
      </c>
      <c r="AC156" s="32">
        <v>0.9813374805598756</v>
      </c>
    </row>
    <row r="157" spans="1:29" ht="12.75">
      <c r="A157" s="16" t="s">
        <v>291</v>
      </c>
      <c r="B157" s="16" t="s">
        <v>293</v>
      </c>
      <c r="C157" s="16" t="s">
        <v>292</v>
      </c>
      <c r="D157" s="16" t="s">
        <v>290</v>
      </c>
      <c r="E157" s="16" t="s">
        <v>611</v>
      </c>
      <c r="F157" s="22">
        <v>0.5954381752701081</v>
      </c>
      <c r="G157" s="22">
        <v>0.6271393643031784</v>
      </c>
      <c r="H157" s="22">
        <v>0.7403846153846153</v>
      </c>
      <c r="I157" s="22">
        <v>0.7179190751445087</v>
      </c>
      <c r="J157" s="22">
        <v>0.6794380587484036</v>
      </c>
      <c r="K157" s="22">
        <v>0.6670934699103713</v>
      </c>
      <c r="O157" s="22">
        <v>0.6990838618745595</v>
      </c>
      <c r="P157" s="22">
        <v>0.7125</v>
      </c>
      <c r="Q157" s="22">
        <v>0.7680798004987531</v>
      </c>
      <c r="R157" s="22">
        <v>0.7392857142857143</v>
      </c>
      <c r="S157" s="22">
        <v>0.7131367292225201</v>
      </c>
      <c r="T157" s="22">
        <v>0.7040540540540541</v>
      </c>
      <c r="U157"/>
      <c r="V157"/>
      <c r="W157"/>
      <c r="X157" s="33">
        <v>0.8517406962785115</v>
      </c>
      <c r="Y157" s="32">
        <v>0.880195599022005</v>
      </c>
      <c r="Z157" s="32">
        <v>0.9639423076923077</v>
      </c>
      <c r="AA157" s="32">
        <v>0.9710982658959537</v>
      </c>
      <c r="AB157" s="32">
        <v>0.9527458492975734</v>
      </c>
      <c r="AC157" s="32">
        <v>0.9475032010243278</v>
      </c>
    </row>
    <row r="158" spans="1:29" ht="12.75">
      <c r="A158" s="16" t="s">
        <v>294</v>
      </c>
      <c r="B158" s="16" t="s">
        <v>295</v>
      </c>
      <c r="C158" s="16" t="s">
        <v>292</v>
      </c>
      <c r="D158" s="16" t="s">
        <v>290</v>
      </c>
      <c r="E158" s="16" t="s">
        <v>617</v>
      </c>
      <c r="F158" s="22"/>
      <c r="G158" s="22">
        <v>0.4892601431980907</v>
      </c>
      <c r="H158" s="22">
        <v>0.48928121059268603</v>
      </c>
      <c r="I158" s="22">
        <v>0.4867358708189158</v>
      </c>
      <c r="J158" s="22">
        <v>0.4872389791183295</v>
      </c>
      <c r="K158" s="22">
        <v>0.48120300751879697</v>
      </c>
      <c r="O158" s="22">
        <v>0.5571428571428572</v>
      </c>
      <c r="P158" s="22">
        <v>0.5338541666666666</v>
      </c>
      <c r="Q158" s="22">
        <v>0.5511363636363636</v>
      </c>
      <c r="R158" s="22">
        <v>0.5190651906519065</v>
      </c>
      <c r="S158" s="22">
        <v>0.532319391634981</v>
      </c>
      <c r="T158" s="22">
        <v>0.5154362416107383</v>
      </c>
      <c r="U158"/>
      <c r="V158"/>
      <c r="W158"/>
      <c r="X158" s="33">
        <v>0.8351177730192719</v>
      </c>
      <c r="Y158" s="32">
        <v>0.9164677804295943</v>
      </c>
      <c r="Z158" s="32">
        <v>0.8877679697351828</v>
      </c>
      <c r="AA158" s="32">
        <v>0.9377162629757786</v>
      </c>
      <c r="AB158" s="32">
        <v>0.9153132250580046</v>
      </c>
      <c r="AC158" s="32">
        <v>0.9335839598997494</v>
      </c>
    </row>
    <row r="159" spans="1:29" ht="12.75">
      <c r="A159" s="16" t="s">
        <v>296</v>
      </c>
      <c r="B159" s="16" t="s">
        <v>297</v>
      </c>
      <c r="C159" s="16" t="s">
        <v>292</v>
      </c>
      <c r="D159" s="16" t="s">
        <v>290</v>
      </c>
      <c r="E159" s="16" t="s">
        <v>617</v>
      </c>
      <c r="F159" s="22"/>
      <c r="G159" s="22">
        <v>0.36941747572815536</v>
      </c>
      <c r="H159" s="22">
        <v>0.3462056578356534</v>
      </c>
      <c r="I159" s="22">
        <v>0.3510784763653052</v>
      </c>
      <c r="J159" s="22">
        <v>0.40816326530612246</v>
      </c>
      <c r="K159" s="22">
        <v>0.41054091539528437</v>
      </c>
      <c r="O159" s="22">
        <v>0.4112734864300626</v>
      </c>
      <c r="P159" s="22">
        <v>0.4115738236884803</v>
      </c>
      <c r="Q159" s="22">
        <v>0.3858858858858859</v>
      </c>
      <c r="R159" s="22">
        <v>0.3895112016293279</v>
      </c>
      <c r="S159" s="22">
        <v>0.4397905759162304</v>
      </c>
      <c r="T159" s="22">
        <v>0.43190661478599224</v>
      </c>
      <c r="U159"/>
      <c r="V159"/>
      <c r="W159"/>
      <c r="X159" s="33">
        <v>0.7412401901182712</v>
      </c>
      <c r="Y159" s="32">
        <v>0.8975728155339806</v>
      </c>
      <c r="Z159" s="32">
        <v>0.8971710821733273</v>
      </c>
      <c r="AA159" s="32">
        <v>0.9013308857273978</v>
      </c>
      <c r="AB159" s="32">
        <v>0.9280855199222546</v>
      </c>
      <c r="AC159" s="32">
        <v>0.9505316689782709</v>
      </c>
    </row>
    <row r="160" spans="1:29" ht="12.75">
      <c r="A160" s="16" t="s">
        <v>298</v>
      </c>
      <c r="B160" s="16" t="s">
        <v>299</v>
      </c>
      <c r="C160" s="16" t="s">
        <v>292</v>
      </c>
      <c r="D160" s="16" t="s">
        <v>290</v>
      </c>
      <c r="E160" s="16" t="s">
        <v>620</v>
      </c>
      <c r="F160" s="22"/>
      <c r="G160" s="22"/>
      <c r="H160" s="22">
        <v>0.41004184100418406</v>
      </c>
      <c r="I160" s="22">
        <v>0.41732283464566927</v>
      </c>
      <c r="J160" s="22">
        <v>0.46728971962616817</v>
      </c>
      <c r="K160" s="22">
        <v>0.4369369369369369</v>
      </c>
      <c r="O160" s="22">
        <v>0.457977207977208</v>
      </c>
      <c r="P160" s="22">
        <v>0.43874643874643876</v>
      </c>
      <c r="Q160" s="22">
        <v>0.4537037037037037</v>
      </c>
      <c r="R160" s="22">
        <v>0.4539614561027837</v>
      </c>
      <c r="S160" s="22">
        <v>0.49627791563275436</v>
      </c>
      <c r="T160" s="22">
        <v>0.45539906103286387</v>
      </c>
      <c r="U160"/>
      <c r="V160"/>
      <c r="W160"/>
      <c r="X160" s="33">
        <v>0.7672131147540984</v>
      </c>
      <c r="Y160" s="32">
        <v>0.823943661971831</v>
      </c>
      <c r="Z160" s="32">
        <v>0.9037656903765691</v>
      </c>
      <c r="AA160" s="32">
        <v>0.9192913385826772</v>
      </c>
      <c r="AB160" s="32">
        <v>0.9415887850467289</v>
      </c>
      <c r="AC160" s="32">
        <v>0.9594594594594594</v>
      </c>
    </row>
    <row r="161" spans="1:29" ht="12.75">
      <c r="A161" s="16" t="s">
        <v>300</v>
      </c>
      <c r="B161" s="16" t="s">
        <v>301</v>
      </c>
      <c r="C161" s="16" t="s">
        <v>292</v>
      </c>
      <c r="D161" s="16" t="s">
        <v>290</v>
      </c>
      <c r="E161" s="16" t="s">
        <v>618</v>
      </c>
      <c r="F161" s="22"/>
      <c r="G161" s="22"/>
      <c r="H161" s="22"/>
      <c r="I161" s="22"/>
      <c r="J161" s="22"/>
      <c r="K161" s="22">
        <v>0.3415730337078652</v>
      </c>
      <c r="O161" s="22">
        <v>0.4090441932168551</v>
      </c>
      <c r="P161" s="22">
        <v>0.44801512287334594</v>
      </c>
      <c r="Q161" s="22">
        <v>0.425531914893617</v>
      </c>
      <c r="R161" s="22">
        <v>0.39528795811518325</v>
      </c>
      <c r="S161" s="22">
        <v>0.3617886178861789</v>
      </c>
      <c r="T161" s="22">
        <v>0.37952559300873906</v>
      </c>
      <c r="U161"/>
      <c r="V161"/>
      <c r="W161"/>
      <c r="X161" s="33">
        <v>0.5536273115220484</v>
      </c>
      <c r="Y161" s="32">
        <v>0.5904017857142857</v>
      </c>
      <c r="Z161" s="32">
        <v>0.6605405405405406</v>
      </c>
      <c r="AA161" s="32">
        <v>0.7974947807933195</v>
      </c>
      <c r="AB161" s="32">
        <v>0.8492520138089759</v>
      </c>
      <c r="AC161" s="32">
        <v>0.9</v>
      </c>
    </row>
    <row r="162" spans="1:29" ht="12.75">
      <c r="A162" s="16" t="s">
        <v>302</v>
      </c>
      <c r="B162" s="16" t="s">
        <v>303</v>
      </c>
      <c r="C162" s="16" t="s">
        <v>292</v>
      </c>
      <c r="D162" s="16" t="s">
        <v>290</v>
      </c>
      <c r="E162" s="16" t="s">
        <v>619</v>
      </c>
      <c r="F162" s="22"/>
      <c r="G162" s="22">
        <v>0.5328645674105779</v>
      </c>
      <c r="H162" s="22">
        <v>0.5205218809459092</v>
      </c>
      <c r="I162" s="22"/>
      <c r="J162" s="22"/>
      <c r="K162" s="22"/>
      <c r="O162" s="22">
        <v>0.6066843285102914</v>
      </c>
      <c r="P162" s="22">
        <v>0.6109358569926393</v>
      </c>
      <c r="Q162" s="22">
        <v>0.6033396345305608</v>
      </c>
      <c r="R162" s="22">
        <v>0.6216889996883764</v>
      </c>
      <c r="S162" s="22">
        <v>0.6038762325739544</v>
      </c>
      <c r="T162" s="22">
        <v>0.5971398674572724</v>
      </c>
      <c r="U162"/>
      <c r="V162"/>
      <c r="W162"/>
      <c r="X162" s="33">
        <v>0.4271785496648385</v>
      </c>
      <c r="Y162" s="32">
        <v>0.8722103332314277</v>
      </c>
      <c r="Z162" s="32">
        <v>0.8627344387061702</v>
      </c>
      <c r="AA162" s="32">
        <v>0.8505168301086669</v>
      </c>
      <c r="AB162" s="32">
        <v>0.8750371913121096</v>
      </c>
      <c r="AC162" s="32">
        <v>0.8298118668596237</v>
      </c>
    </row>
    <row r="163" spans="1:29" ht="12.75">
      <c r="A163" s="16" t="s">
        <v>304</v>
      </c>
      <c r="B163" s="16" t="s">
        <v>305</v>
      </c>
      <c r="C163" s="16" t="s">
        <v>292</v>
      </c>
      <c r="D163" s="16" t="s">
        <v>290</v>
      </c>
      <c r="E163" s="16" t="s">
        <v>619</v>
      </c>
      <c r="F163" s="22"/>
      <c r="G163" s="22">
        <v>0.4286458333333334</v>
      </c>
      <c r="H163" s="22">
        <v>0.45715630885122405</v>
      </c>
      <c r="I163" s="22">
        <v>0.4138095238095238</v>
      </c>
      <c r="J163" s="22">
        <v>0.4305893813930833</v>
      </c>
      <c r="K163" s="22"/>
      <c r="O163" s="22">
        <v>0.5037821482602118</v>
      </c>
      <c r="P163" s="22">
        <v>0.48871733966745845</v>
      </c>
      <c r="Q163" s="22">
        <v>0.5195291599785982</v>
      </c>
      <c r="R163" s="22">
        <v>0.4830461367426348</v>
      </c>
      <c r="S163" s="22">
        <v>0.47783783783783784</v>
      </c>
      <c r="T163" s="22">
        <v>0.4794188861985472</v>
      </c>
      <c r="U163"/>
      <c r="V163"/>
      <c r="W163"/>
      <c r="X163" s="33">
        <v>0.7306558585114222</v>
      </c>
      <c r="Y163" s="32">
        <v>0.8770833333333333</v>
      </c>
      <c r="Z163" s="32">
        <v>0.8799435028248588</v>
      </c>
      <c r="AA163" s="32">
        <v>0.8566666666666667</v>
      </c>
      <c r="AB163" s="32">
        <v>0.9011203117389186</v>
      </c>
      <c r="AC163" s="32">
        <v>0.8050682261208577</v>
      </c>
    </row>
    <row r="164" spans="1:29" ht="12.75">
      <c r="A164" s="16" t="s">
        <v>306</v>
      </c>
      <c r="B164" s="16" t="s">
        <v>307</v>
      </c>
      <c r="C164" s="16" t="s">
        <v>292</v>
      </c>
      <c r="D164" s="16" t="s">
        <v>290</v>
      </c>
      <c r="E164" s="16" t="s">
        <v>617</v>
      </c>
      <c r="F164" s="22"/>
      <c r="G164" s="22">
        <v>0.47171667486473196</v>
      </c>
      <c r="H164" s="22">
        <v>0.47154830172033524</v>
      </c>
      <c r="I164" s="22"/>
      <c r="J164" s="22"/>
      <c r="K164" s="22"/>
      <c r="O164" s="22">
        <v>0.5493716337522442</v>
      </c>
      <c r="P164" s="22">
        <v>0.5502008032128514</v>
      </c>
      <c r="Q164" s="22">
        <v>0.5527404343329886</v>
      </c>
      <c r="R164" s="22">
        <v>0.5424973767051416</v>
      </c>
      <c r="S164" s="22">
        <v>0.5335533553355336</v>
      </c>
      <c r="T164" s="22">
        <v>0.4882924043403769</v>
      </c>
      <c r="U164"/>
      <c r="V164"/>
      <c r="W164"/>
      <c r="X164" s="33">
        <v>0.7754959972154543</v>
      </c>
      <c r="Y164" s="32">
        <v>0.8573536645351697</v>
      </c>
      <c r="Z164" s="32">
        <v>0.8531098367887076</v>
      </c>
      <c r="AA164" s="32">
        <v>0.8452328159645233</v>
      </c>
      <c r="AB164" s="32">
        <v>0.8366313851817764</v>
      </c>
      <c r="AC164" s="32">
        <v>0.8163170163170164</v>
      </c>
    </row>
    <row r="165" spans="1:29" ht="12.75">
      <c r="A165" s="16" t="s">
        <v>309</v>
      </c>
      <c r="B165" s="16" t="s">
        <v>311</v>
      </c>
      <c r="C165" s="16" t="s">
        <v>310</v>
      </c>
      <c r="D165" s="16" t="s">
        <v>308</v>
      </c>
      <c r="E165" s="16" t="s">
        <v>613</v>
      </c>
      <c r="F165" s="22"/>
      <c r="G165" s="22">
        <v>0.5264567983924984</v>
      </c>
      <c r="H165" s="22"/>
      <c r="I165" s="22"/>
      <c r="J165" s="22">
        <v>0.5112285336856011</v>
      </c>
      <c r="K165" s="22">
        <v>0.5425318151373074</v>
      </c>
      <c r="O165" s="22">
        <v>0.6113058720420683</v>
      </c>
      <c r="P165" s="22">
        <v>0.60741885625966</v>
      </c>
      <c r="Q165" s="22">
        <v>0.6065969428801288</v>
      </c>
      <c r="R165" s="22">
        <v>0.6038687973086627</v>
      </c>
      <c r="S165" s="22">
        <v>0.567032967032967</v>
      </c>
      <c r="T165" s="22">
        <v>0.5925384052670081</v>
      </c>
      <c r="U165"/>
      <c r="V165"/>
      <c r="W165"/>
      <c r="X165" s="33">
        <v>0.7332904884318766</v>
      </c>
      <c r="Y165" s="32">
        <v>0.8667113194909578</v>
      </c>
      <c r="Z165" s="32">
        <v>0.7827455919395466</v>
      </c>
      <c r="AA165" s="32">
        <v>0.803921568627451</v>
      </c>
      <c r="AB165" s="32">
        <v>0.9015852047556143</v>
      </c>
      <c r="AC165" s="32">
        <v>0.9156061620897522</v>
      </c>
    </row>
    <row r="166" spans="1:29" ht="12.75">
      <c r="A166" s="16" t="s">
        <v>312</v>
      </c>
      <c r="B166" s="16" t="s">
        <v>313</v>
      </c>
      <c r="C166" s="16" t="s">
        <v>310</v>
      </c>
      <c r="D166" s="16" t="s">
        <v>308</v>
      </c>
      <c r="E166" s="16" t="s">
        <v>619</v>
      </c>
      <c r="F166" s="22"/>
      <c r="G166" s="22"/>
      <c r="H166" s="22"/>
      <c r="I166" s="22"/>
      <c r="J166" s="22"/>
      <c r="K166" s="22">
        <v>0.5377532228360957</v>
      </c>
      <c r="O166" s="22">
        <v>0.6080769230769231</v>
      </c>
      <c r="P166" s="22">
        <v>0.5952662721893491</v>
      </c>
      <c r="Q166" s="22">
        <v>0.6478209658421673</v>
      </c>
      <c r="R166" s="22">
        <v>0.6317073170731707</v>
      </c>
      <c r="S166" s="22">
        <v>0.6039094650205762</v>
      </c>
      <c r="T166" s="22">
        <v>0.5930941096817874</v>
      </c>
      <c r="U166"/>
      <c r="V166"/>
      <c r="W166"/>
      <c r="X166" s="33">
        <v>0.4012345679012346</v>
      </c>
      <c r="Y166" s="32">
        <v>0.5284552845528455</v>
      </c>
      <c r="Z166" s="32">
        <v>0.5173674588665448</v>
      </c>
      <c r="AA166" s="32">
        <v>0.5112219451371571</v>
      </c>
      <c r="AB166" s="32">
        <v>0.6140240050536956</v>
      </c>
      <c r="AC166" s="32">
        <v>0.9066912216083487</v>
      </c>
    </row>
    <row r="167" spans="1:29" ht="12.75">
      <c r="A167" s="16" t="s">
        <v>314</v>
      </c>
      <c r="B167" s="16" t="s">
        <v>315</v>
      </c>
      <c r="C167" s="16" t="s">
        <v>310</v>
      </c>
      <c r="D167" s="16" t="s">
        <v>308</v>
      </c>
      <c r="E167" s="16" t="s">
        <v>619</v>
      </c>
      <c r="F167" s="22">
        <v>0.640356564019449</v>
      </c>
      <c r="G167" s="22">
        <v>0.6048020765736535</v>
      </c>
      <c r="H167" s="22">
        <v>0.6164199192462988</v>
      </c>
      <c r="I167" s="22">
        <v>0.5528815706143129</v>
      </c>
      <c r="J167" s="22">
        <v>0.5739130434782609</v>
      </c>
      <c r="K167" s="22">
        <v>0.5666003976143141</v>
      </c>
      <c r="O167" s="22">
        <v>0.640356564019449</v>
      </c>
      <c r="P167" s="22">
        <v>0.613965744400527</v>
      </c>
      <c r="Q167" s="22">
        <v>0.6164199192462988</v>
      </c>
      <c r="R167" s="22">
        <v>0.5528815706143129</v>
      </c>
      <c r="S167" s="22">
        <v>0.5753424657534246</v>
      </c>
      <c r="T167" s="22">
        <v>0.5703802535023349</v>
      </c>
      <c r="U167"/>
      <c r="V167"/>
      <c r="W167"/>
      <c r="X167" s="33">
        <v>1</v>
      </c>
      <c r="Y167" s="32">
        <v>0.9850746268656716</v>
      </c>
      <c r="Z167" s="32">
        <v>1</v>
      </c>
      <c r="AA167" s="32">
        <v>1</v>
      </c>
      <c r="AB167" s="32">
        <v>0.9975155279503105</v>
      </c>
      <c r="AC167" s="32">
        <v>0.9933730947647449</v>
      </c>
    </row>
    <row r="168" spans="1:29" ht="12.75">
      <c r="A168" s="16" t="s">
        <v>316</v>
      </c>
      <c r="B168" s="16" t="s">
        <v>317</v>
      </c>
      <c r="C168" s="16" t="s">
        <v>310</v>
      </c>
      <c r="D168" s="16" t="s">
        <v>308</v>
      </c>
      <c r="E168" s="16" t="s">
        <v>617</v>
      </c>
      <c r="F168" s="22"/>
      <c r="G168" s="22"/>
      <c r="H168" s="22"/>
      <c r="I168" s="22"/>
      <c r="J168" s="22"/>
      <c r="K168" s="22">
        <v>0.44281276475571874</v>
      </c>
      <c r="O168" s="22">
        <v>0.5072677092916283</v>
      </c>
      <c r="P168" s="22">
        <v>0.518141592920354</v>
      </c>
      <c r="Q168" s="22">
        <v>0.498122226015705</v>
      </c>
      <c r="R168" s="22">
        <v>0.4724328049620951</v>
      </c>
      <c r="S168" s="22">
        <v>0.4710318820706205</v>
      </c>
      <c r="T168" s="22">
        <v>0.4896939412866958</v>
      </c>
      <c r="U168"/>
      <c r="V168"/>
      <c r="W168"/>
      <c r="X168" s="33">
        <v>0.3656977526577849</v>
      </c>
      <c r="Y168" s="32">
        <v>0.6505469199769718</v>
      </c>
      <c r="Z168" s="32">
        <v>0.7623633524206143</v>
      </c>
      <c r="AA168" s="32">
        <v>0.7644889357218124</v>
      </c>
      <c r="AB168" s="32">
        <v>0.8261115831209289</v>
      </c>
      <c r="AC168" s="32">
        <v>0.9042643321095736</v>
      </c>
    </row>
    <row r="169" spans="1:29" ht="12.75">
      <c r="A169" s="16" t="s">
        <v>318</v>
      </c>
      <c r="B169" s="16" t="s">
        <v>319</v>
      </c>
      <c r="C169" s="16" t="s">
        <v>310</v>
      </c>
      <c r="D169" s="16" t="s">
        <v>308</v>
      </c>
      <c r="E169" s="16" t="s">
        <v>620</v>
      </c>
      <c r="F169" s="22">
        <v>0.4322834645669291</v>
      </c>
      <c r="G169" s="22">
        <v>0.5150375939849624</v>
      </c>
      <c r="H169" s="22">
        <v>0.43413173652694614</v>
      </c>
      <c r="I169" s="22">
        <v>0.46153846153846156</v>
      </c>
      <c r="J169" s="22">
        <v>0.546925566343042</v>
      </c>
      <c r="K169" s="22">
        <v>0.43050847457627117</v>
      </c>
      <c r="O169" s="22">
        <v>0.4322834645669291</v>
      </c>
      <c r="P169" s="22">
        <v>0.5150375939849624</v>
      </c>
      <c r="Q169" s="22">
        <v>0.4341317365269461</v>
      </c>
      <c r="R169" s="22">
        <v>0.4808362369337979</v>
      </c>
      <c r="S169" s="22">
        <v>0.5469255663430421</v>
      </c>
      <c r="T169" s="22">
        <v>0.43050847457627117</v>
      </c>
      <c r="U169"/>
      <c r="V169"/>
      <c r="W169"/>
      <c r="X169" s="33">
        <v>1</v>
      </c>
      <c r="Y169" s="32">
        <v>1</v>
      </c>
      <c r="Z169" s="32">
        <v>1</v>
      </c>
      <c r="AA169" s="32">
        <v>0.959866220735786</v>
      </c>
      <c r="AB169" s="32">
        <v>1</v>
      </c>
      <c r="AC169" s="32">
        <v>1</v>
      </c>
    </row>
    <row r="170" spans="1:29" ht="12.75">
      <c r="A170" s="16" t="s">
        <v>320</v>
      </c>
      <c r="B170" s="16" t="s">
        <v>321</v>
      </c>
      <c r="C170" s="16" t="s">
        <v>310</v>
      </c>
      <c r="D170" s="16" t="s">
        <v>308</v>
      </c>
      <c r="E170" s="16" t="s">
        <v>618</v>
      </c>
      <c r="F170" s="22">
        <v>0.4869542066027689</v>
      </c>
      <c r="G170" s="22">
        <v>0.5751121076233184</v>
      </c>
      <c r="H170" s="22">
        <v>0.5543032786885246</v>
      </c>
      <c r="I170" s="22">
        <v>0.5630252100840336</v>
      </c>
      <c r="J170" s="22">
        <v>0.5375661375661376</v>
      </c>
      <c r="K170" s="22">
        <v>0.5790031813361611</v>
      </c>
      <c r="O170" s="22">
        <v>0.5430522565320665</v>
      </c>
      <c r="P170" s="22">
        <v>0.5822928490351873</v>
      </c>
      <c r="Q170" s="22">
        <v>0.5594622543950362</v>
      </c>
      <c r="R170" s="22">
        <v>0.5665961945031712</v>
      </c>
      <c r="S170" s="22">
        <v>0.5444801714898178</v>
      </c>
      <c r="T170" s="22">
        <v>0.5839572192513369</v>
      </c>
      <c r="U170"/>
      <c r="V170"/>
      <c r="W170"/>
      <c r="X170" s="33">
        <v>0.8966986155484558</v>
      </c>
      <c r="Y170" s="32">
        <v>0.9876681614349776</v>
      </c>
      <c r="Z170" s="32">
        <v>0.9907786885245902</v>
      </c>
      <c r="AA170" s="32">
        <v>0.9936974789915967</v>
      </c>
      <c r="AB170" s="32">
        <v>0.9873015873015873</v>
      </c>
      <c r="AC170" s="32">
        <v>0.9915164369034994</v>
      </c>
    </row>
    <row r="171" spans="1:29" ht="12.75">
      <c r="A171" s="16" t="s">
        <v>322</v>
      </c>
      <c r="B171" s="16" t="s">
        <v>323</v>
      </c>
      <c r="C171" s="16" t="s">
        <v>310</v>
      </c>
      <c r="D171" s="16" t="s">
        <v>308</v>
      </c>
      <c r="E171" s="16" t="s">
        <v>619</v>
      </c>
      <c r="F171" s="22">
        <v>0.5745608411334786</v>
      </c>
      <c r="G171" s="22">
        <v>0.6190970420342501</v>
      </c>
      <c r="H171" s="22">
        <v>0.6151515151515152</v>
      </c>
      <c r="I171" s="22">
        <v>0.6096385542168674</v>
      </c>
      <c r="J171" s="22">
        <v>0.5850622406639004</v>
      </c>
      <c r="K171" s="22">
        <v>0.59249873289407</v>
      </c>
      <c r="O171" s="22">
        <v>0.6268886401790711</v>
      </c>
      <c r="P171" s="22">
        <v>0.6305496828752643</v>
      </c>
      <c r="Q171" s="22">
        <v>0.6207951070336392</v>
      </c>
      <c r="R171" s="22">
        <v>0.6185819070904646</v>
      </c>
      <c r="S171" s="22">
        <v>0.5952506596306069</v>
      </c>
      <c r="T171" s="22">
        <v>0.6028880866425993</v>
      </c>
      <c r="U171"/>
      <c r="V171"/>
      <c r="W171"/>
      <c r="X171" s="33">
        <v>0.9165277599692269</v>
      </c>
      <c r="Y171" s="32">
        <v>0.9818370524130773</v>
      </c>
      <c r="Z171" s="32">
        <v>0.990909090909091</v>
      </c>
      <c r="AA171" s="32">
        <v>0.9855421686746988</v>
      </c>
      <c r="AB171" s="32">
        <v>0.9828838174273858</v>
      </c>
      <c r="AC171" s="32">
        <v>0.9827673593512418</v>
      </c>
    </row>
    <row r="172" spans="1:29" ht="12.75">
      <c r="A172" s="16" t="s">
        <v>324</v>
      </c>
      <c r="B172" s="16" t="s">
        <v>325</v>
      </c>
      <c r="C172" s="16" t="s">
        <v>310</v>
      </c>
      <c r="D172" s="16" t="s">
        <v>308</v>
      </c>
      <c r="E172" s="16" t="s">
        <v>611</v>
      </c>
      <c r="F172" s="22">
        <v>0.4128011506652283</v>
      </c>
      <c r="G172" s="22">
        <v>0.4265625</v>
      </c>
      <c r="H172" s="22">
        <v>0.415929203539823</v>
      </c>
      <c r="I172" s="22">
        <v>0.4619718309859155</v>
      </c>
      <c r="J172" s="22">
        <v>0.4062059238363893</v>
      </c>
      <c r="K172" s="22">
        <v>0.425531914893617</v>
      </c>
      <c r="O172" s="22">
        <v>0.4458252427184466</v>
      </c>
      <c r="P172" s="22">
        <v>0.4453507340946166</v>
      </c>
      <c r="Q172" s="22">
        <v>0.4828767123287671</v>
      </c>
      <c r="R172" s="22">
        <v>0.49848024316109424</v>
      </c>
      <c r="S172" s="22">
        <v>0.4222873900293255</v>
      </c>
      <c r="T172" s="22">
        <v>0.43410852713178294</v>
      </c>
      <c r="U172"/>
      <c r="V172"/>
      <c r="W172"/>
      <c r="X172" s="33">
        <v>0.9259259259259259</v>
      </c>
      <c r="Y172" s="32">
        <v>0.9578125</v>
      </c>
      <c r="Z172" s="32">
        <v>0.8613569321533923</v>
      </c>
      <c r="AA172" s="32">
        <v>0.9267605633802817</v>
      </c>
      <c r="AB172" s="32">
        <v>0.9619181946403385</v>
      </c>
      <c r="AC172" s="32">
        <v>0.9802431610942249</v>
      </c>
    </row>
    <row r="173" spans="1:29" ht="12.75">
      <c r="A173" s="16" t="s">
        <v>326</v>
      </c>
      <c r="B173" s="16" t="s">
        <v>327</v>
      </c>
      <c r="C173" s="16" t="s">
        <v>310</v>
      </c>
      <c r="D173" s="16" t="s">
        <v>308</v>
      </c>
      <c r="E173" s="16" t="s">
        <v>611</v>
      </c>
      <c r="F173" s="22"/>
      <c r="G173" s="22">
        <v>0.38431372549019605</v>
      </c>
      <c r="H173" s="22">
        <v>0.38434579439252337</v>
      </c>
      <c r="I173" s="22">
        <v>0.37411764705882355</v>
      </c>
      <c r="J173" s="22"/>
      <c r="K173" s="22"/>
      <c r="O173" s="22">
        <v>0.5051400212690536</v>
      </c>
      <c r="P173" s="22">
        <v>0.4474885844748858</v>
      </c>
      <c r="Q173" s="22">
        <v>0.44519621109607577</v>
      </c>
      <c r="R173" s="22">
        <v>0.43502051983584133</v>
      </c>
      <c r="S173" s="22">
        <v>0.40896358543417366</v>
      </c>
      <c r="T173" s="22">
        <v>0.4387186629526462</v>
      </c>
      <c r="U173"/>
      <c r="V173"/>
      <c r="W173"/>
      <c r="X173" s="33">
        <v>0.8270301964233363</v>
      </c>
      <c r="Y173" s="32">
        <v>0.8588235294117648</v>
      </c>
      <c r="Z173" s="32">
        <v>0.8633177570093458</v>
      </c>
      <c r="AA173" s="32">
        <v>0.86</v>
      </c>
      <c r="AB173" s="32">
        <v>0.8390129259694477</v>
      </c>
      <c r="AC173" s="32">
        <v>0.8578255675029869</v>
      </c>
    </row>
    <row r="174" spans="1:29" ht="12.75">
      <c r="A174" s="16" t="s">
        <v>329</v>
      </c>
      <c r="B174" s="16" t="s">
        <v>331</v>
      </c>
      <c r="C174" s="16" t="s">
        <v>330</v>
      </c>
      <c r="D174" s="16" t="s">
        <v>328</v>
      </c>
      <c r="E174" s="16" t="s">
        <v>617</v>
      </c>
      <c r="F174" s="22"/>
      <c r="G174" s="22">
        <v>0.5918367346938775</v>
      </c>
      <c r="H174" s="22">
        <v>0.5720720720720721</v>
      </c>
      <c r="I174" s="22">
        <v>0.5866388308977035</v>
      </c>
      <c r="J174" s="22">
        <v>0.5694444444444444</v>
      </c>
      <c r="K174" s="22">
        <v>0.5777310924369747</v>
      </c>
      <c r="O174" s="22">
        <v>0.6016042780748663</v>
      </c>
      <c r="P174" s="22">
        <v>0.6290672451193059</v>
      </c>
      <c r="Q174" s="22">
        <v>0.6091127098321343</v>
      </c>
      <c r="R174" s="22">
        <v>0.6122004357298475</v>
      </c>
      <c r="S174" s="22">
        <v>0.600418410041841</v>
      </c>
      <c r="T174" s="22">
        <v>0.599128540305011</v>
      </c>
      <c r="U174"/>
      <c r="V174"/>
      <c r="W174"/>
      <c r="X174" s="33">
        <v>0.8237885462555066</v>
      </c>
      <c r="Y174" s="32">
        <v>0.9408163265306122</v>
      </c>
      <c r="Z174" s="32">
        <v>0.9391891891891891</v>
      </c>
      <c r="AA174" s="32">
        <v>0.9582463465553236</v>
      </c>
      <c r="AB174" s="32">
        <v>0.9484126984126984</v>
      </c>
      <c r="AC174" s="32">
        <v>0.9642857142857143</v>
      </c>
    </row>
    <row r="175" spans="1:29" ht="12.75">
      <c r="A175" s="16" t="s">
        <v>332</v>
      </c>
      <c r="B175" s="16" t="s">
        <v>333</v>
      </c>
      <c r="C175" s="16" t="s">
        <v>330</v>
      </c>
      <c r="D175" s="16" t="s">
        <v>328</v>
      </c>
      <c r="E175" s="16" t="s">
        <v>617</v>
      </c>
      <c r="F175" s="22">
        <v>0.49338422391857506</v>
      </c>
      <c r="G175" s="22">
        <v>0.5234972677595628</v>
      </c>
      <c r="H175" s="22">
        <v>0.5124626121635094</v>
      </c>
      <c r="I175" s="22">
        <v>0.5273972602739726</v>
      </c>
      <c r="J175" s="22">
        <v>0.5203171456888008</v>
      </c>
      <c r="K175" s="22">
        <v>0.5212121212121212</v>
      </c>
      <c r="O175" s="22">
        <v>0.5359314538419016</v>
      </c>
      <c r="P175" s="22">
        <v>0.5340022296544036</v>
      </c>
      <c r="Q175" s="22">
        <v>0.5515021459227468</v>
      </c>
      <c r="R175" s="22">
        <v>0.5417085427135678</v>
      </c>
      <c r="S175" s="22">
        <v>0.5384615384615384</v>
      </c>
      <c r="T175" s="22">
        <v>0.5336091003102379</v>
      </c>
      <c r="U175"/>
      <c r="V175"/>
      <c r="W175"/>
      <c r="X175" s="33">
        <v>0.9206106870229007</v>
      </c>
      <c r="Y175" s="32">
        <v>0.980327868852459</v>
      </c>
      <c r="Z175" s="32">
        <v>0.9292123629112662</v>
      </c>
      <c r="AA175" s="32">
        <v>0.9735812133072407</v>
      </c>
      <c r="AB175" s="32">
        <v>0.9663032705649157</v>
      </c>
      <c r="AC175" s="32">
        <v>0.9767676767676767</v>
      </c>
    </row>
    <row r="176" spans="1:29" ht="12.75">
      <c r="A176" s="16" t="s">
        <v>334</v>
      </c>
      <c r="B176" s="16" t="s">
        <v>335</v>
      </c>
      <c r="C176" s="16" t="s">
        <v>330</v>
      </c>
      <c r="D176" s="16" t="s">
        <v>328</v>
      </c>
      <c r="E176" s="16" t="s">
        <v>611</v>
      </c>
      <c r="F176" s="22">
        <v>0.49755859375</v>
      </c>
      <c r="G176" s="22">
        <v>0.5159500693481276</v>
      </c>
      <c r="H176" s="22">
        <v>0.5544303797468354</v>
      </c>
      <c r="I176" s="22">
        <v>0.5018007202881152</v>
      </c>
      <c r="J176" s="22">
        <v>0.5373230373230373</v>
      </c>
      <c r="K176" s="22">
        <v>0.5482649842271293</v>
      </c>
      <c r="O176" s="22">
        <v>0.5703358208955224</v>
      </c>
      <c r="P176" s="22">
        <v>0.5649202733485194</v>
      </c>
      <c r="Q176" s="22">
        <v>0.6008230452674898</v>
      </c>
      <c r="R176" s="22">
        <v>0.5833914863921842</v>
      </c>
      <c r="S176" s="22">
        <v>0.5798611111111112</v>
      </c>
      <c r="T176" s="22">
        <v>0.5871621621621622</v>
      </c>
      <c r="U176"/>
      <c r="V176"/>
      <c r="W176"/>
      <c r="X176" s="33">
        <v>0.8723958333333334</v>
      </c>
      <c r="Y176" s="32">
        <v>0.9133148404993066</v>
      </c>
      <c r="Z176" s="32">
        <v>0.9227848101265823</v>
      </c>
      <c r="AA176" s="32">
        <v>0.8601440576230492</v>
      </c>
      <c r="AB176" s="32">
        <v>0.9266409266409267</v>
      </c>
      <c r="AC176" s="32">
        <v>0.9337539432176656</v>
      </c>
    </row>
    <row r="177" spans="1:29" ht="12.75">
      <c r="A177" s="16" t="s">
        <v>336</v>
      </c>
      <c r="B177" s="16" t="s">
        <v>337</v>
      </c>
      <c r="C177" s="16" t="s">
        <v>330</v>
      </c>
      <c r="D177" s="16" t="s">
        <v>328</v>
      </c>
      <c r="E177" s="16" t="s">
        <v>620</v>
      </c>
      <c r="F177" s="22"/>
      <c r="G177" s="22"/>
      <c r="H177" s="22">
        <v>0.4718934911242604</v>
      </c>
      <c r="I177" s="22">
        <v>0.4659259259259259</v>
      </c>
      <c r="J177" s="22">
        <v>0.4598214285714286</v>
      </c>
      <c r="K177" s="22">
        <v>0.4097222222222222</v>
      </c>
      <c r="O177" s="22">
        <v>0.4885212694125591</v>
      </c>
      <c r="P177" s="22">
        <v>0.5138226882745471</v>
      </c>
      <c r="Q177" s="22">
        <v>0.5334448160535117</v>
      </c>
      <c r="R177" s="22">
        <v>0.5093117408906883</v>
      </c>
      <c r="S177" s="22">
        <v>0.49008723235527357</v>
      </c>
      <c r="T177" s="22">
        <v>0.44734625105307496</v>
      </c>
      <c r="U177"/>
      <c r="V177"/>
      <c r="W177"/>
      <c r="X177" s="33">
        <v>0.5401167031363968</v>
      </c>
      <c r="Y177" s="32">
        <v>0.7911010558069381</v>
      </c>
      <c r="Z177" s="32">
        <v>0.8846153846153846</v>
      </c>
      <c r="AA177" s="32">
        <v>0.9148148148148149</v>
      </c>
      <c r="AB177" s="32">
        <v>0.9382440476190477</v>
      </c>
      <c r="AC177" s="32">
        <v>0.9158950617283951</v>
      </c>
    </row>
    <row r="178" spans="1:29" ht="12.75">
      <c r="A178" s="16" t="s">
        <v>338</v>
      </c>
      <c r="B178" s="16" t="s">
        <v>339</v>
      </c>
      <c r="C178" s="16" t="s">
        <v>330</v>
      </c>
      <c r="D178" s="16" t="s">
        <v>328</v>
      </c>
      <c r="E178" s="16" t="s">
        <v>620</v>
      </c>
      <c r="F178" s="22"/>
      <c r="G178" s="22">
        <v>0.456601466992665</v>
      </c>
      <c r="H178" s="22">
        <v>0.4844544940644432</v>
      </c>
      <c r="I178" s="22">
        <v>0.45187165775401067</v>
      </c>
      <c r="J178" s="22">
        <v>0.4883971937398813</v>
      </c>
      <c r="K178" s="22">
        <v>0.5037900874635569</v>
      </c>
      <c r="O178" s="22">
        <v>0.5216825672159584</v>
      </c>
      <c r="P178" s="22">
        <v>0.5335714285714286</v>
      </c>
      <c r="Q178" s="22">
        <v>0.5619672131147541</v>
      </c>
      <c r="R178" s="22">
        <v>0.5307788944723618</v>
      </c>
      <c r="S178" s="22">
        <v>0.5225173210161663</v>
      </c>
      <c r="T178" s="22">
        <v>0.5290875688916106</v>
      </c>
      <c r="U178"/>
      <c r="V178"/>
      <c r="W178"/>
      <c r="X178" s="33">
        <v>0.6657043879907621</v>
      </c>
      <c r="Y178" s="32">
        <v>0.8557457212713937</v>
      </c>
      <c r="Z178" s="32">
        <v>0.8620689655172413</v>
      </c>
      <c r="AA178" s="32">
        <v>0.8513368983957219</v>
      </c>
      <c r="AB178" s="32">
        <v>0.9347004856988667</v>
      </c>
      <c r="AC178" s="32">
        <v>0.9521865889212828</v>
      </c>
    </row>
    <row r="179" spans="1:29" ht="12.75">
      <c r="A179" s="16" t="s">
        <v>340</v>
      </c>
      <c r="B179" s="16" t="s">
        <v>341</v>
      </c>
      <c r="C179" s="16" t="s">
        <v>330</v>
      </c>
      <c r="D179" s="16" t="s">
        <v>328</v>
      </c>
      <c r="E179" s="16" t="s">
        <v>620</v>
      </c>
      <c r="F179" s="22">
        <v>0.5559689922480621</v>
      </c>
      <c r="G179" s="22">
        <v>0.533175355450237</v>
      </c>
      <c r="H179" s="22">
        <v>0.5443499392466585</v>
      </c>
      <c r="I179" s="22">
        <v>0.5564903846153846</v>
      </c>
      <c r="J179" s="22">
        <v>0.5338078291814947</v>
      </c>
      <c r="K179" s="22">
        <v>0.5232974910394265</v>
      </c>
      <c r="O179" s="22">
        <v>0.5559689922480621</v>
      </c>
      <c r="P179" s="22">
        <v>0.5376344086021505</v>
      </c>
      <c r="Q179" s="22">
        <v>0.5490196078431373</v>
      </c>
      <c r="R179" s="22">
        <v>0.5571600481347774</v>
      </c>
      <c r="S179" s="22">
        <v>0.5338078291814946</v>
      </c>
      <c r="T179" s="22">
        <v>0.5239234449760766</v>
      </c>
      <c r="U179"/>
      <c r="V179"/>
      <c r="W179"/>
      <c r="X179" s="33">
        <v>1</v>
      </c>
      <c r="Y179" s="32">
        <v>0.9917061611374408</v>
      </c>
      <c r="Z179" s="32">
        <v>0.991494532199271</v>
      </c>
      <c r="AA179" s="32">
        <v>0.9987980769230769</v>
      </c>
      <c r="AB179" s="32">
        <v>1</v>
      </c>
      <c r="AC179" s="32">
        <v>0.998805256869773</v>
      </c>
    </row>
    <row r="180" spans="1:29" ht="12.75">
      <c r="A180" s="16" t="s">
        <v>342</v>
      </c>
      <c r="B180" s="16" t="s">
        <v>343</v>
      </c>
      <c r="C180" s="16" t="s">
        <v>330</v>
      </c>
      <c r="D180" s="16" t="s">
        <v>328</v>
      </c>
      <c r="E180" s="16" t="s">
        <v>617</v>
      </c>
      <c r="F180" s="22"/>
      <c r="G180" s="22">
        <v>0.4482758620689655</v>
      </c>
      <c r="H180" s="22">
        <v>0.49367850692354004</v>
      </c>
      <c r="I180" s="22">
        <v>0.4832009773976787</v>
      </c>
      <c r="J180" s="22">
        <v>0.4633273703041145</v>
      </c>
      <c r="K180" s="22">
        <v>0.4802712700369914</v>
      </c>
      <c r="O180" s="22">
        <v>0.4882303488860866</v>
      </c>
      <c r="P180" s="22">
        <v>0.5195482189400521</v>
      </c>
      <c r="Q180" s="22">
        <v>0.509633312616532</v>
      </c>
      <c r="R180" s="22">
        <v>0.49530369442705074</v>
      </c>
      <c r="S180" s="22">
        <v>0.47992588017294624</v>
      </c>
      <c r="T180" s="22">
        <v>0.4874843554443054</v>
      </c>
      <c r="U180"/>
      <c r="V180"/>
      <c r="W180"/>
      <c r="X180" s="33">
        <v>0.7149511645379414</v>
      </c>
      <c r="Y180" s="32">
        <v>0.8628185907046477</v>
      </c>
      <c r="Z180" s="32">
        <v>0.9686935580975315</v>
      </c>
      <c r="AA180" s="32">
        <v>0.9755650580329872</v>
      </c>
      <c r="AB180" s="32">
        <v>0.9654144305307096</v>
      </c>
      <c r="AC180" s="32">
        <v>0.9852034525277436</v>
      </c>
    </row>
    <row r="181" spans="1:29" ht="12.75">
      <c r="A181" s="16" t="s">
        <v>344</v>
      </c>
      <c r="B181" s="16" t="s">
        <v>345</v>
      </c>
      <c r="C181" s="16" t="s">
        <v>330</v>
      </c>
      <c r="D181" s="16" t="s">
        <v>328</v>
      </c>
      <c r="E181" s="16" t="s">
        <v>617</v>
      </c>
      <c r="F181" s="22">
        <v>0.42604355716878406</v>
      </c>
      <c r="G181" s="22"/>
      <c r="H181" s="22">
        <v>0.46166666666666667</v>
      </c>
      <c r="I181" s="22">
        <v>0.48063380281690143</v>
      </c>
      <c r="J181" s="22">
        <v>0.4693140794223827</v>
      </c>
      <c r="K181" s="22">
        <v>0.4721254355400697</v>
      </c>
      <c r="O181" s="22">
        <v>0.48427024239298605</v>
      </c>
      <c r="P181" s="22">
        <v>0.49885057471264366</v>
      </c>
      <c r="Q181" s="22">
        <v>0.5</v>
      </c>
      <c r="R181" s="22">
        <v>0.4883720930232558</v>
      </c>
      <c r="S181" s="22">
        <v>0.5038759689922481</v>
      </c>
      <c r="T181" s="22">
        <v>0.49005424954792043</v>
      </c>
      <c r="U181"/>
      <c r="V181"/>
      <c r="W181"/>
      <c r="X181" s="33">
        <v>0.8797640653357531</v>
      </c>
      <c r="Y181" s="32">
        <v>0.7923497267759563</v>
      </c>
      <c r="Z181" s="32">
        <v>0.9233333333333333</v>
      </c>
      <c r="AA181" s="32">
        <v>0.9841549295774648</v>
      </c>
      <c r="AB181" s="32">
        <v>0.9314079422382672</v>
      </c>
      <c r="AC181" s="32">
        <v>0.9634146341463414</v>
      </c>
    </row>
    <row r="182" spans="1:29" ht="12.75">
      <c r="A182" s="16" t="s">
        <v>346</v>
      </c>
      <c r="B182" s="16" t="s">
        <v>347</v>
      </c>
      <c r="C182" s="16" t="s">
        <v>330</v>
      </c>
      <c r="D182" s="16" t="s">
        <v>328</v>
      </c>
      <c r="E182" s="16" t="s">
        <v>611</v>
      </c>
      <c r="F182" s="22"/>
      <c r="G182" s="22">
        <v>0.36046511627906974</v>
      </c>
      <c r="H182" s="22">
        <v>0.36488027366020526</v>
      </c>
      <c r="I182" s="22">
        <v>0.3734793187347932</v>
      </c>
      <c r="J182" s="22">
        <v>0.3420738974970203</v>
      </c>
      <c r="K182" s="22">
        <v>0.3034571062740077</v>
      </c>
      <c r="O182" s="22">
        <v>0.3415233415233415</v>
      </c>
      <c r="P182" s="22">
        <v>0.3997134670487106</v>
      </c>
      <c r="Q182" s="22">
        <v>0.3902439024390244</v>
      </c>
      <c r="R182" s="22">
        <v>0.3997395833333333</v>
      </c>
      <c r="S182" s="22">
        <v>0.37763157894736843</v>
      </c>
      <c r="T182" s="22">
        <v>0.316</v>
      </c>
      <c r="U182"/>
      <c r="V182"/>
      <c r="W182"/>
      <c r="X182" s="33">
        <v>0.6333644568938687</v>
      </c>
      <c r="Y182" s="32">
        <v>0.9018087855297158</v>
      </c>
      <c r="Z182" s="32">
        <v>0.935005701254276</v>
      </c>
      <c r="AA182" s="32">
        <v>0.9343065693430657</v>
      </c>
      <c r="AB182" s="32">
        <v>0.9058402860548271</v>
      </c>
      <c r="AC182" s="32">
        <v>0.9603072983354674</v>
      </c>
    </row>
    <row r="183" spans="1:29" ht="12.75">
      <c r="A183" s="16" t="s">
        <v>348</v>
      </c>
      <c r="B183" s="16" t="s">
        <v>349</v>
      </c>
      <c r="C183" s="16" t="s">
        <v>330</v>
      </c>
      <c r="D183" s="16" t="s">
        <v>328</v>
      </c>
      <c r="E183" s="16" t="s">
        <v>617</v>
      </c>
      <c r="F183" s="22">
        <v>0.48288690476190477</v>
      </c>
      <c r="G183" s="22">
        <v>0.49894291754756875</v>
      </c>
      <c r="H183" s="22">
        <v>0.4888268156424581</v>
      </c>
      <c r="I183" s="22">
        <v>0.5003523608174771</v>
      </c>
      <c r="J183" s="22">
        <v>0.4475721323011963</v>
      </c>
      <c r="K183" s="22">
        <v>0.49006622516556286</v>
      </c>
      <c r="O183" s="22">
        <v>0.5002890730391212</v>
      </c>
      <c r="P183" s="22">
        <v>0.5089863407620417</v>
      </c>
      <c r="Q183" s="22">
        <v>0.5143277002204262</v>
      </c>
      <c r="R183" s="22">
        <v>0.5212922173274597</v>
      </c>
      <c r="S183" s="22">
        <v>0.46971935007385524</v>
      </c>
      <c r="T183" s="22">
        <v>0.5</v>
      </c>
      <c r="U183"/>
      <c r="V183"/>
      <c r="W183"/>
      <c r="X183" s="33">
        <v>0.9652157738095238</v>
      </c>
      <c r="Y183" s="32">
        <v>0.9802677942212826</v>
      </c>
      <c r="Z183" s="32">
        <v>0.9504189944134078</v>
      </c>
      <c r="AA183" s="32">
        <v>0.959830866807611</v>
      </c>
      <c r="AB183" s="32">
        <v>0.9528501055594651</v>
      </c>
      <c r="AC183" s="32">
        <v>0.9801324503311258</v>
      </c>
    </row>
    <row r="184" spans="1:29" ht="12.75">
      <c r="A184" s="16" t="s">
        <v>350</v>
      </c>
      <c r="B184" s="16" t="s">
        <v>351</v>
      </c>
      <c r="C184" s="16" t="s">
        <v>330</v>
      </c>
      <c r="D184" s="16" t="s">
        <v>328</v>
      </c>
      <c r="E184" s="16" t="s">
        <v>617</v>
      </c>
      <c r="F184" s="22">
        <v>0.457514161946018</v>
      </c>
      <c r="G184" s="22">
        <v>0.40555555555555556</v>
      </c>
      <c r="H184" s="22">
        <v>0.46153846153846156</v>
      </c>
      <c r="I184" s="22">
        <v>0.43036386449184444</v>
      </c>
      <c r="J184" s="22">
        <v>0.42990654205607476</v>
      </c>
      <c r="K184" s="22">
        <v>0.40625</v>
      </c>
      <c r="O184" s="22">
        <v>0.47756521739130436</v>
      </c>
      <c r="P184" s="22">
        <v>0.45768025078369906</v>
      </c>
      <c r="Q184" s="22">
        <v>0.48760330578512395</v>
      </c>
      <c r="R184" s="22">
        <v>0.46414073071718537</v>
      </c>
      <c r="S184" s="22">
        <v>0.46397694524495675</v>
      </c>
      <c r="T184" s="22">
        <v>0.4339622641509434</v>
      </c>
      <c r="U184"/>
      <c r="V184"/>
      <c r="W184"/>
      <c r="X184" s="33">
        <v>0.9580139953348884</v>
      </c>
      <c r="Y184" s="32">
        <v>0.8861111111111111</v>
      </c>
      <c r="Z184" s="32">
        <v>0.9465449804432855</v>
      </c>
      <c r="AA184" s="32">
        <v>0.9272271016311167</v>
      </c>
      <c r="AB184" s="32">
        <v>0.9265687583444593</v>
      </c>
      <c r="AC184" s="32">
        <v>0.936141304347826</v>
      </c>
    </row>
    <row r="185" spans="1:29" ht="12.75">
      <c r="A185" s="16" t="s">
        <v>352</v>
      </c>
      <c r="B185" s="16" t="s">
        <v>353</v>
      </c>
      <c r="C185" s="16" t="s">
        <v>330</v>
      </c>
      <c r="D185" s="16" t="s">
        <v>328</v>
      </c>
      <c r="E185" s="16" t="s">
        <v>618</v>
      </c>
      <c r="F185" s="22"/>
      <c r="G185" s="22">
        <v>0.41944847605224966</v>
      </c>
      <c r="H185" s="22">
        <v>0.41350210970464135</v>
      </c>
      <c r="I185" s="22">
        <v>0.39826839826839827</v>
      </c>
      <c r="J185" s="22">
        <v>0.4106628242074928</v>
      </c>
      <c r="K185" s="22">
        <v>0.3918918918918919</v>
      </c>
      <c r="O185" s="22">
        <v>0.4236206110351117</v>
      </c>
      <c r="P185" s="22">
        <v>0.4418960244648318</v>
      </c>
      <c r="Q185" s="22">
        <v>0.45440494590417313</v>
      </c>
      <c r="R185" s="22">
        <v>0.42990654205607476</v>
      </c>
      <c r="S185" s="22">
        <v>0.41973490427098675</v>
      </c>
      <c r="T185" s="22">
        <v>0.43543543543543545</v>
      </c>
      <c r="U185"/>
      <c r="V185"/>
      <c r="W185"/>
      <c r="X185" s="33">
        <v>0.7735449735449735</v>
      </c>
      <c r="Y185" s="32">
        <v>0.9492017416545718</v>
      </c>
      <c r="Z185" s="32">
        <v>0.909985935302391</v>
      </c>
      <c r="AA185" s="32">
        <v>0.9264069264069263</v>
      </c>
      <c r="AB185" s="32">
        <v>0.978386167146974</v>
      </c>
      <c r="AC185" s="32">
        <v>0.9</v>
      </c>
    </row>
    <row r="186" spans="1:29" ht="12.75">
      <c r="A186" s="16" t="s">
        <v>354</v>
      </c>
      <c r="B186" s="16" t="s">
        <v>355</v>
      </c>
      <c r="C186" s="16" t="s">
        <v>330</v>
      </c>
      <c r="D186" s="16" t="s">
        <v>328</v>
      </c>
      <c r="E186" s="16" t="s">
        <v>620</v>
      </c>
      <c r="F186" s="22">
        <v>0.34679665738161564</v>
      </c>
      <c r="G186" s="22">
        <v>0.4314868804664723</v>
      </c>
      <c r="H186" s="22">
        <v>0.37305699481865284</v>
      </c>
      <c r="I186" s="22">
        <v>0.37593984962406013</v>
      </c>
      <c r="J186" s="22">
        <v>0.3224932249322493</v>
      </c>
      <c r="K186" s="22">
        <v>0.3532763532763533</v>
      </c>
      <c r="O186" s="22">
        <v>0.39243498817966904</v>
      </c>
      <c r="P186" s="22">
        <v>0.4582043343653251</v>
      </c>
      <c r="Q186" s="22">
        <v>0.4067796610169492</v>
      </c>
      <c r="R186" s="22">
        <v>0.379746835443038</v>
      </c>
      <c r="S186" s="22">
        <v>0.34195402298850575</v>
      </c>
      <c r="T186" s="22">
        <v>0.3803680981595092</v>
      </c>
      <c r="U186"/>
      <c r="V186"/>
      <c r="W186"/>
      <c r="X186" s="33">
        <v>0.8837047353760445</v>
      </c>
      <c r="Y186" s="32">
        <v>0.9416909620991254</v>
      </c>
      <c r="Z186" s="32">
        <v>0.917098445595855</v>
      </c>
      <c r="AA186" s="32">
        <v>0.9899749373433584</v>
      </c>
      <c r="AB186" s="32">
        <v>0.943089430894309</v>
      </c>
      <c r="AC186" s="32">
        <v>0.9287749287749287</v>
      </c>
    </row>
    <row r="187" spans="1:29" ht="12.75">
      <c r="A187" s="16" t="s">
        <v>356</v>
      </c>
      <c r="B187" s="16" t="s">
        <v>357</v>
      </c>
      <c r="C187" s="16" t="s">
        <v>330</v>
      </c>
      <c r="D187" s="16" t="s">
        <v>328</v>
      </c>
      <c r="E187" s="16" t="s">
        <v>617</v>
      </c>
      <c r="F187" s="22"/>
      <c r="G187" s="22">
        <v>0.5198889916743755</v>
      </c>
      <c r="H187" s="22"/>
      <c r="I187" s="22">
        <v>0.48604860486048607</v>
      </c>
      <c r="J187" s="22">
        <v>0.4606635071090047</v>
      </c>
      <c r="K187" s="22"/>
      <c r="O187" s="22">
        <v>0.5239334027055151</v>
      </c>
      <c r="P187" s="22">
        <v>0.5393474088291746</v>
      </c>
      <c r="Q187" s="22">
        <v>0.5221674876847291</v>
      </c>
      <c r="R187" s="22">
        <v>0.5032618825722274</v>
      </c>
      <c r="S187" s="22">
        <v>0.48942598187311176</v>
      </c>
      <c r="T187" s="22">
        <v>0.48933649289099523</v>
      </c>
      <c r="U187"/>
      <c r="V187"/>
      <c r="W187"/>
      <c r="X187" s="33">
        <v>0.7004373177842566</v>
      </c>
      <c r="Y187" s="32">
        <v>0.9639222941720629</v>
      </c>
      <c r="Z187" s="32">
        <v>0.9675881792183032</v>
      </c>
      <c r="AA187" s="32">
        <v>0.9657965796579658</v>
      </c>
      <c r="AB187" s="32">
        <v>0.9412322274881516</v>
      </c>
      <c r="AC187" s="32">
        <v>0.7549194991055457</v>
      </c>
    </row>
    <row r="188" spans="12:23" ht="12.75">
      <c r="L188" s="22"/>
      <c r="M188" s="22"/>
      <c r="N188" s="22"/>
      <c r="P188"/>
      <c r="Q188"/>
      <c r="R188"/>
      <c r="S188" s="22"/>
      <c r="T188" s="22"/>
      <c r="U188" s="22"/>
      <c r="V188" s="22"/>
      <c r="W188" s="22"/>
    </row>
    <row r="189" spans="1:23" ht="12.75">
      <c r="A189" s="18" t="s">
        <v>25</v>
      </c>
      <c r="L189" s="22"/>
      <c r="M189" s="22"/>
      <c r="N189" s="22"/>
      <c r="S189" s="22"/>
      <c r="T189" s="22"/>
      <c r="U189" s="22"/>
      <c r="V189" s="22"/>
      <c r="W189" s="22"/>
    </row>
    <row r="190" spans="1:23" ht="12.75">
      <c r="A190" s="39" t="s">
        <v>552</v>
      </c>
      <c r="B190" s="39"/>
      <c r="C190" s="39"/>
      <c r="D190" s="39"/>
      <c r="F190" s="39"/>
      <c r="G190" s="39"/>
      <c r="H190" s="39"/>
      <c r="J190" s="39"/>
      <c r="K190" s="39"/>
      <c r="L190" s="39"/>
      <c r="M190" s="39"/>
      <c r="N190" s="39"/>
      <c r="O190" s="39"/>
      <c r="P190" s="39"/>
      <c r="Q190" s="39"/>
      <c r="T190" s="22"/>
      <c r="U190" s="22"/>
      <c r="V190" s="22"/>
      <c r="W190" s="22"/>
    </row>
    <row r="191" spans="1:23" ht="12.75">
      <c r="A191" s="39" t="s">
        <v>551</v>
      </c>
      <c r="S191" s="22"/>
      <c r="T191" s="22"/>
      <c r="U191" s="22"/>
      <c r="V191" s="22"/>
      <c r="W191" s="22"/>
    </row>
    <row r="192" spans="1:23" ht="12.75">
      <c r="A192" s="16" t="s">
        <v>553</v>
      </c>
      <c r="L192" s="22"/>
      <c r="M192" s="22"/>
      <c r="N192" s="22"/>
      <c r="S192" s="22"/>
      <c r="T192" s="22"/>
      <c r="U192" s="22"/>
      <c r="V192" s="22"/>
      <c r="W192" s="22"/>
    </row>
    <row r="193" spans="12:23" ht="12.75">
      <c r="L193" s="22"/>
      <c r="M193" s="22"/>
      <c r="N193" s="22"/>
      <c r="S193" s="22"/>
      <c r="T193" s="22"/>
      <c r="U193" s="22"/>
      <c r="V193" s="22"/>
      <c r="W193" s="22"/>
    </row>
    <row r="194" spans="12:23" ht="12.75">
      <c r="L194" s="22"/>
      <c r="M194" s="22"/>
      <c r="N194" s="22"/>
      <c r="S194" s="22"/>
      <c r="T194" s="22"/>
      <c r="U194" s="22"/>
      <c r="V194" s="22"/>
      <c r="W194" s="22"/>
    </row>
    <row r="195" spans="12:23" ht="12.75">
      <c r="L195" s="22"/>
      <c r="M195" s="22"/>
      <c r="N195" s="22"/>
      <c r="S195" s="22"/>
      <c r="T195" s="22"/>
      <c r="U195" s="22"/>
      <c r="V195" s="22"/>
      <c r="W195" s="22"/>
    </row>
    <row r="196" spans="12:14" ht="12.75">
      <c r="L196" s="22"/>
      <c r="M196" s="22"/>
      <c r="N196" s="22"/>
    </row>
    <row r="197" spans="12:14" ht="12.75">
      <c r="L197" s="22"/>
      <c r="M197" s="22"/>
      <c r="N197" s="22"/>
    </row>
    <row r="198" spans="12:14" ht="12.75">
      <c r="L198" s="22"/>
      <c r="M198" s="22"/>
      <c r="N198" s="22"/>
    </row>
    <row r="199" spans="12:14" ht="12.75">
      <c r="L199" s="22"/>
      <c r="M199" s="22"/>
      <c r="N199" s="22"/>
    </row>
    <row r="200" spans="12:14" ht="12.75">
      <c r="L200" s="22"/>
      <c r="M200" s="22"/>
      <c r="N200" s="22"/>
    </row>
    <row r="201" spans="12:14" ht="12.75">
      <c r="L201" s="22"/>
      <c r="M201" s="22"/>
      <c r="N201" s="22"/>
    </row>
    <row r="202" spans="12:14" ht="12.75">
      <c r="L202" s="22"/>
      <c r="M202" s="22"/>
      <c r="N202" s="22"/>
    </row>
    <row r="203" spans="12:14" ht="12.75">
      <c r="L203" s="22"/>
      <c r="M203" s="22"/>
      <c r="N203" s="22"/>
    </row>
    <row r="204" spans="12:14" ht="12.75">
      <c r="L204" s="22"/>
      <c r="M204" s="22"/>
      <c r="N204" s="22"/>
    </row>
    <row r="205" spans="12:14" ht="12.75">
      <c r="L205" s="22"/>
      <c r="M205" s="22"/>
      <c r="N205" s="22"/>
    </row>
    <row r="206" spans="12:14" ht="12.75">
      <c r="L206" s="22"/>
      <c r="M206" s="22"/>
      <c r="N206" s="22"/>
    </row>
    <row r="207" spans="12:14" ht="12.75">
      <c r="L207" s="22"/>
      <c r="M207" s="22"/>
      <c r="N207" s="22"/>
    </row>
    <row r="208" spans="12:14" ht="12.75">
      <c r="L208" s="22"/>
      <c r="M208" s="22"/>
      <c r="N208" s="22"/>
    </row>
    <row r="209" spans="12:14" ht="12.75">
      <c r="L209" s="22"/>
      <c r="M209" s="22"/>
      <c r="N209" s="22"/>
    </row>
    <row r="210" spans="12:14" ht="12.75">
      <c r="L210" s="22"/>
      <c r="M210" s="22"/>
      <c r="N210" s="22"/>
    </row>
    <row r="211" spans="12:14" ht="12.75">
      <c r="L211" s="22"/>
      <c r="M211" s="22"/>
      <c r="N211" s="22"/>
    </row>
    <row r="212" spans="12:14" ht="12.75">
      <c r="L212" s="22"/>
      <c r="M212" s="22"/>
      <c r="N212" s="22"/>
    </row>
    <row r="213" spans="12:14" ht="12.75">
      <c r="L213" s="22"/>
      <c r="M213" s="22"/>
      <c r="N213" s="22"/>
    </row>
    <row r="214" spans="12:14" ht="12.75">
      <c r="L214" s="22"/>
      <c r="M214" s="22"/>
      <c r="N214" s="22"/>
    </row>
    <row r="215" spans="12:14" ht="12.75">
      <c r="L215" s="22"/>
      <c r="M215" s="22"/>
      <c r="N215" s="22"/>
    </row>
    <row r="216" spans="12:14" ht="12.75">
      <c r="L216" s="22"/>
      <c r="M216" s="22"/>
      <c r="N216" s="22"/>
    </row>
    <row r="217" spans="12:14" ht="12.75">
      <c r="L217" s="22"/>
      <c r="M217" s="22"/>
      <c r="N217" s="22"/>
    </row>
    <row r="218" spans="12:14" ht="12.75">
      <c r="L218" s="22"/>
      <c r="M218" s="22"/>
      <c r="N218" s="22"/>
    </row>
    <row r="219" spans="12:14" ht="12.75">
      <c r="L219" s="22"/>
      <c r="M219" s="22"/>
      <c r="N219" s="22"/>
    </row>
    <row r="220" spans="12:14" ht="12.75">
      <c r="L220" s="22"/>
      <c r="M220" s="22"/>
      <c r="N220" s="22"/>
    </row>
  </sheetData>
  <mergeCells count="6">
    <mergeCell ref="X7:AD7"/>
    <mergeCell ref="O6:V6"/>
    <mergeCell ref="O7:V7"/>
    <mergeCell ref="F7:N7"/>
    <mergeCell ref="F6:N6"/>
    <mergeCell ref="X6:AF6"/>
  </mergeCells>
  <conditionalFormatting sqref="O37:T187 O11:T20 O9:T9 P23:T34">
    <cfRule type="expression" priority="1" dxfId="1" stopIfTrue="1">
      <formula>F9=""</formula>
    </cfRule>
  </conditionalFormatting>
  <conditionalFormatting sqref="X37:AA187 X9:AA9 X11:AA20 Y23:AA34">
    <cfRule type="cellIs" priority="2" dxfId="0" operator="lessThan" stopIfTrue="1">
      <formula>0.85</formula>
    </cfRule>
    <cfRule type="cellIs" priority="3" dxfId="0" operator="lessThan" stopIfTrue="1">
      <formula>0</formula>
    </cfRule>
  </conditionalFormatting>
  <conditionalFormatting sqref="AB37:AC187 AC10:AC20 AB23:AC34 AB11:AB20 AB9:AC9">
    <cfRule type="cellIs" priority="4" dxfId="0" operator="lessThan" stopIfTrue="1">
      <formula>0.9</formula>
    </cfRule>
    <cfRule type="cellIs" priority="5" dxfId="0" operator="lessThan" stopIfTrue="1">
      <formula>0</formula>
    </cfRule>
  </conditionalFormatting>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36" r:id="rId1"/>
  <headerFooter alignWithMargins="0">
    <oddFooter>&amp;L&amp;6&amp;F &amp;A&amp;R&amp;6Standards and Quality Analytical Team (SAT)</oddFooter>
  </headerFooter>
</worksheet>
</file>

<file path=xl/worksheets/sheet21.xml><?xml version="1.0" encoding="utf-8"?>
<worksheet xmlns="http://schemas.openxmlformats.org/spreadsheetml/2006/main" xmlns:r="http://schemas.openxmlformats.org/officeDocument/2006/relationships">
  <dimension ref="A1:L154"/>
  <sheetViews>
    <sheetView workbookViewId="0" topLeftCell="A1">
      <selection activeCell="A1" sqref="A1"/>
    </sheetView>
  </sheetViews>
  <sheetFormatPr defaultColWidth="9.140625" defaultRowHeight="12.75"/>
  <cols>
    <col min="12" max="12" width="10.7109375" style="0" customWidth="1"/>
  </cols>
  <sheetData>
    <row r="1" spans="1:12" ht="76.5">
      <c r="A1" t="s">
        <v>514</v>
      </c>
      <c r="B1" t="s">
        <v>526</v>
      </c>
      <c r="C1" t="s">
        <v>361</v>
      </c>
      <c r="D1" t="s">
        <v>362</v>
      </c>
      <c r="E1" s="30" t="s">
        <v>527</v>
      </c>
      <c r="F1" s="30" t="s">
        <v>528</v>
      </c>
      <c r="G1" s="30" t="s">
        <v>529</v>
      </c>
      <c r="H1" s="30" t="s">
        <v>363</v>
      </c>
      <c r="I1" s="30" t="s">
        <v>589</v>
      </c>
      <c r="J1" s="30" t="s">
        <v>36</v>
      </c>
      <c r="K1" s="30" t="s">
        <v>37</v>
      </c>
      <c r="L1" s="30" t="s">
        <v>38</v>
      </c>
    </row>
    <row r="2" spans="1:12" ht="12.75">
      <c r="A2" t="s">
        <v>41</v>
      </c>
      <c r="B2" t="s">
        <v>515</v>
      </c>
      <c r="C2" t="s">
        <v>49</v>
      </c>
      <c r="D2" t="s">
        <v>376</v>
      </c>
      <c r="E2" s="26">
        <v>0.23129251700680273</v>
      </c>
      <c r="F2" s="26">
        <v>0.02040816326530612</v>
      </c>
      <c r="G2" s="26">
        <v>0.7482993197278912</v>
      </c>
      <c r="H2" s="26">
        <v>0</v>
      </c>
      <c r="I2" s="26">
        <v>0.25170068027210885</v>
      </c>
      <c r="J2" s="26">
        <v>-0.015625</v>
      </c>
      <c r="K2" s="26">
        <v>-0.28409090909090906</v>
      </c>
      <c r="L2" s="26">
        <v>-0.11267605633802813</v>
      </c>
    </row>
    <row r="3" spans="1:12" ht="12.75">
      <c r="A3" t="s">
        <v>41</v>
      </c>
      <c r="B3" t="s">
        <v>515</v>
      </c>
      <c r="C3" t="s">
        <v>43</v>
      </c>
      <c r="D3" t="s">
        <v>415</v>
      </c>
      <c r="E3" s="26">
        <v>0.25748502994011974</v>
      </c>
      <c r="F3" s="26">
        <v>0.09580838323353294</v>
      </c>
      <c r="G3" s="26">
        <v>0.6467065868263473</v>
      </c>
      <c r="H3" s="26">
        <v>0</v>
      </c>
      <c r="I3" s="26">
        <v>0.3532934131736527</v>
      </c>
      <c r="J3" s="26">
        <v>0.19713261648745517</v>
      </c>
      <c r="K3" s="26">
        <v>-0.04571428571428571</v>
      </c>
      <c r="L3" s="26">
        <v>-0.026239067055393583</v>
      </c>
    </row>
    <row r="4" spans="1:12" ht="12.75">
      <c r="A4" t="s">
        <v>41</v>
      </c>
      <c r="B4" t="s">
        <v>515</v>
      </c>
      <c r="C4" t="s">
        <v>59</v>
      </c>
      <c r="D4" t="s">
        <v>366</v>
      </c>
      <c r="E4" s="26">
        <v>0.15954415954415954</v>
      </c>
      <c r="F4" s="26">
        <v>0.019943019943019943</v>
      </c>
      <c r="G4" s="26">
        <v>0.8205128205128205</v>
      </c>
      <c r="H4" s="26">
        <v>0</v>
      </c>
      <c r="I4" s="26">
        <v>0.1794871794871795</v>
      </c>
      <c r="J4" s="26">
        <v>0.5129310344827587</v>
      </c>
      <c r="K4" s="26">
        <v>-0.15012106537530268</v>
      </c>
      <c r="L4" s="26">
        <v>-0.0028409090909090606</v>
      </c>
    </row>
    <row r="5" spans="1:12" ht="12.75">
      <c r="A5" t="s">
        <v>41</v>
      </c>
      <c r="B5" t="s">
        <v>515</v>
      </c>
      <c r="C5" t="s">
        <v>40</v>
      </c>
      <c r="D5" t="s">
        <v>459</v>
      </c>
      <c r="E5" s="26">
        <v>0.20761762509335324</v>
      </c>
      <c r="F5" s="26">
        <v>0.07468259895444361</v>
      </c>
      <c r="G5" s="26">
        <v>0.7154592979835698</v>
      </c>
      <c r="H5" s="26">
        <v>0.0022404779686333084</v>
      </c>
      <c r="I5" s="26">
        <v>0.28230022404779687</v>
      </c>
      <c r="J5" s="26">
        <v>0.11028192371475964</v>
      </c>
      <c r="K5" s="26">
        <v>-0.08663028649386084</v>
      </c>
      <c r="L5" s="26">
        <v>-0.04968062455642297</v>
      </c>
    </row>
    <row r="6" spans="1:12" ht="12.75">
      <c r="A6" t="s">
        <v>41</v>
      </c>
      <c r="B6" t="s">
        <v>515</v>
      </c>
      <c r="C6" t="s">
        <v>47</v>
      </c>
      <c r="D6" t="s">
        <v>377</v>
      </c>
      <c r="E6" s="26">
        <v>0.12550607287449392</v>
      </c>
      <c r="F6" s="26">
        <v>0.0931174089068826</v>
      </c>
      <c r="G6" s="26">
        <v>0.7773279352226721</v>
      </c>
      <c r="H6" s="26">
        <v>0.004048582995951417</v>
      </c>
      <c r="I6" s="26">
        <v>0.21862348178137653</v>
      </c>
      <c r="J6" s="26">
        <v>0.012295081967213184</v>
      </c>
      <c r="K6" s="26">
        <v>-0.26488095238095233</v>
      </c>
      <c r="L6" s="26">
        <v>0.008163265306122547</v>
      </c>
    </row>
    <row r="7" spans="1:12" ht="12.75">
      <c r="A7" t="s">
        <v>41</v>
      </c>
      <c r="B7" t="s">
        <v>515</v>
      </c>
      <c r="C7" t="s">
        <v>61</v>
      </c>
      <c r="D7" t="s">
        <v>418</v>
      </c>
      <c r="E7" s="26">
        <v>0.17857142857142858</v>
      </c>
      <c r="F7" s="26">
        <v>0.07142857142857142</v>
      </c>
      <c r="G7" s="26">
        <v>0.7423469387755102</v>
      </c>
      <c r="H7" s="26">
        <v>0.007653061224489796</v>
      </c>
      <c r="I7" s="26">
        <v>0.25</v>
      </c>
      <c r="J7" s="26">
        <v>0.14956011730205288</v>
      </c>
      <c r="K7" s="26">
        <v>-0.17991631799163177</v>
      </c>
      <c r="L7" s="26">
        <v>-0.08624708624708621</v>
      </c>
    </row>
    <row r="8" spans="1:12" ht="12.75">
      <c r="A8" t="s">
        <v>41</v>
      </c>
      <c r="B8" t="s">
        <v>515</v>
      </c>
      <c r="C8" t="s">
        <v>55</v>
      </c>
      <c r="D8" t="s">
        <v>442</v>
      </c>
      <c r="E8" s="26">
        <v>0.2882882882882883</v>
      </c>
      <c r="F8" s="26">
        <v>0.05765765765765766</v>
      </c>
      <c r="G8" s="26">
        <v>0.6378378378378379</v>
      </c>
      <c r="H8" s="26">
        <v>0.016216216216216217</v>
      </c>
      <c r="I8" s="26">
        <v>0.34594594594594597</v>
      </c>
      <c r="J8" s="26">
        <v>0.16352201257861632</v>
      </c>
      <c r="K8" s="26">
        <v>-0.106280193236715</v>
      </c>
      <c r="L8" s="26">
        <v>-0.041450777202072575</v>
      </c>
    </row>
    <row r="9" spans="1:12" ht="12.75">
      <c r="A9" t="s">
        <v>41</v>
      </c>
      <c r="B9" t="s">
        <v>515</v>
      </c>
      <c r="C9" t="s">
        <v>51</v>
      </c>
      <c r="D9" t="s">
        <v>501</v>
      </c>
      <c r="E9" s="26">
        <v>0.2959905660377358</v>
      </c>
      <c r="F9" s="26">
        <v>0.10731132075471699</v>
      </c>
      <c r="G9" s="26">
        <v>0.5731132075471698</v>
      </c>
      <c r="H9" s="26">
        <v>0.02358490566037736</v>
      </c>
      <c r="I9" s="26">
        <v>0.4033018867924528</v>
      </c>
      <c r="J9" s="26">
        <v>0.2343522561863174</v>
      </c>
      <c r="K9" s="26">
        <v>-0.016241299303944357</v>
      </c>
      <c r="L9" s="26">
        <v>0.024154589371980784</v>
      </c>
    </row>
    <row r="10" spans="1:12" ht="12.75">
      <c r="A10" t="s">
        <v>41</v>
      </c>
      <c r="B10" t="s">
        <v>515</v>
      </c>
      <c r="C10" t="s">
        <v>53</v>
      </c>
      <c r="D10" t="s">
        <v>648</v>
      </c>
      <c r="E10" s="26">
        <v>0.22452504317789293</v>
      </c>
      <c r="F10" s="26">
        <v>0.044905008635578586</v>
      </c>
      <c r="G10" s="26">
        <v>0.697754749568221</v>
      </c>
      <c r="H10" s="26">
        <v>0.03281519861830743</v>
      </c>
      <c r="I10" s="26">
        <v>0.2694300518134715</v>
      </c>
      <c r="J10" s="26">
        <v>0.10076045627376429</v>
      </c>
      <c r="K10" s="26">
        <v>-0.10923076923076924</v>
      </c>
      <c r="L10" s="26">
        <v>0.05464480874316946</v>
      </c>
    </row>
    <row r="11" spans="1:12" ht="12.75">
      <c r="A11" t="s">
        <v>41</v>
      </c>
      <c r="B11" t="s">
        <v>515</v>
      </c>
      <c r="C11" t="s">
        <v>63</v>
      </c>
      <c r="D11" t="s">
        <v>425</v>
      </c>
      <c r="E11" s="26">
        <v>0.21166892808683854</v>
      </c>
      <c r="F11" s="26">
        <v>0.05970149253731343</v>
      </c>
      <c r="G11" s="26">
        <v>0.689280868385346</v>
      </c>
      <c r="H11" s="26">
        <v>0.03934871099050204</v>
      </c>
      <c r="I11" s="26">
        <v>0.27137042062415195</v>
      </c>
      <c r="J11" s="26">
        <v>0.04539007092198588</v>
      </c>
      <c r="K11" s="26">
        <v>-0.158675799086758</v>
      </c>
      <c r="L11" s="26">
        <v>-0.0013550135501354532</v>
      </c>
    </row>
    <row r="12" spans="1:12" ht="12.75">
      <c r="A12" t="s">
        <v>41</v>
      </c>
      <c r="B12" t="s">
        <v>515</v>
      </c>
      <c r="C12" t="s">
        <v>45</v>
      </c>
      <c r="D12" t="s">
        <v>422</v>
      </c>
      <c r="E12" s="26">
        <v>0.30185185185185187</v>
      </c>
      <c r="F12" s="26">
        <v>0.06296296296296296</v>
      </c>
      <c r="G12" s="26">
        <v>0.5907407407407408</v>
      </c>
      <c r="H12" s="26">
        <v>0.044444444444444446</v>
      </c>
      <c r="I12" s="26">
        <v>0.3648148148148148</v>
      </c>
      <c r="J12" s="26">
        <v>0.06299212598425208</v>
      </c>
      <c r="K12" s="26">
        <v>-0.1601866251944012</v>
      </c>
      <c r="L12" s="26">
        <v>-0.1482649842271293</v>
      </c>
    </row>
    <row r="13" spans="1:12" ht="12.75">
      <c r="A13" t="s">
        <v>41</v>
      </c>
      <c r="B13" t="s">
        <v>515</v>
      </c>
      <c r="C13" t="s">
        <v>57</v>
      </c>
      <c r="D13" t="s">
        <v>423</v>
      </c>
      <c r="E13" s="26">
        <v>0.2794943820224719</v>
      </c>
      <c r="F13" s="26">
        <v>0.04915730337078652</v>
      </c>
      <c r="G13" s="26">
        <v>0.6207865168539326</v>
      </c>
      <c r="H13" s="26">
        <v>0.05056179775280899</v>
      </c>
      <c r="I13" s="26">
        <v>0.3286516853932584</v>
      </c>
      <c r="J13" s="26">
        <v>0.02446043165467615</v>
      </c>
      <c r="K13" s="26">
        <v>-0.13064713064713063</v>
      </c>
      <c r="L13" s="26">
        <v>-0.06192358366271411</v>
      </c>
    </row>
    <row r="14" spans="1:12" ht="12.75">
      <c r="A14" t="s">
        <v>67</v>
      </c>
      <c r="B14" t="s">
        <v>519</v>
      </c>
      <c r="C14" t="s">
        <v>112</v>
      </c>
      <c r="D14" t="s">
        <v>370</v>
      </c>
      <c r="E14" s="26">
        <v>0.20565832426550598</v>
      </c>
      <c r="F14" s="26">
        <v>0.06528835690968444</v>
      </c>
      <c r="G14" s="26">
        <v>0.7290533188248096</v>
      </c>
      <c r="H14" s="26">
        <v>0</v>
      </c>
      <c r="I14" s="26">
        <v>0.27094668117519044</v>
      </c>
      <c r="J14" s="26">
        <v>0.08244994110718484</v>
      </c>
      <c r="K14" s="26">
        <v>-0.09724950884086447</v>
      </c>
      <c r="L14" s="26">
        <v>0.08244994110718484</v>
      </c>
    </row>
    <row r="15" spans="1:12" ht="12.75">
      <c r="A15" t="s">
        <v>67</v>
      </c>
      <c r="B15" t="s">
        <v>519</v>
      </c>
      <c r="C15" t="s">
        <v>106</v>
      </c>
      <c r="D15" t="s">
        <v>455</v>
      </c>
      <c r="E15" s="26">
        <v>0.41109530583214793</v>
      </c>
      <c r="F15" s="26">
        <v>0.11948790896159317</v>
      </c>
      <c r="G15" s="26">
        <v>0.4694167852062589</v>
      </c>
      <c r="H15" s="26">
        <v>0</v>
      </c>
      <c r="I15" s="26">
        <v>0.530583214793741</v>
      </c>
      <c r="J15" s="26">
        <v>0.16006600660066006</v>
      </c>
      <c r="K15" s="26">
        <v>-0.07378129117259558</v>
      </c>
      <c r="L15" s="26">
        <v>0.07492354740061158</v>
      </c>
    </row>
    <row r="16" spans="1:12" ht="12.75">
      <c r="A16" t="s">
        <v>67</v>
      </c>
      <c r="B16" t="s">
        <v>519</v>
      </c>
      <c r="C16" t="s">
        <v>66</v>
      </c>
      <c r="D16" t="s">
        <v>400</v>
      </c>
      <c r="E16" s="26">
        <v>0.1703239289446186</v>
      </c>
      <c r="F16" s="26">
        <v>0.05642633228840126</v>
      </c>
      <c r="G16" s="26">
        <v>0.7732497387669801</v>
      </c>
      <c r="H16" s="26">
        <v>0</v>
      </c>
      <c r="I16" s="26">
        <v>0.22675026123301983</v>
      </c>
      <c r="J16" s="26">
        <v>0.1785714285714286</v>
      </c>
      <c r="K16" s="26">
        <v>-0.07980769230769236</v>
      </c>
      <c r="L16" s="26">
        <v>0.09747706422018343</v>
      </c>
    </row>
    <row r="17" spans="1:12" ht="12.75">
      <c r="A17" t="s">
        <v>67</v>
      </c>
      <c r="B17" t="s">
        <v>519</v>
      </c>
      <c r="C17" t="s">
        <v>102</v>
      </c>
      <c r="D17" t="s">
        <v>367</v>
      </c>
      <c r="E17" s="26">
        <v>0.32916145181476847</v>
      </c>
      <c r="F17" s="26">
        <v>0.12640801001251564</v>
      </c>
      <c r="G17" s="26">
        <v>0.5431789737171464</v>
      </c>
      <c r="H17" s="26">
        <v>0.0012515644555694619</v>
      </c>
      <c r="I17" s="26">
        <v>0.4555694618272841</v>
      </c>
      <c r="J17" s="26">
        <v>0.061088977423638724</v>
      </c>
      <c r="K17" s="26">
        <v>-0.08893956670467507</v>
      </c>
      <c r="L17" s="26">
        <v>-0.05443786982248522</v>
      </c>
    </row>
    <row r="18" spans="1:12" ht="12.75">
      <c r="A18" t="s">
        <v>67</v>
      </c>
      <c r="B18" t="s">
        <v>519</v>
      </c>
      <c r="C18" t="s">
        <v>100</v>
      </c>
      <c r="D18" t="s">
        <v>439</v>
      </c>
      <c r="E18" s="26">
        <v>0.23573573573573572</v>
      </c>
      <c r="F18" s="26">
        <v>0.04054054054054054</v>
      </c>
      <c r="G18" s="26">
        <v>0.7222222222222222</v>
      </c>
      <c r="H18" s="26">
        <v>0.0015015015015015015</v>
      </c>
      <c r="I18" s="26">
        <v>0.27627627627627627</v>
      </c>
      <c r="J18" s="26">
        <v>0.062200956937799035</v>
      </c>
      <c r="K18" s="26">
        <v>-0.0813793103448276</v>
      </c>
      <c r="L18" s="26">
        <v>-0.029154518950437303</v>
      </c>
    </row>
    <row r="19" spans="1:12" ht="12.75">
      <c r="A19" t="s">
        <v>67</v>
      </c>
      <c r="B19" t="s">
        <v>519</v>
      </c>
      <c r="C19" t="s">
        <v>70</v>
      </c>
      <c r="D19" t="s">
        <v>386</v>
      </c>
      <c r="E19" s="26">
        <v>0.18491484184914841</v>
      </c>
      <c r="F19" s="26">
        <v>0.0413625304136253</v>
      </c>
      <c r="G19" s="26">
        <v>0.7688564476885644</v>
      </c>
      <c r="H19" s="26">
        <v>0.004866180048661801</v>
      </c>
      <c r="I19" s="26">
        <v>0.22627737226277372</v>
      </c>
      <c r="J19" s="26">
        <v>0.09600000000000009</v>
      </c>
      <c r="K19" s="26">
        <v>-0.12366737739872069</v>
      </c>
      <c r="L19" s="26">
        <v>-0.009638554216867434</v>
      </c>
    </row>
    <row r="20" spans="1:12" ht="12.75">
      <c r="A20" t="s">
        <v>67</v>
      </c>
      <c r="B20" t="s">
        <v>519</v>
      </c>
      <c r="C20" t="s">
        <v>98</v>
      </c>
      <c r="D20" t="s">
        <v>383</v>
      </c>
      <c r="E20" s="26">
        <v>0.3333333333333333</v>
      </c>
      <c r="F20" s="26">
        <v>0.05269607843137255</v>
      </c>
      <c r="G20" s="26">
        <v>0.6066176470588235</v>
      </c>
      <c r="H20" s="26">
        <v>0.007352941176470588</v>
      </c>
      <c r="I20" s="26">
        <v>0.38602941176470584</v>
      </c>
      <c r="J20" s="26">
        <v>0.2911392405063291</v>
      </c>
      <c r="K20" s="26">
        <v>-0.05005820721769494</v>
      </c>
      <c r="L20" s="26">
        <v>0.013664596273291973</v>
      </c>
    </row>
    <row r="21" spans="1:12" ht="12.75">
      <c r="A21" t="s">
        <v>67</v>
      </c>
      <c r="B21" t="s">
        <v>519</v>
      </c>
      <c r="C21" t="s">
        <v>84</v>
      </c>
      <c r="D21" t="s">
        <v>398</v>
      </c>
      <c r="E21" s="26">
        <v>0.13146067415730336</v>
      </c>
      <c r="F21" s="26">
        <v>0.0348314606741573</v>
      </c>
      <c r="G21" s="26">
        <v>0.8235955056179776</v>
      </c>
      <c r="H21" s="26">
        <v>0.010112359550561797</v>
      </c>
      <c r="I21" s="26">
        <v>0.16629213483146066</v>
      </c>
      <c r="J21" s="26">
        <v>0.09741060419235503</v>
      </c>
      <c r="K21" s="26">
        <v>-0.11354581673306774</v>
      </c>
      <c r="L21" s="26">
        <v>0.03009259259259256</v>
      </c>
    </row>
    <row r="22" spans="1:12" ht="12.75">
      <c r="A22" t="s">
        <v>67</v>
      </c>
      <c r="B22" t="s">
        <v>519</v>
      </c>
      <c r="C22" t="s">
        <v>108</v>
      </c>
      <c r="D22" t="s">
        <v>420</v>
      </c>
      <c r="E22" s="26">
        <v>0.26366559485530544</v>
      </c>
      <c r="F22" s="26">
        <v>0.07877813504823152</v>
      </c>
      <c r="G22" s="26">
        <v>0.639871382636656</v>
      </c>
      <c r="H22" s="26">
        <v>0.017684887459807074</v>
      </c>
      <c r="I22" s="26">
        <v>0.34244372990353694</v>
      </c>
      <c r="J22" s="26">
        <v>0.17580340264650274</v>
      </c>
      <c r="K22" s="26">
        <v>-0.0972423802612482</v>
      </c>
      <c r="L22" s="26">
        <v>0.041876046901172526</v>
      </c>
    </row>
    <row r="23" spans="1:12" ht="12.75">
      <c r="A23" t="s">
        <v>67</v>
      </c>
      <c r="B23" t="s">
        <v>519</v>
      </c>
      <c r="C23" t="s">
        <v>82</v>
      </c>
      <c r="D23" t="s">
        <v>452</v>
      </c>
      <c r="E23" s="26">
        <v>0.2660016625103907</v>
      </c>
      <c r="F23" s="26">
        <v>0.08229426433915212</v>
      </c>
      <c r="G23" s="26">
        <v>0.6309226932668329</v>
      </c>
      <c r="H23" s="26">
        <v>0.020781379883624274</v>
      </c>
      <c r="I23" s="26">
        <v>0.3482959268495428</v>
      </c>
      <c r="J23" s="26">
        <v>0.06933333333333325</v>
      </c>
      <c r="K23" s="26">
        <v>-0.13203463203463206</v>
      </c>
      <c r="L23" s="26">
        <v>0.05249343832021003</v>
      </c>
    </row>
    <row r="24" spans="1:12" ht="12.75">
      <c r="A24" t="s">
        <v>67</v>
      </c>
      <c r="B24" t="s">
        <v>519</v>
      </c>
      <c r="C24" t="s">
        <v>86</v>
      </c>
      <c r="D24" t="s">
        <v>444</v>
      </c>
      <c r="E24" s="26">
        <v>0.17837078651685392</v>
      </c>
      <c r="F24" s="26">
        <v>0.13904494382022473</v>
      </c>
      <c r="G24" s="26">
        <v>0.6530898876404494</v>
      </c>
      <c r="H24" s="26">
        <v>0.02949438202247191</v>
      </c>
      <c r="I24" s="26">
        <v>0.31741573033707865</v>
      </c>
      <c r="J24" s="26">
        <v>0.1125</v>
      </c>
      <c r="K24" s="26">
        <v>-0.15338882282996436</v>
      </c>
      <c r="L24" s="26">
        <v>-0.004195804195804231</v>
      </c>
    </row>
    <row r="25" spans="1:12" ht="12.75">
      <c r="A25" t="s">
        <v>67</v>
      </c>
      <c r="B25" t="s">
        <v>519</v>
      </c>
      <c r="C25" t="s">
        <v>94</v>
      </c>
      <c r="D25" t="s">
        <v>473</v>
      </c>
      <c r="E25" s="26">
        <v>0.33519553072625696</v>
      </c>
      <c r="F25" s="26">
        <v>0.06284916201117319</v>
      </c>
      <c r="G25" s="26">
        <v>0.5698324022346368</v>
      </c>
      <c r="H25" s="26">
        <v>0.03212290502793296</v>
      </c>
      <c r="I25" s="26">
        <v>0.39804469273743015</v>
      </c>
      <c r="J25" s="26">
        <v>0.059171597633136175</v>
      </c>
      <c r="K25" s="26">
        <v>-0.12254901960784315</v>
      </c>
      <c r="L25" s="26">
        <v>0.011299435028248483</v>
      </c>
    </row>
    <row r="26" spans="1:12" ht="12.75">
      <c r="A26" t="s">
        <v>67</v>
      </c>
      <c r="B26" t="s">
        <v>519</v>
      </c>
      <c r="C26" t="s">
        <v>76</v>
      </c>
      <c r="D26" t="s">
        <v>468</v>
      </c>
      <c r="E26" s="26">
        <v>0.2953451043338684</v>
      </c>
      <c r="F26" s="26">
        <v>0.10834670947030497</v>
      </c>
      <c r="G26" s="26">
        <v>0.5634028892455859</v>
      </c>
      <c r="H26" s="26">
        <v>0.03290529695024077</v>
      </c>
      <c r="I26" s="26">
        <v>0.4036918138041734</v>
      </c>
      <c r="J26" s="26">
        <v>0.08536585365853666</v>
      </c>
      <c r="K26" s="26">
        <v>-0.0997109826589595</v>
      </c>
      <c r="L26" s="26">
        <v>-0.04374520337682275</v>
      </c>
    </row>
    <row r="27" spans="1:12" ht="12.75">
      <c r="A27" t="s">
        <v>67</v>
      </c>
      <c r="B27" t="s">
        <v>519</v>
      </c>
      <c r="C27" t="s">
        <v>90</v>
      </c>
      <c r="D27" t="s">
        <v>449</v>
      </c>
      <c r="E27" s="26">
        <v>0.17556071152358854</v>
      </c>
      <c r="F27" s="26">
        <v>0.0765661252900232</v>
      </c>
      <c r="G27" s="26">
        <v>0.7037896365042536</v>
      </c>
      <c r="H27" s="26">
        <v>0.04408352668213457</v>
      </c>
      <c r="I27" s="26">
        <v>0.25212683681361175</v>
      </c>
      <c r="J27" s="26">
        <v>0.06595218466611708</v>
      </c>
      <c r="K27" s="26">
        <v>-0.1470976253298153</v>
      </c>
      <c r="L27" s="26">
        <v>-0.10395010395010396</v>
      </c>
    </row>
    <row r="28" spans="1:12" ht="12.75">
      <c r="A28" t="s">
        <v>67</v>
      </c>
      <c r="B28" t="s">
        <v>519</v>
      </c>
      <c r="C28" t="s">
        <v>88</v>
      </c>
      <c r="D28" t="s">
        <v>381</v>
      </c>
      <c r="E28" s="26">
        <v>0.1445221445221445</v>
      </c>
      <c r="F28" s="26">
        <v>0.046620046620046623</v>
      </c>
      <c r="G28" s="26">
        <v>0.7575757575757576</v>
      </c>
      <c r="H28" s="26">
        <v>0.05128205128205128</v>
      </c>
      <c r="I28" s="26">
        <v>0.19114219114219114</v>
      </c>
      <c r="J28" s="26">
        <v>0.016587677725118377</v>
      </c>
      <c r="K28" s="26">
        <v>-0.2407079646017699</v>
      </c>
      <c r="L28" s="26">
        <v>0.009411764705882453</v>
      </c>
    </row>
    <row r="29" spans="1:12" ht="12.75">
      <c r="A29" t="s">
        <v>67</v>
      </c>
      <c r="B29" t="s">
        <v>519</v>
      </c>
      <c r="C29" t="s">
        <v>96</v>
      </c>
      <c r="D29" t="s">
        <v>490</v>
      </c>
      <c r="E29" s="26">
        <v>0.19651741293532338</v>
      </c>
      <c r="F29" s="26">
        <v>0.13432835820895522</v>
      </c>
      <c r="G29" s="26">
        <v>0.5982587064676617</v>
      </c>
      <c r="H29" s="26">
        <v>0.0708955223880597</v>
      </c>
      <c r="I29" s="26">
        <v>0.3308457711442786</v>
      </c>
      <c r="J29" s="26">
        <v>0.06772908366533859</v>
      </c>
      <c r="K29" s="26">
        <v>-0.13548387096774195</v>
      </c>
      <c r="L29" s="26">
        <v>0.055118110236220375</v>
      </c>
    </row>
    <row r="30" spans="1:12" ht="12.75">
      <c r="A30" t="s">
        <v>67</v>
      </c>
      <c r="B30" t="s">
        <v>519</v>
      </c>
      <c r="C30" t="s">
        <v>92</v>
      </c>
      <c r="D30" t="s">
        <v>443</v>
      </c>
      <c r="E30" s="26">
        <v>0.25703463203463206</v>
      </c>
      <c r="F30" s="26">
        <v>0.14556277056277056</v>
      </c>
      <c r="G30" s="26">
        <v>0.5254329004329005</v>
      </c>
      <c r="H30" s="26">
        <v>0.07196969696969698</v>
      </c>
      <c r="I30" s="26">
        <v>0.4025974025974026</v>
      </c>
      <c r="J30" s="26">
        <v>0.1899549259497746</v>
      </c>
      <c r="K30" s="26">
        <v>-0.07275464124435527</v>
      </c>
      <c r="L30" s="26">
        <v>-0.048893463715903196</v>
      </c>
    </row>
    <row r="31" spans="1:12" ht="12.75">
      <c r="A31" t="s">
        <v>67</v>
      </c>
      <c r="B31" t="s">
        <v>519</v>
      </c>
      <c r="C31" t="s">
        <v>78</v>
      </c>
      <c r="D31" t="s">
        <v>428</v>
      </c>
      <c r="E31" s="26">
        <v>0.23040380047505937</v>
      </c>
      <c r="F31" s="26">
        <v>0.09817893903404593</v>
      </c>
      <c r="G31" s="26">
        <v>0.5985748218527316</v>
      </c>
      <c r="H31" s="26">
        <v>0.0728424386381631</v>
      </c>
      <c r="I31" s="26">
        <v>0.3285827395091053</v>
      </c>
      <c r="J31" s="26">
        <v>0.051623646960865965</v>
      </c>
      <c r="K31" s="26">
        <v>-0.15800000000000003</v>
      </c>
      <c r="L31" s="26">
        <v>0.023500810372771408</v>
      </c>
    </row>
    <row r="32" spans="1:12" ht="12.75">
      <c r="A32" t="s">
        <v>67</v>
      </c>
      <c r="B32" t="s">
        <v>519</v>
      </c>
      <c r="C32" t="s">
        <v>80</v>
      </c>
      <c r="D32" t="s">
        <v>448</v>
      </c>
      <c r="E32" s="26">
        <v>0.2119309262166405</v>
      </c>
      <c r="F32" s="26">
        <v>0.06985871271585557</v>
      </c>
      <c r="G32" s="26">
        <v>0.6334379905808477</v>
      </c>
      <c r="H32" s="26">
        <v>0.0847723704866562</v>
      </c>
      <c r="I32" s="26">
        <v>0.2817896389324961</v>
      </c>
      <c r="J32" s="26">
        <v>0.1165644171779141</v>
      </c>
      <c r="K32" s="26">
        <v>-0.05699481865284972</v>
      </c>
      <c r="L32" s="26">
        <v>0.047697368421052655</v>
      </c>
    </row>
    <row r="33" spans="1:12" ht="12.75">
      <c r="A33" t="s">
        <v>67</v>
      </c>
      <c r="B33" t="s">
        <v>519</v>
      </c>
      <c r="C33" t="s">
        <v>74</v>
      </c>
      <c r="D33" t="s">
        <v>487</v>
      </c>
      <c r="E33" s="26">
        <v>0.30456852791878175</v>
      </c>
      <c r="F33" s="26">
        <v>0.07445008460236886</v>
      </c>
      <c r="G33" s="26">
        <v>0.5313028764805414</v>
      </c>
      <c r="H33" s="26">
        <v>0.08967851099830795</v>
      </c>
      <c r="I33" s="26">
        <v>0.3790186125211506</v>
      </c>
      <c r="J33" s="26">
        <v>0.13218390804597702</v>
      </c>
      <c r="K33" s="26">
        <v>-0.10590015128593044</v>
      </c>
      <c r="L33" s="26">
        <v>0.029616724738676048</v>
      </c>
    </row>
    <row r="34" spans="1:12" ht="12.75">
      <c r="A34" t="s">
        <v>67</v>
      </c>
      <c r="B34" t="s">
        <v>519</v>
      </c>
      <c r="C34" t="s">
        <v>641</v>
      </c>
      <c r="D34" t="s">
        <v>375</v>
      </c>
      <c r="E34" s="26">
        <v>0.23669724770642203</v>
      </c>
      <c r="F34" s="26">
        <v>0.08073394495412844</v>
      </c>
      <c r="G34" s="26">
        <v>0.5834862385321101</v>
      </c>
      <c r="H34" s="26">
        <v>0.09908256880733946</v>
      </c>
      <c r="I34" s="26">
        <v>0.3174311926605505</v>
      </c>
      <c r="J34" s="26">
        <v>0.042065009560229516</v>
      </c>
      <c r="K34" s="26">
        <v>-0.1307814992025519</v>
      </c>
      <c r="L34" s="26">
        <v>0.09000000000000008</v>
      </c>
    </row>
    <row r="35" spans="1:12" ht="12.75">
      <c r="A35" t="s">
        <v>116</v>
      </c>
      <c r="B35" t="s">
        <v>522</v>
      </c>
      <c r="C35" t="s">
        <v>124</v>
      </c>
      <c r="D35" t="s">
        <v>489</v>
      </c>
      <c r="E35" s="26">
        <v>0.3469945355191257</v>
      </c>
      <c r="F35" s="26">
        <v>0.07650273224043716</v>
      </c>
      <c r="G35" s="26">
        <v>0.575136612021858</v>
      </c>
      <c r="H35" s="26">
        <v>0.001366120218579235</v>
      </c>
      <c r="I35" s="26">
        <v>0.42349726775956287</v>
      </c>
      <c r="J35" s="26">
        <v>0.11246200607902734</v>
      </c>
      <c r="K35" s="26">
        <v>-0.14685314685314688</v>
      </c>
      <c r="L35" s="26">
        <v>0.11926605504587151</v>
      </c>
    </row>
    <row r="36" spans="1:12" ht="12.75">
      <c r="A36" t="s">
        <v>116</v>
      </c>
      <c r="B36" t="s">
        <v>522</v>
      </c>
      <c r="C36" t="s">
        <v>142</v>
      </c>
      <c r="D36" t="s">
        <v>445</v>
      </c>
      <c r="E36" s="26">
        <v>0.2677012609117362</v>
      </c>
      <c r="F36" s="26">
        <v>0.05916585838991271</v>
      </c>
      <c r="G36" s="26">
        <v>0.6711930164888458</v>
      </c>
      <c r="H36" s="26">
        <v>0.0019398642095053346</v>
      </c>
      <c r="I36" s="26">
        <v>0.3268671193016489</v>
      </c>
      <c r="J36" s="26">
        <v>0.2115158636897767</v>
      </c>
      <c r="K36" s="26">
        <v>-0.032833020637898724</v>
      </c>
      <c r="L36" s="26">
        <v>0.005853658536585371</v>
      </c>
    </row>
    <row r="37" spans="1:12" ht="12.75">
      <c r="A37" t="s">
        <v>116</v>
      </c>
      <c r="B37" t="s">
        <v>522</v>
      </c>
      <c r="C37" t="s">
        <v>132</v>
      </c>
      <c r="D37" t="s">
        <v>649</v>
      </c>
      <c r="E37" s="26">
        <v>0.17735849056603772</v>
      </c>
      <c r="F37" s="26">
        <v>0.05849056603773585</v>
      </c>
      <c r="G37" s="26">
        <v>0.7603773584905661</v>
      </c>
      <c r="H37" s="26">
        <v>0.0037735849056603774</v>
      </c>
      <c r="I37" s="26">
        <v>0.2358490566037736</v>
      </c>
      <c r="J37" s="26">
        <v>0.16483516483516492</v>
      </c>
      <c r="K37" s="26">
        <v>-0.02930402930402931</v>
      </c>
      <c r="L37" s="26">
        <v>0.055776892430278835</v>
      </c>
    </row>
    <row r="38" spans="1:12" ht="12.75">
      <c r="A38" t="s">
        <v>116</v>
      </c>
      <c r="B38" t="s">
        <v>522</v>
      </c>
      <c r="C38" t="s">
        <v>115</v>
      </c>
      <c r="D38" t="s">
        <v>454</v>
      </c>
      <c r="E38" s="26">
        <v>0.2318840579710145</v>
      </c>
      <c r="F38" s="26">
        <v>0.06666666666666667</v>
      </c>
      <c r="G38" s="26">
        <v>0.6971014492753623</v>
      </c>
      <c r="H38" s="26">
        <v>0.004347826086956522</v>
      </c>
      <c r="I38" s="26">
        <v>0.2985507246376812</v>
      </c>
      <c r="J38" s="26">
        <v>0.15384615384615374</v>
      </c>
      <c r="K38" s="26">
        <v>-0.0625</v>
      </c>
      <c r="L38" s="26">
        <v>0</v>
      </c>
    </row>
    <row r="39" spans="1:12" ht="12.75">
      <c r="A39" t="s">
        <v>116</v>
      </c>
      <c r="B39" t="s">
        <v>522</v>
      </c>
      <c r="C39" t="s">
        <v>122</v>
      </c>
      <c r="D39" t="s">
        <v>433</v>
      </c>
      <c r="E39" s="26">
        <v>0.2121559633027523</v>
      </c>
      <c r="F39" s="26">
        <v>0.08142201834862385</v>
      </c>
      <c r="G39" s="26">
        <v>0.6972477064220184</v>
      </c>
      <c r="H39" s="26">
        <v>0.009174311926605505</v>
      </c>
      <c r="I39" s="26">
        <v>0.29357798165137616</v>
      </c>
      <c r="J39" s="26">
        <v>0.031952662721893565</v>
      </c>
      <c r="K39" s="26">
        <v>-0.11919191919191918</v>
      </c>
      <c r="L39" s="26">
        <v>-0.045951859956236296</v>
      </c>
    </row>
    <row r="40" spans="1:12" ht="12.75">
      <c r="A40" t="s">
        <v>116</v>
      </c>
      <c r="B40" t="s">
        <v>522</v>
      </c>
      <c r="C40" t="s">
        <v>120</v>
      </c>
      <c r="D40" t="s">
        <v>371</v>
      </c>
      <c r="E40" s="26">
        <v>0.32263242375601925</v>
      </c>
      <c r="F40" s="26">
        <v>0.08507223113964688</v>
      </c>
      <c r="G40" s="26">
        <v>0.5826645264847512</v>
      </c>
      <c r="H40" s="26">
        <v>0.009630818619582664</v>
      </c>
      <c r="I40" s="26">
        <v>0.4077046548956661</v>
      </c>
      <c r="J40" s="26">
        <v>0.059523809523809534</v>
      </c>
      <c r="K40" s="26">
        <v>-0.09183673469387754</v>
      </c>
      <c r="L40" s="26">
        <v>-0.09710144927536235</v>
      </c>
    </row>
    <row r="41" spans="1:12" ht="12.75">
      <c r="A41" t="s">
        <v>116</v>
      </c>
      <c r="B41" t="s">
        <v>522</v>
      </c>
      <c r="C41" t="s">
        <v>126</v>
      </c>
      <c r="D41" t="s">
        <v>379</v>
      </c>
      <c r="E41" s="26">
        <v>0.24395604395604395</v>
      </c>
      <c r="F41" s="26">
        <v>0.05934065934065934</v>
      </c>
      <c r="G41" s="26">
        <v>0.6835164835164835</v>
      </c>
      <c r="H41" s="26">
        <v>0.013186813186813187</v>
      </c>
      <c r="I41" s="26">
        <v>0.3032967032967033</v>
      </c>
      <c r="J41" s="26">
        <v>0.18028534370946825</v>
      </c>
      <c r="K41" s="26">
        <v>-0.03601694915254239</v>
      </c>
      <c r="L41" s="26">
        <v>0.01903695408734607</v>
      </c>
    </row>
    <row r="42" spans="1:12" ht="12.75">
      <c r="A42" t="s">
        <v>116</v>
      </c>
      <c r="B42" t="s">
        <v>522</v>
      </c>
      <c r="C42" t="s">
        <v>138</v>
      </c>
      <c r="D42" t="s">
        <v>396</v>
      </c>
      <c r="E42" s="26">
        <v>0.21658986175115208</v>
      </c>
      <c r="F42" s="26">
        <v>0.0706605222734255</v>
      </c>
      <c r="G42" s="26">
        <v>0.6758832565284179</v>
      </c>
      <c r="H42" s="26">
        <v>0.03686635944700461</v>
      </c>
      <c r="I42" s="26">
        <v>0.2872503840245776</v>
      </c>
      <c r="J42" s="26">
        <v>-0.04963503649635037</v>
      </c>
      <c r="K42" s="26">
        <v>-0.2456546929316339</v>
      </c>
      <c r="L42" s="26">
        <v>-0.06999999999999995</v>
      </c>
    </row>
    <row r="43" spans="1:12" ht="12.75">
      <c r="A43" t="s">
        <v>116</v>
      </c>
      <c r="B43" t="s">
        <v>522</v>
      </c>
      <c r="C43" t="s">
        <v>134</v>
      </c>
      <c r="D43" t="s">
        <v>378</v>
      </c>
      <c r="E43" s="26">
        <v>0.2913907284768212</v>
      </c>
      <c r="F43" s="26">
        <v>0.07505518763796909</v>
      </c>
      <c r="G43" s="26">
        <v>0.5673289183222958</v>
      </c>
      <c r="H43" s="26">
        <v>0.06622516556291391</v>
      </c>
      <c r="I43" s="26">
        <v>0.36644591611479027</v>
      </c>
      <c r="J43" s="26">
        <v>0.1796875</v>
      </c>
      <c r="K43" s="26">
        <v>-0.07361963190184051</v>
      </c>
      <c r="L43" s="26">
        <v>0.02954545454545454</v>
      </c>
    </row>
    <row r="44" spans="1:12" ht="12.75">
      <c r="A44" t="s">
        <v>116</v>
      </c>
      <c r="B44" t="s">
        <v>522</v>
      </c>
      <c r="C44" t="s">
        <v>130</v>
      </c>
      <c r="D44" t="s">
        <v>475</v>
      </c>
      <c r="E44" s="26">
        <v>0.33838182542845757</v>
      </c>
      <c r="F44" s="26">
        <v>0.11040255081705859</v>
      </c>
      <c r="G44" s="26">
        <v>0.48385811080111596</v>
      </c>
      <c r="H44" s="26">
        <v>0.06735751295336788</v>
      </c>
      <c r="I44" s="26">
        <v>0.44878437624551615</v>
      </c>
      <c r="J44" s="26">
        <v>0.25890617160060203</v>
      </c>
      <c r="K44" s="26">
        <v>-0.017619420516836293</v>
      </c>
      <c r="L44" s="26">
        <v>0.0003987240829346206</v>
      </c>
    </row>
    <row r="45" spans="1:12" ht="12.75">
      <c r="A45" t="s">
        <v>116</v>
      </c>
      <c r="B45" t="s">
        <v>522</v>
      </c>
      <c r="C45" t="s">
        <v>136</v>
      </c>
      <c r="D45" t="s">
        <v>407</v>
      </c>
      <c r="E45" s="26">
        <v>0.3762993762993763</v>
      </c>
      <c r="F45" s="26">
        <v>0.0893970893970894</v>
      </c>
      <c r="G45" s="26">
        <v>0.4594594594594595</v>
      </c>
      <c r="H45" s="26">
        <v>0.07484407484407485</v>
      </c>
      <c r="I45" s="26">
        <v>0.4656964656964657</v>
      </c>
      <c r="J45" s="26">
        <v>0.09442548350398172</v>
      </c>
      <c r="K45" s="26">
        <v>-0.11336405529953919</v>
      </c>
      <c r="L45" s="26">
        <v>-0.052683407188577</v>
      </c>
    </row>
    <row r="46" spans="1:12" ht="12.75">
      <c r="A46" t="s">
        <v>116</v>
      </c>
      <c r="B46" t="s">
        <v>522</v>
      </c>
      <c r="C46" t="s">
        <v>140</v>
      </c>
      <c r="D46" t="s">
        <v>391</v>
      </c>
      <c r="E46" s="26">
        <v>0.32923832923832924</v>
      </c>
      <c r="F46" s="26">
        <v>0.14557739557739557</v>
      </c>
      <c r="G46" s="26">
        <v>0.4477886977886978</v>
      </c>
      <c r="H46" s="26">
        <v>0.0773955773955774</v>
      </c>
      <c r="I46" s="26">
        <v>0.4748157248157248</v>
      </c>
      <c r="J46" s="26">
        <v>0.1022342586323628</v>
      </c>
      <c r="K46" s="26">
        <v>-0.07289293849658318</v>
      </c>
      <c r="L46" s="26">
        <v>0.02132998745294845</v>
      </c>
    </row>
    <row r="47" spans="1:12" ht="12.75">
      <c r="A47" t="s">
        <v>116</v>
      </c>
      <c r="B47" t="s">
        <v>522</v>
      </c>
      <c r="C47" t="s">
        <v>128</v>
      </c>
      <c r="D47" t="s">
        <v>426</v>
      </c>
      <c r="E47" s="26">
        <v>0.25338645418326694</v>
      </c>
      <c r="F47" s="26">
        <v>0.14661354581673305</v>
      </c>
      <c r="G47" s="26">
        <v>0.5083665338645418</v>
      </c>
      <c r="H47" s="26">
        <v>0.09163346613545817</v>
      </c>
      <c r="I47" s="26">
        <v>0.4</v>
      </c>
      <c r="J47" s="26">
        <v>-0.007120253164557</v>
      </c>
      <c r="K47" s="26">
        <v>-0.1543126684636119</v>
      </c>
      <c r="L47" s="26">
        <v>0.04583333333333339</v>
      </c>
    </row>
    <row r="48" spans="1:12" ht="12.75">
      <c r="A48" t="s">
        <v>146</v>
      </c>
      <c r="B48" t="s">
        <v>516</v>
      </c>
      <c r="C48" t="s">
        <v>150</v>
      </c>
      <c r="D48" t="s">
        <v>416</v>
      </c>
      <c r="E48" s="26">
        <v>0.3641906873614191</v>
      </c>
      <c r="F48" s="26">
        <v>0.06818181818181818</v>
      </c>
      <c r="G48" s="26">
        <v>0.5670731707317073</v>
      </c>
      <c r="H48" s="26">
        <v>0.0005543237250554324</v>
      </c>
      <c r="I48" s="26">
        <v>0.43237250554323725</v>
      </c>
      <c r="J48" s="26">
        <v>0.02733485193621865</v>
      </c>
      <c r="K48" s="26">
        <v>-0.12850241545893715</v>
      </c>
      <c r="L48" s="26">
        <v>0.02733485193621865</v>
      </c>
    </row>
    <row r="49" spans="1:12" ht="12.75">
      <c r="A49" t="s">
        <v>146</v>
      </c>
      <c r="B49" t="s">
        <v>516</v>
      </c>
      <c r="C49" t="s">
        <v>160</v>
      </c>
      <c r="D49" t="s">
        <v>652</v>
      </c>
      <c r="E49" s="26">
        <v>0.3110091743119266</v>
      </c>
      <c r="F49" s="26">
        <v>0.13577981651376148</v>
      </c>
      <c r="G49" s="26">
        <v>0.5522935779816514</v>
      </c>
      <c r="H49" s="26">
        <v>0.0009174311926605505</v>
      </c>
      <c r="I49" s="26">
        <v>0.44678899082568807</v>
      </c>
      <c r="J49" s="26">
        <v>0.3762626262626263</v>
      </c>
      <c r="K49" s="26">
        <v>-0.001831501831501825</v>
      </c>
      <c r="L49" s="26">
        <v>-0.01978417266187049</v>
      </c>
    </row>
    <row r="50" spans="1:12" ht="12.75">
      <c r="A50" t="s">
        <v>146</v>
      </c>
      <c r="B50" t="s">
        <v>516</v>
      </c>
      <c r="C50" t="s">
        <v>156</v>
      </c>
      <c r="D50" t="s">
        <v>471</v>
      </c>
      <c r="E50" s="26">
        <v>0.3225806451612903</v>
      </c>
      <c r="F50" s="26">
        <v>0.0967741935483871</v>
      </c>
      <c r="G50" s="26">
        <v>0.562955254942768</v>
      </c>
      <c r="H50" s="26">
        <v>0.01768990634755463</v>
      </c>
      <c r="I50" s="26">
        <v>0.4193548387096774</v>
      </c>
      <c r="J50" s="26">
        <v>0.25048796356538716</v>
      </c>
      <c r="K50" s="26">
        <v>-0.04473161033797213</v>
      </c>
      <c r="L50" s="26">
        <v>-0.003112033195020736</v>
      </c>
    </row>
    <row r="51" spans="1:12" ht="12.75">
      <c r="A51" t="s">
        <v>146</v>
      </c>
      <c r="B51" t="s">
        <v>516</v>
      </c>
      <c r="C51" t="s">
        <v>145</v>
      </c>
      <c r="D51" t="s">
        <v>508</v>
      </c>
      <c r="E51" s="26">
        <v>0.26421404682274247</v>
      </c>
      <c r="F51" s="26">
        <v>0.06688963210702341</v>
      </c>
      <c r="G51" s="26">
        <v>0.6387959866220736</v>
      </c>
      <c r="H51" s="26">
        <v>0.030100334448160536</v>
      </c>
      <c r="I51" s="26">
        <v>0.3311036789297659</v>
      </c>
      <c r="J51" s="26">
        <v>0.11985018726591767</v>
      </c>
      <c r="K51" s="26">
        <v>-0.10210210210210213</v>
      </c>
      <c r="L51" s="26">
        <v>-0.006644518272425293</v>
      </c>
    </row>
    <row r="52" spans="1:12" ht="12.75">
      <c r="A52" t="s">
        <v>146</v>
      </c>
      <c r="B52" t="s">
        <v>516</v>
      </c>
      <c r="C52" t="s">
        <v>154</v>
      </c>
      <c r="D52" t="s">
        <v>491</v>
      </c>
      <c r="E52" s="26">
        <v>0.31680099194048356</v>
      </c>
      <c r="F52" s="26">
        <v>0.09981401115933045</v>
      </c>
      <c r="G52" s="26">
        <v>0.5499070055796652</v>
      </c>
      <c r="H52" s="26">
        <v>0.03347799132052077</v>
      </c>
      <c r="I52" s="26">
        <v>0.41661500309981403</v>
      </c>
      <c r="J52" s="26">
        <v>-0.008604794099569713</v>
      </c>
      <c r="K52" s="26">
        <v>-0.15328083989501318</v>
      </c>
      <c r="L52" s="26">
        <v>-0.06546929316338357</v>
      </c>
    </row>
    <row r="53" spans="1:12" ht="12.75">
      <c r="A53" t="s">
        <v>146</v>
      </c>
      <c r="B53" t="s">
        <v>516</v>
      </c>
      <c r="C53" t="s">
        <v>148</v>
      </c>
      <c r="D53" t="s">
        <v>653</v>
      </c>
      <c r="E53" s="26">
        <v>0.2790202342917998</v>
      </c>
      <c r="F53" s="26">
        <v>0.0926517571884984</v>
      </c>
      <c r="G53" s="26">
        <v>0.5910543130990416</v>
      </c>
      <c r="H53" s="26">
        <v>0.03727369542066028</v>
      </c>
      <c r="I53" s="26">
        <v>0.37167199148029817</v>
      </c>
      <c r="J53" s="26">
        <v>0.2969613259668509</v>
      </c>
      <c r="K53" s="26">
        <v>0.016233766233766156</v>
      </c>
      <c r="L53" s="26">
        <v>0.018438177874186445</v>
      </c>
    </row>
    <row r="54" spans="1:12" ht="12.75">
      <c r="A54" t="s">
        <v>146</v>
      </c>
      <c r="B54" t="s">
        <v>516</v>
      </c>
      <c r="C54" t="s">
        <v>158</v>
      </c>
      <c r="D54" t="s">
        <v>450</v>
      </c>
      <c r="E54" s="26">
        <v>0.327089995431704</v>
      </c>
      <c r="F54" s="26">
        <v>0.09273640931932389</v>
      </c>
      <c r="G54" s="26">
        <v>0.540886249428963</v>
      </c>
      <c r="H54" s="26">
        <v>0.03928734582000914</v>
      </c>
      <c r="I54" s="26">
        <v>0.41982640475102784</v>
      </c>
      <c r="J54" s="26">
        <v>0.16622269579115612</v>
      </c>
      <c r="K54" s="26">
        <v>-0.1215890850722311</v>
      </c>
      <c r="L54" s="26">
        <v>-0.02537845057880672</v>
      </c>
    </row>
    <row r="55" spans="1:12" ht="12.75">
      <c r="A55" t="s">
        <v>146</v>
      </c>
      <c r="B55" t="s">
        <v>516</v>
      </c>
      <c r="C55" t="s">
        <v>162</v>
      </c>
      <c r="D55" t="s">
        <v>469</v>
      </c>
      <c r="E55" s="26">
        <v>0.30084033613445377</v>
      </c>
      <c r="F55" s="26">
        <v>0.0907563025210084</v>
      </c>
      <c r="G55" s="26">
        <v>0.5585434173669468</v>
      </c>
      <c r="H55" s="26">
        <v>0.04985994397759104</v>
      </c>
      <c r="I55" s="26">
        <v>0.3915966386554622</v>
      </c>
      <c r="J55" s="26">
        <v>0.17899603698811095</v>
      </c>
      <c r="K55" s="26">
        <v>-0.09298780487804881</v>
      </c>
      <c r="L55" s="26">
        <v>0.006768189509306355</v>
      </c>
    </row>
    <row r="56" spans="1:12" ht="12.75">
      <c r="A56" t="s">
        <v>146</v>
      </c>
      <c r="B56" t="s">
        <v>516</v>
      </c>
      <c r="C56" t="s">
        <v>152</v>
      </c>
      <c r="D56" t="s">
        <v>654</v>
      </c>
      <c r="E56" s="26">
        <v>0.3322005097706032</v>
      </c>
      <c r="F56" s="26">
        <v>0.18691588785046728</v>
      </c>
      <c r="G56" s="26">
        <v>0.42480883602378927</v>
      </c>
      <c r="H56" s="26">
        <v>0.056074766355140186</v>
      </c>
      <c r="I56" s="26">
        <v>0.5191163976210705</v>
      </c>
      <c r="J56" s="26">
        <v>0.09488372093023245</v>
      </c>
      <c r="K56" s="26">
        <v>-0.11303692539562926</v>
      </c>
      <c r="L56" s="26">
        <v>-0.050040355125100855</v>
      </c>
    </row>
    <row r="57" spans="1:12" ht="12.75">
      <c r="A57" t="s">
        <v>166</v>
      </c>
      <c r="B57" t="s">
        <v>518</v>
      </c>
      <c r="C57" t="s">
        <v>194</v>
      </c>
      <c r="D57" t="s">
        <v>404</v>
      </c>
      <c r="E57" s="26">
        <v>0.3125</v>
      </c>
      <c r="F57" s="26">
        <v>0.11752717391304347</v>
      </c>
      <c r="G57" s="26">
        <v>0.5631793478260869</v>
      </c>
      <c r="H57" s="26">
        <v>0.006793478260869565</v>
      </c>
      <c r="I57" s="26">
        <v>0.43002717391304346</v>
      </c>
      <c r="J57" s="26">
        <v>0.09442379182156135</v>
      </c>
      <c r="K57" s="26">
        <v>-0.12433075550267703</v>
      </c>
      <c r="L57" s="26">
        <v>0.0061517429938482415</v>
      </c>
    </row>
    <row r="58" spans="1:12" ht="12.75">
      <c r="A58" t="s">
        <v>166</v>
      </c>
      <c r="B58" t="s">
        <v>518</v>
      </c>
      <c r="C58" t="s">
        <v>165</v>
      </c>
      <c r="D58" t="s">
        <v>477</v>
      </c>
      <c r="E58" s="26">
        <v>0.28288169200264374</v>
      </c>
      <c r="F58" s="26">
        <v>0.12623925974884337</v>
      </c>
      <c r="G58" s="26">
        <v>0.5743555849306015</v>
      </c>
      <c r="H58" s="26">
        <v>0.016523463317911435</v>
      </c>
      <c r="I58" s="26">
        <v>0.4091209517514871</v>
      </c>
      <c r="J58" s="26">
        <v>0.23914823914823913</v>
      </c>
      <c r="K58" s="26">
        <v>-0.16177285318559553</v>
      </c>
      <c r="L58" s="26">
        <v>0.03135650988411731</v>
      </c>
    </row>
    <row r="59" spans="1:12" ht="12.75">
      <c r="A59" t="s">
        <v>166</v>
      </c>
      <c r="B59" t="s">
        <v>518</v>
      </c>
      <c r="C59" t="s">
        <v>184</v>
      </c>
      <c r="D59" t="s">
        <v>504</v>
      </c>
      <c r="E59" s="26">
        <v>0.28116469517743403</v>
      </c>
      <c r="F59" s="26">
        <v>0.17197452229299362</v>
      </c>
      <c r="G59" s="26">
        <v>0.5295723384895359</v>
      </c>
      <c r="H59" s="26">
        <v>0.017288444040036398</v>
      </c>
      <c r="I59" s="26">
        <v>0.4531392174704276</v>
      </c>
      <c r="J59" s="26">
        <v>0.05167464114832532</v>
      </c>
      <c r="K59" s="26">
        <v>-0.10722989439480102</v>
      </c>
      <c r="L59" s="26">
        <v>-0.048484848484848464</v>
      </c>
    </row>
    <row r="60" spans="1:12" ht="12.75">
      <c r="A60" t="s">
        <v>166</v>
      </c>
      <c r="B60" t="s">
        <v>518</v>
      </c>
      <c r="C60" t="s">
        <v>196</v>
      </c>
      <c r="D60" t="s">
        <v>650</v>
      </c>
      <c r="E60" s="26">
        <v>0.21231155778894473</v>
      </c>
      <c r="F60" s="26">
        <v>0.12311557788944724</v>
      </c>
      <c r="G60" s="26">
        <v>0.6432160804020101</v>
      </c>
      <c r="H60" s="26">
        <v>0.02135678391959799</v>
      </c>
      <c r="I60" s="26">
        <v>0.335427135678392</v>
      </c>
      <c r="J60" s="26">
        <v>0.12112676056338034</v>
      </c>
      <c r="K60" s="26">
        <v>-0.09954751131221717</v>
      </c>
      <c r="L60" s="26">
        <v>0.07277628032345018</v>
      </c>
    </row>
    <row r="61" spans="1:12" ht="12.75">
      <c r="A61" t="s">
        <v>166</v>
      </c>
      <c r="B61" t="s">
        <v>518</v>
      </c>
      <c r="C61" t="s">
        <v>182</v>
      </c>
      <c r="D61" t="s">
        <v>457</v>
      </c>
      <c r="E61" s="26">
        <v>0.33907056798623064</v>
      </c>
      <c r="F61" s="26">
        <v>0.07228915662650602</v>
      </c>
      <c r="G61" s="26">
        <v>0.5559380378657487</v>
      </c>
      <c r="H61" s="26">
        <v>0.03270223752151463</v>
      </c>
      <c r="I61" s="26">
        <v>0.4113597246127367</v>
      </c>
      <c r="J61" s="26">
        <v>0.2079002079002079</v>
      </c>
      <c r="K61" s="26">
        <v>0.02108963093145877</v>
      </c>
      <c r="L61" s="26">
        <v>0.0017241379310344307</v>
      </c>
    </row>
    <row r="62" spans="1:12" ht="12.75">
      <c r="A62" t="s">
        <v>166</v>
      </c>
      <c r="B62" t="s">
        <v>518</v>
      </c>
      <c r="C62" t="s">
        <v>174</v>
      </c>
      <c r="D62" t="s">
        <v>431</v>
      </c>
      <c r="E62" s="26">
        <v>0.37850467289719625</v>
      </c>
      <c r="F62" s="26">
        <v>0.10981308411214953</v>
      </c>
      <c r="G62" s="26">
        <v>0.4696261682242991</v>
      </c>
      <c r="H62" s="26">
        <v>0.04205607476635514</v>
      </c>
      <c r="I62" s="26">
        <v>0.48831775700934577</v>
      </c>
      <c r="J62" s="26">
        <v>0.08080808080808088</v>
      </c>
      <c r="K62" s="26">
        <v>-0.1847619047619048</v>
      </c>
      <c r="L62" s="26">
        <v>-0.10647181628392488</v>
      </c>
    </row>
    <row r="63" spans="1:12" ht="12.75">
      <c r="A63" t="s">
        <v>166</v>
      </c>
      <c r="B63" t="s">
        <v>518</v>
      </c>
      <c r="C63" t="s">
        <v>198</v>
      </c>
      <c r="D63" t="s">
        <v>389</v>
      </c>
      <c r="E63" s="26">
        <v>0.3091286307053942</v>
      </c>
      <c r="F63" s="26">
        <v>0.08782849239280774</v>
      </c>
      <c r="G63" s="26">
        <v>0.5608575380359613</v>
      </c>
      <c r="H63" s="26">
        <v>0.042185338865836794</v>
      </c>
      <c r="I63" s="26">
        <v>0.39695712309820197</v>
      </c>
      <c r="J63" s="26">
        <v>0.047067342505430876</v>
      </c>
      <c r="K63" s="26">
        <v>-0.10850801479654748</v>
      </c>
      <c r="L63" s="26">
        <v>-0.04805793285055959</v>
      </c>
    </row>
    <row r="64" spans="1:12" ht="12.75">
      <c r="A64" t="s">
        <v>166</v>
      </c>
      <c r="B64" t="s">
        <v>518</v>
      </c>
      <c r="C64" t="s">
        <v>170</v>
      </c>
      <c r="D64" t="s">
        <v>440</v>
      </c>
      <c r="E64" s="26">
        <v>0.17880794701986755</v>
      </c>
      <c r="F64" s="26">
        <v>0.10264900662251655</v>
      </c>
      <c r="G64" s="26">
        <v>0.673289183222958</v>
      </c>
      <c r="H64" s="26">
        <v>0.04525386313465784</v>
      </c>
      <c r="I64" s="26">
        <v>0.2814569536423841</v>
      </c>
      <c r="J64" s="26">
        <v>0.07600950118764849</v>
      </c>
      <c r="K64" s="26">
        <v>-0.044303797468354444</v>
      </c>
      <c r="L64" s="26">
        <v>0.03899082568807333</v>
      </c>
    </row>
    <row r="65" spans="1:12" ht="12.75">
      <c r="A65" t="s">
        <v>166</v>
      </c>
      <c r="B65" t="s">
        <v>518</v>
      </c>
      <c r="C65" t="s">
        <v>180</v>
      </c>
      <c r="D65" t="s">
        <v>399</v>
      </c>
      <c r="E65" s="26">
        <v>0.3089802130898021</v>
      </c>
      <c r="F65" s="26">
        <v>0.0867579908675799</v>
      </c>
      <c r="G65" s="26">
        <v>0.558599695585997</v>
      </c>
      <c r="H65" s="26">
        <v>0.045662100456621</v>
      </c>
      <c r="I65" s="26">
        <v>0.395738203957382</v>
      </c>
      <c r="J65" s="26">
        <v>0.03791469194312791</v>
      </c>
      <c r="K65" s="26">
        <v>-0.1500646830530401</v>
      </c>
      <c r="L65" s="26">
        <v>0.04285714285714293</v>
      </c>
    </row>
    <row r="66" spans="1:12" ht="12.75">
      <c r="A66" t="s">
        <v>166</v>
      </c>
      <c r="B66" t="s">
        <v>518</v>
      </c>
      <c r="C66" t="s">
        <v>188</v>
      </c>
      <c r="D66" t="s">
        <v>402</v>
      </c>
      <c r="E66" s="26">
        <v>0.23404255319148937</v>
      </c>
      <c r="F66" s="26">
        <v>0.06942889137737962</v>
      </c>
      <c r="G66" s="26">
        <v>0.6304591265397537</v>
      </c>
      <c r="H66" s="26">
        <v>0.06606942889137737</v>
      </c>
      <c r="I66" s="26">
        <v>0.303471444568869</v>
      </c>
      <c r="J66" s="26">
        <v>0.16124837451235363</v>
      </c>
      <c r="K66" s="26">
        <v>-0.12962962962962965</v>
      </c>
      <c r="L66" s="26">
        <v>-0.009977827050997812</v>
      </c>
    </row>
    <row r="67" spans="1:12" ht="12.75">
      <c r="A67" t="s">
        <v>166</v>
      </c>
      <c r="B67" t="s">
        <v>518</v>
      </c>
      <c r="C67" t="s">
        <v>186</v>
      </c>
      <c r="D67" t="s">
        <v>446</v>
      </c>
      <c r="E67" s="26">
        <v>0.2310106716886378</v>
      </c>
      <c r="F67" s="26">
        <v>0.09667294413057125</v>
      </c>
      <c r="G67" s="26">
        <v>0.6020087884494664</v>
      </c>
      <c r="H67" s="26">
        <v>0.07030759573132454</v>
      </c>
      <c r="I67" s="26">
        <v>0.327683615819209</v>
      </c>
      <c r="J67" s="26">
        <v>0.06841046277665996</v>
      </c>
      <c r="K67" s="26">
        <v>-0.11842833425567234</v>
      </c>
      <c r="L67" s="26">
        <v>-0.043817527010804325</v>
      </c>
    </row>
    <row r="68" spans="1:12" ht="12.75">
      <c r="A68" t="s">
        <v>166</v>
      </c>
      <c r="B68" t="s">
        <v>518</v>
      </c>
      <c r="C68" t="s">
        <v>192</v>
      </c>
      <c r="D68" t="s">
        <v>406</v>
      </c>
      <c r="E68" s="26">
        <v>0.17587373167981962</v>
      </c>
      <c r="F68" s="26">
        <v>0.08680947012401354</v>
      </c>
      <c r="G68" s="26">
        <v>0.6629086809470124</v>
      </c>
      <c r="H68" s="26">
        <v>0.07440811724915446</v>
      </c>
      <c r="I68" s="26">
        <v>0.26268320180383314</v>
      </c>
      <c r="J68" s="26">
        <v>0.10736579275905123</v>
      </c>
      <c r="K68" s="26">
        <v>-0.08556701030927838</v>
      </c>
      <c r="L68" s="26">
        <v>0.12563451776649748</v>
      </c>
    </row>
    <row r="69" spans="1:12" ht="12.75">
      <c r="A69" t="s">
        <v>166</v>
      </c>
      <c r="B69" t="s">
        <v>518</v>
      </c>
      <c r="C69" t="s">
        <v>172</v>
      </c>
      <c r="D69" t="s">
        <v>414</v>
      </c>
      <c r="E69" s="26">
        <v>0.22084942084942086</v>
      </c>
      <c r="F69" s="26">
        <v>0.28494208494208495</v>
      </c>
      <c r="G69" s="26">
        <v>0.40772200772200773</v>
      </c>
      <c r="H69" s="26">
        <v>0.08648648648648649</v>
      </c>
      <c r="I69" s="26">
        <v>0.5057915057915058</v>
      </c>
      <c r="J69" s="26">
        <v>0.004654771140419012</v>
      </c>
      <c r="K69" s="26">
        <v>-0.15580182529335074</v>
      </c>
      <c r="L69" s="26">
        <v>0.013302034428795073</v>
      </c>
    </row>
    <row r="70" spans="1:12" ht="12.75">
      <c r="A70" t="s">
        <v>166</v>
      </c>
      <c r="B70" t="s">
        <v>518</v>
      </c>
      <c r="C70" t="s">
        <v>190</v>
      </c>
      <c r="D70" t="s">
        <v>436</v>
      </c>
      <c r="E70" s="26">
        <v>0.17750439367311072</v>
      </c>
      <c r="F70" s="26">
        <v>0.08611599297012303</v>
      </c>
      <c r="G70" s="26">
        <v>0.6414762741652021</v>
      </c>
      <c r="H70" s="26">
        <v>0.09490333919156414</v>
      </c>
      <c r="I70" s="26">
        <v>0.26362038664323373</v>
      </c>
      <c r="J70" s="26">
        <v>0.19789473684210535</v>
      </c>
      <c r="K70" s="26">
        <v>-0.01043478260869568</v>
      </c>
      <c r="L70" s="26">
        <v>0.1357285429141717</v>
      </c>
    </row>
    <row r="71" spans="1:12" ht="12.75">
      <c r="A71" t="s">
        <v>202</v>
      </c>
      <c r="B71" t="s">
        <v>520</v>
      </c>
      <c r="C71" t="s">
        <v>222</v>
      </c>
      <c r="D71" t="s">
        <v>419</v>
      </c>
      <c r="E71" s="26">
        <v>0.33644237175216524</v>
      </c>
      <c r="F71" s="26">
        <v>0.09793471019320453</v>
      </c>
      <c r="G71" s="26">
        <v>0.5656229180546303</v>
      </c>
      <c r="H71" s="26">
        <v>0</v>
      </c>
      <c r="I71" s="26">
        <v>0.4343770819453698</v>
      </c>
      <c r="J71" s="26">
        <v>-0.0033200531208499307</v>
      </c>
      <c r="K71" s="26">
        <v>-0.17708333333333337</v>
      </c>
      <c r="L71" s="26">
        <v>-0.061875</v>
      </c>
    </row>
    <row r="72" spans="1:12" ht="12.75">
      <c r="A72" t="s">
        <v>202</v>
      </c>
      <c r="B72" t="s">
        <v>520</v>
      </c>
      <c r="C72" t="s">
        <v>218</v>
      </c>
      <c r="D72" t="s">
        <v>657</v>
      </c>
      <c r="E72" s="26">
        <v>0.24817518248175183</v>
      </c>
      <c r="F72" s="26">
        <v>0.12408759124087591</v>
      </c>
      <c r="G72" s="26">
        <v>0.6235662148070907</v>
      </c>
      <c r="H72" s="26">
        <v>0.004171011470281543</v>
      </c>
      <c r="I72" s="26">
        <v>0.3722627737226277</v>
      </c>
      <c r="J72" s="26">
        <v>0.12295081967213117</v>
      </c>
      <c r="K72" s="26">
        <v>-0.06621226874391428</v>
      </c>
      <c r="L72" s="26">
        <v>-0.01741803278688525</v>
      </c>
    </row>
    <row r="73" spans="1:12" ht="12.75">
      <c r="A73" t="s">
        <v>202</v>
      </c>
      <c r="B73" t="s">
        <v>520</v>
      </c>
      <c r="C73" t="s">
        <v>206</v>
      </c>
      <c r="D73" t="s">
        <v>384</v>
      </c>
      <c r="E73" s="26">
        <v>0.30619469026548674</v>
      </c>
      <c r="F73" s="26">
        <v>0.07610619469026549</v>
      </c>
      <c r="G73" s="26">
        <v>0.6123893805309735</v>
      </c>
      <c r="H73" s="26">
        <v>0.005309734513274336</v>
      </c>
      <c r="I73" s="26">
        <v>0.3823008849557522</v>
      </c>
      <c r="J73" s="26">
        <v>0.17954070981210846</v>
      </c>
      <c r="K73" s="26">
        <v>-0.10742496050552919</v>
      </c>
      <c r="L73" s="26">
        <v>-0.1334355828220859</v>
      </c>
    </row>
    <row r="74" spans="1:12" ht="12.75">
      <c r="A74" t="s">
        <v>202</v>
      </c>
      <c r="B74" t="s">
        <v>520</v>
      </c>
      <c r="C74" t="s">
        <v>208</v>
      </c>
      <c r="D74" t="s">
        <v>392</v>
      </c>
      <c r="E74" s="26">
        <v>0.3303684879288437</v>
      </c>
      <c r="F74" s="26">
        <v>0.241423125794155</v>
      </c>
      <c r="G74" s="26">
        <v>0.4104193138500635</v>
      </c>
      <c r="H74" s="26">
        <v>0.017789072426937738</v>
      </c>
      <c r="I74" s="26">
        <v>0.5717916137229987</v>
      </c>
      <c r="J74" s="26">
        <v>0.07220708446866486</v>
      </c>
      <c r="K74" s="26">
        <v>-0.17935349322210636</v>
      </c>
      <c r="L74" s="26">
        <v>-0.021144278606965217</v>
      </c>
    </row>
    <row r="75" spans="1:12" ht="12.75">
      <c r="A75" t="s">
        <v>202</v>
      </c>
      <c r="B75" t="s">
        <v>520</v>
      </c>
      <c r="C75" t="s">
        <v>204</v>
      </c>
      <c r="D75" t="s">
        <v>387</v>
      </c>
      <c r="E75" s="26">
        <v>0.4314079422382672</v>
      </c>
      <c r="F75" s="26">
        <v>0.1299638989169675</v>
      </c>
      <c r="G75" s="26">
        <v>0.4001203369434416</v>
      </c>
      <c r="H75" s="26">
        <v>0.03850782190132371</v>
      </c>
      <c r="I75" s="26">
        <v>0.5613718411552346</v>
      </c>
      <c r="J75" s="26">
        <v>0.06333973128598847</v>
      </c>
      <c r="K75" s="26">
        <v>-0.13347236704900933</v>
      </c>
      <c r="L75" s="26">
        <v>-0.06366197183098588</v>
      </c>
    </row>
    <row r="76" spans="1:12" ht="12.75">
      <c r="A76" t="s">
        <v>202</v>
      </c>
      <c r="B76" t="s">
        <v>520</v>
      </c>
      <c r="C76" t="s">
        <v>214</v>
      </c>
      <c r="D76" t="s">
        <v>659</v>
      </c>
      <c r="E76" s="26">
        <v>0.3109048723897912</v>
      </c>
      <c r="F76" s="26">
        <v>0.11020881670533643</v>
      </c>
      <c r="G76" s="26">
        <v>0.5382830626450116</v>
      </c>
      <c r="H76" s="26">
        <v>0.04060324825986079</v>
      </c>
      <c r="I76" s="26">
        <v>0.42111368909512764</v>
      </c>
      <c r="J76" s="26">
        <v>0.25108853410740206</v>
      </c>
      <c r="K76" s="26">
        <v>-0.07112068965517238</v>
      </c>
      <c r="L76" s="26">
        <v>0.01292596944770863</v>
      </c>
    </row>
    <row r="77" spans="1:12" ht="12.75">
      <c r="A77" t="s">
        <v>202</v>
      </c>
      <c r="B77" t="s">
        <v>520</v>
      </c>
      <c r="C77" t="s">
        <v>643</v>
      </c>
      <c r="D77" t="s">
        <v>658</v>
      </c>
      <c r="E77" s="26">
        <v>0.3601063829787234</v>
      </c>
      <c r="F77" s="26">
        <v>0.1327127659574468</v>
      </c>
      <c r="G77" s="26">
        <v>0.44122340425531914</v>
      </c>
      <c r="H77" s="26">
        <v>0.06595744680851064</v>
      </c>
      <c r="I77" s="26">
        <v>0.4928191489361702</v>
      </c>
      <c r="J77" s="26">
        <v>0.2537512504168056</v>
      </c>
      <c r="K77" s="26">
        <v>0.0023993601706211454</v>
      </c>
      <c r="L77" s="26">
        <v>0.07091996582170323</v>
      </c>
    </row>
    <row r="78" spans="1:12" ht="12.75">
      <c r="A78" t="s">
        <v>228</v>
      </c>
      <c r="B78" t="s">
        <v>524</v>
      </c>
      <c r="C78" t="s">
        <v>242</v>
      </c>
      <c r="D78" t="s">
        <v>429</v>
      </c>
      <c r="E78" s="26">
        <v>0.321483771251932</v>
      </c>
      <c r="F78" s="26">
        <v>0.3075734157650695</v>
      </c>
      <c r="G78" s="26">
        <v>0.3701700154559505</v>
      </c>
      <c r="H78" s="26">
        <v>0.0007727975270479134</v>
      </c>
      <c r="I78" s="26">
        <v>0.6290571870170015</v>
      </c>
      <c r="J78" s="26">
        <v>0.13409290096406656</v>
      </c>
      <c r="K78" s="26">
        <v>-0.09636871508379885</v>
      </c>
      <c r="L78" s="26">
        <v>0.07207953603976791</v>
      </c>
    </row>
    <row r="79" spans="1:12" ht="12.75">
      <c r="A79" t="s">
        <v>228</v>
      </c>
      <c r="B79" t="s">
        <v>524</v>
      </c>
      <c r="C79" t="s">
        <v>250</v>
      </c>
      <c r="D79" t="s">
        <v>486</v>
      </c>
      <c r="E79" s="26">
        <v>0.5376</v>
      </c>
      <c r="F79" s="26">
        <v>0.2928</v>
      </c>
      <c r="G79" s="26">
        <v>0.1664</v>
      </c>
      <c r="H79" s="26">
        <v>0.0032</v>
      </c>
      <c r="I79" s="26">
        <v>0.8304</v>
      </c>
      <c r="J79" s="26">
        <v>0</v>
      </c>
      <c r="K79" s="26">
        <v>-0.13314840499306524</v>
      </c>
      <c r="L79" s="26">
        <v>0.016260162601626105</v>
      </c>
    </row>
    <row r="80" spans="1:12" ht="12.75">
      <c r="A80" t="s">
        <v>228</v>
      </c>
      <c r="B80" t="s">
        <v>524</v>
      </c>
      <c r="C80" t="s">
        <v>246</v>
      </c>
      <c r="D80" t="s">
        <v>434</v>
      </c>
      <c r="E80" s="26">
        <v>0.32684426229508196</v>
      </c>
      <c r="F80" s="26">
        <v>0.30225409836065575</v>
      </c>
      <c r="G80" s="26">
        <v>0.36577868852459017</v>
      </c>
      <c r="H80" s="26">
        <v>0.005122950819672131</v>
      </c>
      <c r="I80" s="26">
        <v>0.6290983606557377</v>
      </c>
      <c r="J80" s="26">
        <v>0.02198952879581162</v>
      </c>
      <c r="K80" s="26">
        <v>-0.26671675432006015</v>
      </c>
      <c r="L80" s="26">
        <v>-0.17706576728499157</v>
      </c>
    </row>
    <row r="81" spans="1:12" ht="12.75">
      <c r="A81" t="s">
        <v>228</v>
      </c>
      <c r="B81" t="s">
        <v>524</v>
      </c>
      <c r="C81" t="s">
        <v>232</v>
      </c>
      <c r="D81" t="s">
        <v>412</v>
      </c>
      <c r="E81" s="26">
        <v>0.3611111111111111</v>
      </c>
      <c r="F81" s="26">
        <v>0.1650326797385621</v>
      </c>
      <c r="G81" s="26">
        <v>0.4673202614379085</v>
      </c>
      <c r="H81" s="26">
        <v>0.006535947712418301</v>
      </c>
      <c r="I81" s="26">
        <v>0.5261437908496732</v>
      </c>
      <c r="J81" s="26">
        <v>-0.033175355450236976</v>
      </c>
      <c r="K81" s="26">
        <v>-0.2153846153846154</v>
      </c>
      <c r="L81" s="26">
        <v>-0.09734513274336287</v>
      </c>
    </row>
    <row r="82" spans="1:12" ht="12.75">
      <c r="A82" t="s">
        <v>228</v>
      </c>
      <c r="B82" t="s">
        <v>524</v>
      </c>
      <c r="C82" t="s">
        <v>266</v>
      </c>
      <c r="D82" t="s">
        <v>365</v>
      </c>
      <c r="E82" s="26">
        <v>0.4956369982547993</v>
      </c>
      <c r="F82" s="26">
        <v>0.24956369982547993</v>
      </c>
      <c r="G82" s="26">
        <v>0.23909249563699825</v>
      </c>
      <c r="H82" s="26">
        <v>0.015706806282722512</v>
      </c>
      <c r="I82" s="26">
        <v>0.7452006980802792</v>
      </c>
      <c r="J82" s="26">
        <v>0.2269807280513918</v>
      </c>
      <c r="K82" s="26">
        <v>-0.05289256198347103</v>
      </c>
      <c r="L82" s="26">
        <v>-0.04020100502512558</v>
      </c>
    </row>
    <row r="83" spans="1:12" ht="12.75">
      <c r="A83" t="s">
        <v>228</v>
      </c>
      <c r="B83" t="s">
        <v>524</v>
      </c>
      <c r="C83" t="s">
        <v>278</v>
      </c>
      <c r="D83" t="s">
        <v>510</v>
      </c>
      <c r="E83" s="26">
        <v>0.43086529884032115</v>
      </c>
      <c r="F83" s="26">
        <v>0.3264942016057092</v>
      </c>
      <c r="G83" s="26">
        <v>0.22658340767172166</v>
      </c>
      <c r="H83" s="26">
        <v>0.016057091882247992</v>
      </c>
      <c r="I83" s="26">
        <v>0.7573595004460303</v>
      </c>
      <c r="J83" s="26">
        <v>0.0565504241281809</v>
      </c>
      <c r="K83" s="26">
        <v>-0.15204236006051441</v>
      </c>
      <c r="L83" s="26">
        <v>0.08204633204633205</v>
      </c>
    </row>
    <row r="84" spans="1:12" ht="12.75">
      <c r="A84" t="s">
        <v>228</v>
      </c>
      <c r="B84" t="s">
        <v>524</v>
      </c>
      <c r="C84" t="s">
        <v>274</v>
      </c>
      <c r="D84" t="s">
        <v>499</v>
      </c>
      <c r="E84" s="26">
        <v>0.3077858880778589</v>
      </c>
      <c r="F84" s="26">
        <v>0.3126520681265207</v>
      </c>
      <c r="G84" s="26">
        <v>0.36253041362530414</v>
      </c>
      <c r="H84" s="26">
        <v>0.0170316301703163</v>
      </c>
      <c r="I84" s="26">
        <v>0.6204379562043796</v>
      </c>
      <c r="J84" s="26">
        <v>-0.009638554216867434</v>
      </c>
      <c r="K84" s="26">
        <v>-0.2827225130890052</v>
      </c>
      <c r="L84" s="26">
        <v>-0.09967141292442494</v>
      </c>
    </row>
    <row r="85" spans="1:12" ht="12.75">
      <c r="A85" t="s">
        <v>228</v>
      </c>
      <c r="B85" t="s">
        <v>524</v>
      </c>
      <c r="C85" t="s">
        <v>286</v>
      </c>
      <c r="D85" t="s">
        <v>481</v>
      </c>
      <c r="E85" s="26">
        <v>0.5178389398572885</v>
      </c>
      <c r="F85" s="26">
        <v>0.23853211009174313</v>
      </c>
      <c r="G85" s="26">
        <v>0.22629969418960244</v>
      </c>
      <c r="H85" s="26">
        <v>0.017329255861365953</v>
      </c>
      <c r="I85" s="26">
        <v>0.7563710499490316</v>
      </c>
      <c r="J85" s="26">
        <v>-0.07014218009478668</v>
      </c>
      <c r="K85" s="26">
        <v>-0.2749445676274944</v>
      </c>
      <c r="L85" s="26">
        <v>-0.16934801016088064</v>
      </c>
    </row>
    <row r="86" spans="1:12" ht="12.75">
      <c r="A86" t="s">
        <v>228</v>
      </c>
      <c r="B86" t="s">
        <v>524</v>
      </c>
      <c r="C86" t="s">
        <v>288</v>
      </c>
      <c r="D86" t="s">
        <v>502</v>
      </c>
      <c r="E86" s="26">
        <v>0.5552099533437014</v>
      </c>
      <c r="F86" s="26">
        <v>0.27527216174183516</v>
      </c>
      <c r="G86" s="26">
        <v>0.15085536547433903</v>
      </c>
      <c r="H86" s="26">
        <v>0.01866251944012442</v>
      </c>
      <c r="I86" s="26">
        <v>0.8304821150855366</v>
      </c>
      <c r="J86" s="26">
        <v>-0.01981707317073167</v>
      </c>
      <c r="K86" s="26">
        <v>-0.19119496855345908</v>
      </c>
      <c r="L86" s="26">
        <v>0.18416206261510126</v>
      </c>
    </row>
    <row r="87" spans="1:12" ht="12.75">
      <c r="A87" t="s">
        <v>228</v>
      </c>
      <c r="B87" t="s">
        <v>524</v>
      </c>
      <c r="C87" t="s">
        <v>270</v>
      </c>
      <c r="D87" t="s">
        <v>513</v>
      </c>
      <c r="E87" s="26">
        <v>0.44514388489208634</v>
      </c>
      <c r="F87" s="26">
        <v>0.289568345323741</v>
      </c>
      <c r="G87" s="26">
        <v>0.2356115107913669</v>
      </c>
      <c r="H87" s="26">
        <v>0.029676258992805755</v>
      </c>
      <c r="I87" s="26">
        <v>0.7347122302158273</v>
      </c>
      <c r="J87" s="26">
        <v>0.16806722689075637</v>
      </c>
      <c r="K87" s="26">
        <v>-0.1075441412520064</v>
      </c>
      <c r="L87" s="26">
        <v>0.11758793969849246</v>
      </c>
    </row>
    <row r="88" spans="1:12" ht="12.75">
      <c r="A88" t="s">
        <v>228</v>
      </c>
      <c r="B88" t="s">
        <v>524</v>
      </c>
      <c r="C88" t="s">
        <v>276</v>
      </c>
      <c r="D88" t="s">
        <v>364</v>
      </c>
      <c r="E88" s="26">
        <v>0.4714285714285714</v>
      </c>
      <c r="F88" s="26">
        <v>0.24</v>
      </c>
      <c r="G88" s="26">
        <v>0.2571428571428571</v>
      </c>
      <c r="H88" s="26">
        <v>0.03142857142857143</v>
      </c>
      <c r="I88" s="26">
        <v>0.7114285714285714</v>
      </c>
      <c r="J88" s="26">
        <v>0.16279069767441867</v>
      </c>
      <c r="K88" s="26">
        <v>-0.1116751269035533</v>
      </c>
      <c r="L88" s="26">
        <v>0.030927835051546282</v>
      </c>
    </row>
    <row r="89" spans="1:12" ht="12.75">
      <c r="A89" t="s">
        <v>228</v>
      </c>
      <c r="B89" t="s">
        <v>524</v>
      </c>
      <c r="C89" t="s">
        <v>252</v>
      </c>
      <c r="D89" t="s">
        <v>496</v>
      </c>
      <c r="E89" s="26">
        <v>0.44052044609665425</v>
      </c>
      <c r="F89" s="26">
        <v>0.3131970260223048</v>
      </c>
      <c r="G89" s="26">
        <v>0.20631970260223048</v>
      </c>
      <c r="H89" s="26">
        <v>0.039962825278810406</v>
      </c>
      <c r="I89" s="26">
        <v>0.753717472118959</v>
      </c>
      <c r="J89" s="26">
        <v>0.15203426124197006</v>
      </c>
      <c r="K89" s="26">
        <v>-0.04862953138815207</v>
      </c>
      <c r="L89" s="26">
        <v>-0.0018552875695733162</v>
      </c>
    </row>
    <row r="90" spans="1:12" ht="12.75">
      <c r="A90" t="s">
        <v>228</v>
      </c>
      <c r="B90" t="s">
        <v>524</v>
      </c>
      <c r="C90" t="s">
        <v>280</v>
      </c>
      <c r="D90" t="s">
        <v>492</v>
      </c>
      <c r="E90" s="26">
        <v>0.3944954128440367</v>
      </c>
      <c r="F90" s="26">
        <v>0.21788990825688073</v>
      </c>
      <c r="G90" s="26">
        <v>0.3440366972477064</v>
      </c>
      <c r="H90" s="26">
        <v>0.04357798165137615</v>
      </c>
      <c r="I90" s="26">
        <v>0.6123853211009175</v>
      </c>
      <c r="J90" s="26">
        <v>0.1534391534391535</v>
      </c>
      <c r="K90" s="26">
        <v>-0.16207559256886617</v>
      </c>
      <c r="L90" s="26">
        <v>-0.04385964912280704</v>
      </c>
    </row>
    <row r="91" spans="1:12" ht="12.75">
      <c r="A91" t="s">
        <v>228</v>
      </c>
      <c r="B91" t="s">
        <v>524</v>
      </c>
      <c r="C91" t="s">
        <v>264</v>
      </c>
      <c r="D91" t="s">
        <v>493</v>
      </c>
      <c r="E91" s="26">
        <v>0.5758835758835759</v>
      </c>
      <c r="F91" s="26">
        <v>0.18295218295218296</v>
      </c>
      <c r="G91" s="26">
        <v>0.19750519750519752</v>
      </c>
      <c r="H91" s="26">
        <v>0.04365904365904366</v>
      </c>
      <c r="I91" s="26">
        <v>0.7588357588357588</v>
      </c>
      <c r="J91" s="26">
        <v>-0.01836734693877551</v>
      </c>
      <c r="K91" s="26">
        <v>-0.2114754098360656</v>
      </c>
      <c r="L91" s="26">
        <v>0.05947136563876643</v>
      </c>
    </row>
    <row r="92" spans="1:12" ht="12.75">
      <c r="A92" t="s">
        <v>228</v>
      </c>
      <c r="B92" t="s">
        <v>524</v>
      </c>
      <c r="C92" t="s">
        <v>262</v>
      </c>
      <c r="D92" t="s">
        <v>430</v>
      </c>
      <c r="E92" s="26">
        <v>0.48714285714285716</v>
      </c>
      <c r="F92" s="26">
        <v>0.24285714285714285</v>
      </c>
      <c r="G92" s="26">
        <v>0.22285714285714286</v>
      </c>
      <c r="H92" s="26">
        <v>0.047142857142857146</v>
      </c>
      <c r="I92" s="26">
        <v>0.73</v>
      </c>
      <c r="J92" s="26">
        <v>0.10935023771790808</v>
      </c>
      <c r="K92" s="26">
        <v>-0.07284768211920534</v>
      </c>
      <c r="L92" s="26">
        <v>-0.048913043478260865</v>
      </c>
    </row>
    <row r="93" spans="1:12" ht="12.75">
      <c r="A93" t="s">
        <v>228</v>
      </c>
      <c r="B93" t="s">
        <v>524</v>
      </c>
      <c r="C93" t="s">
        <v>258</v>
      </c>
      <c r="D93" t="s">
        <v>485</v>
      </c>
      <c r="E93" s="26">
        <v>0.31956521739130433</v>
      </c>
      <c r="F93" s="26">
        <v>0.23695652173913043</v>
      </c>
      <c r="G93" s="26">
        <v>0.39021739130434785</v>
      </c>
      <c r="H93" s="26">
        <v>0.05326086956521739</v>
      </c>
      <c r="I93" s="26">
        <v>0.5565217391304348</v>
      </c>
      <c r="J93" s="26">
        <v>0.11650485436893199</v>
      </c>
      <c r="K93" s="26">
        <v>-0.136150234741784</v>
      </c>
      <c r="L93" s="26">
        <v>-0.019189765458422214</v>
      </c>
    </row>
    <row r="94" spans="1:12" ht="12.75">
      <c r="A94" t="s">
        <v>228</v>
      </c>
      <c r="B94" t="s">
        <v>524</v>
      </c>
      <c r="C94" t="s">
        <v>282</v>
      </c>
      <c r="D94" t="s">
        <v>507</v>
      </c>
      <c r="E94" s="26">
        <v>0.34029227557411273</v>
      </c>
      <c r="F94" s="26">
        <v>0.36221294363256784</v>
      </c>
      <c r="G94" s="26">
        <v>0.24321503131524008</v>
      </c>
      <c r="H94" s="26">
        <v>0.054279749478079335</v>
      </c>
      <c r="I94" s="26">
        <v>0.7025052192066805</v>
      </c>
      <c r="J94" s="26">
        <v>0.03679653679653683</v>
      </c>
      <c r="K94" s="26">
        <v>-0.13693693693693698</v>
      </c>
      <c r="L94" s="26">
        <v>-0.05615763546798025</v>
      </c>
    </row>
    <row r="95" spans="1:12" ht="12.75">
      <c r="A95" t="s">
        <v>228</v>
      </c>
      <c r="B95" t="s">
        <v>524</v>
      </c>
      <c r="C95" t="s">
        <v>238</v>
      </c>
      <c r="D95" t="s">
        <v>495</v>
      </c>
      <c r="E95" s="26">
        <v>0.520336605890603</v>
      </c>
      <c r="F95" s="26">
        <v>0.23842917251051893</v>
      </c>
      <c r="G95" s="26">
        <v>0.18653576437587657</v>
      </c>
      <c r="H95" s="26">
        <v>0.0546984572230014</v>
      </c>
      <c r="I95" s="26">
        <v>0.7587657784011219</v>
      </c>
      <c r="J95" s="26">
        <v>0.001404494382022392</v>
      </c>
      <c r="K95" s="26">
        <v>-0.14096385542168677</v>
      </c>
      <c r="L95" s="26">
        <v>0.07703927492447127</v>
      </c>
    </row>
    <row r="96" spans="1:12" ht="12.75">
      <c r="A96" t="s">
        <v>228</v>
      </c>
      <c r="B96" t="s">
        <v>524</v>
      </c>
      <c r="C96" t="s">
        <v>256</v>
      </c>
      <c r="D96" t="s">
        <v>393</v>
      </c>
      <c r="E96" s="26">
        <v>0.2579710144927536</v>
      </c>
      <c r="F96" s="26">
        <v>0.14057971014492754</v>
      </c>
      <c r="G96" s="26">
        <v>0.5434782608695652</v>
      </c>
      <c r="H96" s="26">
        <v>0.057971014492753624</v>
      </c>
      <c r="I96" s="26">
        <v>0.39855072463768115</v>
      </c>
      <c r="J96" s="26">
        <v>0.2432432432432432</v>
      </c>
      <c r="K96" s="26">
        <v>-0.050894085281980694</v>
      </c>
      <c r="L96" s="26">
        <v>0.05022831050228316</v>
      </c>
    </row>
    <row r="97" spans="1:12" ht="12.75">
      <c r="A97" t="s">
        <v>228</v>
      </c>
      <c r="B97" t="s">
        <v>524</v>
      </c>
      <c r="C97" t="s">
        <v>236</v>
      </c>
      <c r="D97" t="s">
        <v>463</v>
      </c>
      <c r="E97" s="26">
        <v>0.3206751054852321</v>
      </c>
      <c r="F97" s="26">
        <v>0.16877637130801687</v>
      </c>
      <c r="G97" s="26">
        <v>0.4525316455696203</v>
      </c>
      <c r="H97" s="26">
        <v>0.0580168776371308</v>
      </c>
      <c r="I97" s="26">
        <v>0.48945147679324896</v>
      </c>
      <c r="J97" s="26">
        <v>0.12589073634204273</v>
      </c>
      <c r="K97" s="26">
        <v>-0.10396975425330812</v>
      </c>
      <c r="L97" s="26">
        <v>-0.1451758340847611</v>
      </c>
    </row>
    <row r="98" spans="1:12" ht="12.75">
      <c r="A98" t="s">
        <v>228</v>
      </c>
      <c r="B98" t="s">
        <v>524</v>
      </c>
      <c r="C98" t="s">
        <v>240</v>
      </c>
      <c r="D98" t="s">
        <v>479</v>
      </c>
      <c r="E98" s="26">
        <v>0.479020979020979</v>
      </c>
      <c r="F98" s="26">
        <v>0.3006993006993007</v>
      </c>
      <c r="G98" s="26">
        <v>0.15384615384615385</v>
      </c>
      <c r="H98" s="26">
        <v>0.06643356643356643</v>
      </c>
      <c r="I98" s="26">
        <v>0.7797202797202797</v>
      </c>
      <c r="J98" s="26">
        <v>0.10852713178294571</v>
      </c>
      <c r="K98" s="26">
        <v>-0.041876046901172526</v>
      </c>
      <c r="L98" s="26">
        <v>0.06319702602230493</v>
      </c>
    </row>
    <row r="99" spans="1:12" ht="12.75">
      <c r="A99" t="s">
        <v>228</v>
      </c>
      <c r="B99" t="s">
        <v>524</v>
      </c>
      <c r="C99" t="s">
        <v>260</v>
      </c>
      <c r="D99" t="s">
        <v>410</v>
      </c>
      <c r="E99" s="26">
        <v>0.40476190476190477</v>
      </c>
      <c r="F99" s="26">
        <v>0.21739130434782608</v>
      </c>
      <c r="G99" s="26">
        <v>0.3033126293995859</v>
      </c>
      <c r="H99" s="26">
        <v>0.07453416149068323</v>
      </c>
      <c r="I99" s="26">
        <v>0.6221532091097308</v>
      </c>
      <c r="J99" s="26">
        <v>0.10022779043280172</v>
      </c>
      <c r="K99" s="26">
        <v>-0.11780821917808215</v>
      </c>
      <c r="L99" s="26">
        <v>-0.08</v>
      </c>
    </row>
    <row r="100" spans="1:12" ht="12.75">
      <c r="A100" t="s">
        <v>228</v>
      </c>
      <c r="B100" t="s">
        <v>524</v>
      </c>
      <c r="C100" t="s">
        <v>234</v>
      </c>
      <c r="D100" t="s">
        <v>456</v>
      </c>
      <c r="E100" s="26">
        <v>0.3816651075771749</v>
      </c>
      <c r="F100" s="26">
        <v>0.3274087932647334</v>
      </c>
      <c r="G100" s="26">
        <v>0.21234798877455566</v>
      </c>
      <c r="H100" s="26">
        <v>0.07857811038353602</v>
      </c>
      <c r="I100" s="26">
        <v>0.7090739008419082</v>
      </c>
      <c r="J100" s="26">
        <v>0.021012416427889313</v>
      </c>
      <c r="K100" s="26">
        <v>-0.17003105590062106</v>
      </c>
      <c r="L100" s="26">
        <v>-0.17579028527370855</v>
      </c>
    </row>
    <row r="101" spans="1:12" ht="12.75">
      <c r="A101" t="s">
        <v>228</v>
      </c>
      <c r="B101" t="s">
        <v>524</v>
      </c>
      <c r="C101" t="s">
        <v>254</v>
      </c>
      <c r="D101" t="s">
        <v>483</v>
      </c>
      <c r="E101" s="26">
        <v>0.4628099173553719</v>
      </c>
      <c r="F101" s="26">
        <v>0.209366391184573</v>
      </c>
      <c r="G101" s="26">
        <v>0.24242424242424243</v>
      </c>
      <c r="H101" s="26">
        <v>0.08539944903581267</v>
      </c>
      <c r="I101" s="26">
        <v>0.6721763085399449</v>
      </c>
      <c r="J101" s="26">
        <v>0.06607929515418509</v>
      </c>
      <c r="K101" s="26">
        <v>-0.1253012048192771</v>
      </c>
      <c r="L101" s="26">
        <v>0.01680672268907557</v>
      </c>
    </row>
    <row r="102" spans="1:12" ht="12.75">
      <c r="A102" t="s">
        <v>228</v>
      </c>
      <c r="B102" t="s">
        <v>524</v>
      </c>
      <c r="C102" t="s">
        <v>248</v>
      </c>
      <c r="D102" t="s">
        <v>369</v>
      </c>
      <c r="E102" s="26">
        <v>0.3466787989080983</v>
      </c>
      <c r="F102" s="26">
        <v>0.22929936305732485</v>
      </c>
      <c r="G102" s="26">
        <v>0.3303002729754322</v>
      </c>
      <c r="H102" s="26">
        <v>0.09372156505914468</v>
      </c>
      <c r="I102" s="26">
        <v>0.5759781619654232</v>
      </c>
      <c r="J102" s="26">
        <v>0.29905437352245867</v>
      </c>
      <c r="K102" s="26">
        <v>-0.0517687661777394</v>
      </c>
      <c r="L102" s="26">
        <v>0.0795677799607073</v>
      </c>
    </row>
    <row r="103" spans="1:12" ht="12.75">
      <c r="A103" t="s">
        <v>292</v>
      </c>
      <c r="B103" t="s">
        <v>521</v>
      </c>
      <c r="C103" t="s">
        <v>298</v>
      </c>
      <c r="D103" t="s">
        <v>512</v>
      </c>
      <c r="E103" s="26">
        <v>0.3108108108108108</v>
      </c>
      <c r="F103" s="26">
        <v>0.12612612612612611</v>
      </c>
      <c r="G103" s="26">
        <v>0.5225225225225225</v>
      </c>
      <c r="H103" s="26">
        <v>0.04054054054054054</v>
      </c>
      <c r="I103" s="26">
        <v>0.4369369369369369</v>
      </c>
      <c r="J103" s="26">
        <v>0.15625</v>
      </c>
      <c r="K103" s="26">
        <v>-0.13450292397660824</v>
      </c>
      <c r="L103" s="26">
        <v>-0.0652631578947368</v>
      </c>
    </row>
    <row r="104" spans="1:12" ht="12.75">
      <c r="A104" t="s">
        <v>292</v>
      </c>
      <c r="B104" t="s">
        <v>521</v>
      </c>
      <c r="C104" t="s">
        <v>296</v>
      </c>
      <c r="D104" t="s">
        <v>497</v>
      </c>
      <c r="E104" s="26">
        <v>0.3046694405917707</v>
      </c>
      <c r="F104" s="26">
        <v>0.10587147480351364</v>
      </c>
      <c r="G104" s="26">
        <v>0.5399907535829865</v>
      </c>
      <c r="H104" s="26">
        <v>0.04946833102172908</v>
      </c>
      <c r="I104" s="26">
        <v>0.41054091539528437</v>
      </c>
      <c r="J104" s="26">
        <v>0.18067685589519655</v>
      </c>
      <c r="K104" s="26">
        <v>-0.04334365325077394</v>
      </c>
      <c r="L104" s="26">
        <v>0.008861940298507509</v>
      </c>
    </row>
    <row r="105" spans="1:12" ht="12.75">
      <c r="A105" t="s">
        <v>292</v>
      </c>
      <c r="B105" t="s">
        <v>521</v>
      </c>
      <c r="C105" t="s">
        <v>291</v>
      </c>
      <c r="D105" t="s">
        <v>660</v>
      </c>
      <c r="E105" s="26">
        <v>0.5428937259923176</v>
      </c>
      <c r="F105" s="26">
        <v>0.12419974391805377</v>
      </c>
      <c r="G105" s="26">
        <v>0.28040973111395645</v>
      </c>
      <c r="H105" s="26">
        <v>0.052496798975672214</v>
      </c>
      <c r="I105" s="26">
        <v>0.6670934699103713</v>
      </c>
      <c r="J105" s="26">
        <v>0.1519174041297935</v>
      </c>
      <c r="K105" s="26">
        <v>-0.09919261822376013</v>
      </c>
      <c r="L105" s="26">
        <v>-0.06578947368421051</v>
      </c>
    </row>
    <row r="106" spans="1:12" ht="12.75">
      <c r="A106" t="s">
        <v>292</v>
      </c>
      <c r="B106" t="s">
        <v>521</v>
      </c>
      <c r="C106" t="s">
        <v>294</v>
      </c>
      <c r="D106" t="s">
        <v>500</v>
      </c>
      <c r="E106" s="26">
        <v>0.33458646616541354</v>
      </c>
      <c r="F106" s="26">
        <v>0.14661654135338345</v>
      </c>
      <c r="G106" s="26">
        <v>0.4523809523809524</v>
      </c>
      <c r="H106" s="26">
        <v>0.06641604010025062</v>
      </c>
      <c r="I106" s="26">
        <v>0.48120300751879697</v>
      </c>
      <c r="J106" s="26">
        <v>0.10068965517241368</v>
      </c>
      <c r="K106" s="26">
        <v>-0.06338028169014087</v>
      </c>
      <c r="L106" s="26">
        <v>0.005037783375314797</v>
      </c>
    </row>
    <row r="107" spans="1:12" ht="12.75">
      <c r="A107" t="s">
        <v>292</v>
      </c>
      <c r="B107" t="s">
        <v>521</v>
      </c>
      <c r="C107" t="s">
        <v>300</v>
      </c>
      <c r="D107" t="s">
        <v>460</v>
      </c>
      <c r="E107" s="26">
        <v>0.23820224719101124</v>
      </c>
      <c r="F107" s="26">
        <v>0.10337078651685393</v>
      </c>
      <c r="G107" s="26">
        <v>0.5584269662921348</v>
      </c>
      <c r="H107" s="26">
        <v>0.1</v>
      </c>
      <c r="I107" s="26">
        <v>0.3415730337078652</v>
      </c>
      <c r="J107" s="26">
        <v>0.16492146596858648</v>
      </c>
      <c r="K107" s="26">
        <v>0.013667425968109326</v>
      </c>
      <c r="L107" s="26">
        <v>0.028901734104046284</v>
      </c>
    </row>
    <row r="108" spans="1:12" ht="12.75">
      <c r="A108" t="s">
        <v>310</v>
      </c>
      <c r="B108" t="s">
        <v>517</v>
      </c>
      <c r="C108" t="s">
        <v>318</v>
      </c>
      <c r="D108" t="s">
        <v>374</v>
      </c>
      <c r="E108" s="26">
        <v>0.288135593220339</v>
      </c>
      <c r="F108" s="26">
        <v>0.1423728813559322</v>
      </c>
      <c r="G108" s="26">
        <v>0.5694915254237288</v>
      </c>
      <c r="H108" s="26">
        <v>0</v>
      </c>
      <c r="I108" s="26">
        <v>0.43050847457627117</v>
      </c>
      <c r="J108" s="26">
        <v>0.057347670250896154</v>
      </c>
      <c r="K108" s="26">
        <v>-0.13742690058479534</v>
      </c>
      <c r="L108" s="26">
        <v>-0.04220779220779225</v>
      </c>
    </row>
    <row r="109" spans="1:12" ht="12.75">
      <c r="A109" t="s">
        <v>310</v>
      </c>
      <c r="B109" t="s">
        <v>517</v>
      </c>
      <c r="C109" t="s">
        <v>314</v>
      </c>
      <c r="D109" t="s">
        <v>397</v>
      </c>
      <c r="E109" s="26">
        <v>0.39430086149768057</v>
      </c>
      <c r="F109" s="26">
        <v>0.17229953611663354</v>
      </c>
      <c r="G109" s="26">
        <v>0.42677269715043076</v>
      </c>
      <c r="H109" s="26">
        <v>0.0066269052352551355</v>
      </c>
      <c r="I109" s="26">
        <v>0.5666003976143141</v>
      </c>
      <c r="J109" s="26">
        <v>0.0958605664488017</v>
      </c>
      <c r="K109" s="26">
        <v>-0.060398505603985075</v>
      </c>
      <c r="L109" s="26">
        <v>0</v>
      </c>
    </row>
    <row r="110" spans="1:12" ht="12.75">
      <c r="A110" t="s">
        <v>310</v>
      </c>
      <c r="B110" t="s">
        <v>517</v>
      </c>
      <c r="C110" t="s">
        <v>320</v>
      </c>
      <c r="D110" t="s">
        <v>437</v>
      </c>
      <c r="E110" s="26">
        <v>0.3552492046659597</v>
      </c>
      <c r="F110" s="26">
        <v>0.22375397667020147</v>
      </c>
      <c r="G110" s="26">
        <v>0.41251325556733826</v>
      </c>
      <c r="H110" s="26">
        <v>0.008483563096500531</v>
      </c>
      <c r="I110" s="26">
        <v>0.5790031813361611</v>
      </c>
      <c r="J110" s="26">
        <v>0.2058823529411764</v>
      </c>
      <c r="K110" s="26">
        <v>-0.05035246727089626</v>
      </c>
      <c r="L110" s="26">
        <v>0.018358531317494542</v>
      </c>
    </row>
    <row r="111" spans="1:12" ht="12.75">
      <c r="A111" t="s">
        <v>310</v>
      </c>
      <c r="B111" t="s">
        <v>517</v>
      </c>
      <c r="C111" t="s">
        <v>322</v>
      </c>
      <c r="D111" t="s">
        <v>447</v>
      </c>
      <c r="E111" s="26">
        <v>0.46325392802838317</v>
      </c>
      <c r="F111" s="26">
        <v>0.12924480486568676</v>
      </c>
      <c r="G111" s="26">
        <v>0.3902686264571718</v>
      </c>
      <c r="H111" s="26">
        <v>0.017232640648758235</v>
      </c>
      <c r="I111" s="26">
        <v>0.59249873289407</v>
      </c>
      <c r="J111" s="26">
        <v>0.13065902578796562</v>
      </c>
      <c r="K111" s="26">
        <v>-0.07196613358419568</v>
      </c>
      <c r="L111" s="26">
        <v>-0.10154826958105645</v>
      </c>
    </row>
    <row r="112" spans="1:12" ht="12.75">
      <c r="A112" t="s">
        <v>310</v>
      </c>
      <c r="B112" t="s">
        <v>517</v>
      </c>
      <c r="C112" t="s">
        <v>324</v>
      </c>
      <c r="D112" t="s">
        <v>655</v>
      </c>
      <c r="E112" s="26">
        <v>0.3465045592705167</v>
      </c>
      <c r="F112" s="26">
        <v>0.0790273556231003</v>
      </c>
      <c r="G112" s="26">
        <v>0.5547112462006079</v>
      </c>
      <c r="H112" s="26">
        <v>0.019756838905775075</v>
      </c>
      <c r="I112" s="26">
        <v>0.425531914893617</v>
      </c>
      <c r="J112" s="26">
        <v>0.22077922077922074</v>
      </c>
      <c r="K112" s="26">
        <v>-0.10719131614653998</v>
      </c>
      <c r="L112" s="26">
        <v>0.01700154559505407</v>
      </c>
    </row>
    <row r="113" spans="1:12" ht="12.75">
      <c r="A113" t="s">
        <v>310</v>
      </c>
      <c r="B113" t="s">
        <v>517</v>
      </c>
      <c r="C113" t="s">
        <v>309</v>
      </c>
      <c r="D113" t="s">
        <v>462</v>
      </c>
      <c r="E113" s="26">
        <v>0.37575351640991295</v>
      </c>
      <c r="F113" s="26">
        <v>0.1667782987273945</v>
      </c>
      <c r="G113" s="26">
        <v>0.37307434695244474</v>
      </c>
      <c r="H113" s="26">
        <v>0.08439383791024782</v>
      </c>
      <c r="I113" s="26">
        <v>0.5425318151373074</v>
      </c>
      <c r="J113" s="26">
        <v>0.20597738287560574</v>
      </c>
      <c r="K113" s="26">
        <v>-0.03615235635894121</v>
      </c>
      <c r="L113" s="26">
        <v>0.017029972752043543</v>
      </c>
    </row>
    <row r="114" spans="1:12" ht="12.75">
      <c r="A114" t="s">
        <v>310</v>
      </c>
      <c r="B114" t="s">
        <v>517</v>
      </c>
      <c r="C114" t="s">
        <v>312</v>
      </c>
      <c r="D114" t="s">
        <v>385</v>
      </c>
      <c r="E114" s="26">
        <v>0.3750767341927563</v>
      </c>
      <c r="F114" s="26">
        <v>0.16267648864333947</v>
      </c>
      <c r="G114" s="26">
        <v>0.3689379987722529</v>
      </c>
      <c r="H114" s="26">
        <v>0.09330877839165132</v>
      </c>
      <c r="I114" s="26">
        <v>0.5377532228360957</v>
      </c>
      <c r="J114" s="26">
        <v>0.213859910581222</v>
      </c>
      <c r="K114" s="26">
        <v>-0.006707317073170738</v>
      </c>
      <c r="L114" s="26">
        <v>0.029058749210360002</v>
      </c>
    </row>
    <row r="115" spans="1:12" ht="12.75">
      <c r="A115" t="s">
        <v>310</v>
      </c>
      <c r="B115" t="s">
        <v>517</v>
      </c>
      <c r="C115" t="s">
        <v>316</v>
      </c>
      <c r="D115" t="s">
        <v>401</v>
      </c>
      <c r="E115" s="26">
        <v>0.3177068624682293</v>
      </c>
      <c r="F115" s="26">
        <v>0.1251059022874894</v>
      </c>
      <c r="G115" s="26">
        <v>0.46145156735385484</v>
      </c>
      <c r="H115" s="26">
        <v>0.09573566789042644</v>
      </c>
      <c r="I115" s="26">
        <v>0.44281276475571874</v>
      </c>
      <c r="J115" s="26">
        <v>0.09020935960591125</v>
      </c>
      <c r="K115" s="26">
        <v>-0.06421775898520088</v>
      </c>
      <c r="L115" s="26">
        <v>0.001414027149321262</v>
      </c>
    </row>
    <row r="116" spans="1:12" ht="12.75">
      <c r="A116" t="s">
        <v>330</v>
      </c>
      <c r="B116" t="s">
        <v>523</v>
      </c>
      <c r="C116" t="s">
        <v>340</v>
      </c>
      <c r="D116" t="s">
        <v>413</v>
      </c>
      <c r="E116" s="26">
        <v>0.4157706093189964</v>
      </c>
      <c r="F116" s="26">
        <v>0.10752688172043011</v>
      </c>
      <c r="G116" s="26">
        <v>0.4755077658303465</v>
      </c>
      <c r="H116" s="26">
        <v>0.0011947431302270011</v>
      </c>
      <c r="I116" s="26">
        <v>0.5232974910394265</v>
      </c>
      <c r="J116" s="26">
        <v>0.11155378486055767</v>
      </c>
      <c r="K116" s="26">
        <v>-0.13084112149532712</v>
      </c>
      <c r="L116" s="26">
        <v>0.017010935601458055</v>
      </c>
    </row>
    <row r="117" spans="1:12" ht="12.75">
      <c r="A117" t="s">
        <v>330</v>
      </c>
      <c r="B117" t="s">
        <v>523</v>
      </c>
      <c r="C117" t="s">
        <v>342</v>
      </c>
      <c r="D117" t="s">
        <v>461</v>
      </c>
      <c r="E117" s="26">
        <v>0.4032059186189889</v>
      </c>
      <c r="F117" s="26">
        <v>0.07706535141800247</v>
      </c>
      <c r="G117" s="26">
        <v>0.5049321824907521</v>
      </c>
      <c r="H117" s="26">
        <v>0.014796547472256474</v>
      </c>
      <c r="I117" s="26">
        <v>0.4802712700369914</v>
      </c>
      <c r="J117" s="26">
        <v>0.1303135888501743</v>
      </c>
      <c r="K117" s="26">
        <v>-0.08927568781583384</v>
      </c>
      <c r="L117" s="26">
        <v>-0.003073140749846326</v>
      </c>
    </row>
    <row r="118" spans="1:12" ht="12.75">
      <c r="A118" t="s">
        <v>330</v>
      </c>
      <c r="B118" t="s">
        <v>523</v>
      </c>
      <c r="C118" t="s">
        <v>348</v>
      </c>
      <c r="D118" t="s">
        <v>382</v>
      </c>
      <c r="E118" s="26">
        <v>0.39440765268579836</v>
      </c>
      <c r="F118" s="26">
        <v>0.09565857247976453</v>
      </c>
      <c r="G118" s="26">
        <v>0.4900662251655629</v>
      </c>
      <c r="H118" s="26">
        <v>0.019867549668874173</v>
      </c>
      <c r="I118" s="26">
        <v>0.49006622516556286</v>
      </c>
      <c r="J118" s="26">
        <v>0.092443729903537</v>
      </c>
      <c r="K118" s="26">
        <v>-0.07926829268292679</v>
      </c>
      <c r="L118" s="26">
        <v>-0.011636363636363667</v>
      </c>
    </row>
    <row r="119" spans="1:12" ht="12.75">
      <c r="A119" t="s">
        <v>330</v>
      </c>
      <c r="B119" t="s">
        <v>523</v>
      </c>
      <c r="C119" t="s">
        <v>332</v>
      </c>
      <c r="D119" t="s">
        <v>509</v>
      </c>
      <c r="E119" s="97">
        <v>0.37575757575757573</v>
      </c>
      <c r="F119" s="97">
        <v>0.14545454545454545</v>
      </c>
      <c r="G119" s="97">
        <v>0.45555555555555555</v>
      </c>
      <c r="H119" s="26">
        <v>0.023232323232323233</v>
      </c>
      <c r="I119" s="26">
        <v>0.5212121212121212</v>
      </c>
      <c r="J119" s="26">
        <v>0.3009198423127464</v>
      </c>
      <c r="K119" s="26">
        <v>0.008146639511201537</v>
      </c>
      <c r="L119" s="26">
        <v>-0.03131115459882583</v>
      </c>
    </row>
    <row r="120" spans="1:12" ht="12.75">
      <c r="A120" t="s">
        <v>330</v>
      </c>
      <c r="B120" t="s">
        <v>523</v>
      </c>
      <c r="C120" t="s">
        <v>329</v>
      </c>
      <c r="D120" t="s">
        <v>482</v>
      </c>
      <c r="E120" s="26">
        <v>0.453781512605042</v>
      </c>
      <c r="F120" s="26">
        <v>0.12394957983193278</v>
      </c>
      <c r="G120" s="26">
        <v>0.3865546218487395</v>
      </c>
      <c r="H120" s="26">
        <v>0.03571428571428571</v>
      </c>
      <c r="I120" s="26">
        <v>0.5777310924369747</v>
      </c>
      <c r="J120" s="26">
        <v>0.202020202020202</v>
      </c>
      <c r="K120" s="26">
        <v>-0.06299212598425197</v>
      </c>
      <c r="L120" s="26">
        <v>0.06966292134831464</v>
      </c>
    </row>
    <row r="121" spans="1:12" ht="12.75">
      <c r="A121" t="s">
        <v>330</v>
      </c>
      <c r="B121" t="s">
        <v>523</v>
      </c>
      <c r="C121" t="s">
        <v>344</v>
      </c>
      <c r="D121" t="s">
        <v>472</v>
      </c>
      <c r="E121" s="26">
        <v>0.3397212543554007</v>
      </c>
      <c r="F121" s="26">
        <v>0.13240418118466898</v>
      </c>
      <c r="G121" s="26">
        <v>0.4912891986062718</v>
      </c>
      <c r="H121" s="26">
        <v>0.036585365853658534</v>
      </c>
      <c r="I121" s="26">
        <v>0.4721254355400697</v>
      </c>
      <c r="J121" s="26">
        <v>0.23175965665236054</v>
      </c>
      <c r="K121" s="26">
        <v>-0.04492512479201327</v>
      </c>
      <c r="L121" s="26">
        <v>0.07089552238805963</v>
      </c>
    </row>
    <row r="122" spans="1:12" ht="12.75">
      <c r="A122" t="s">
        <v>330</v>
      </c>
      <c r="B122" t="s">
        <v>523</v>
      </c>
      <c r="C122" t="s">
        <v>346</v>
      </c>
      <c r="D122" t="s">
        <v>417</v>
      </c>
      <c r="E122" s="26">
        <v>0.21895006402048656</v>
      </c>
      <c r="F122" s="26">
        <v>0.08450704225352113</v>
      </c>
      <c r="G122" s="26">
        <v>0.6568501920614597</v>
      </c>
      <c r="H122" s="26">
        <v>0.03969270166453265</v>
      </c>
      <c r="I122" s="26">
        <v>0.3034571062740077</v>
      </c>
      <c r="J122" s="26">
        <v>0.16393442622950816</v>
      </c>
      <c r="K122" s="26">
        <v>-0.06912991656734202</v>
      </c>
      <c r="L122" s="26">
        <v>-0.028606965174129306</v>
      </c>
    </row>
    <row r="123" spans="1:12" ht="12.75">
      <c r="A123" t="s">
        <v>330</v>
      </c>
      <c r="B123" t="s">
        <v>523</v>
      </c>
      <c r="C123" t="s">
        <v>338</v>
      </c>
      <c r="D123" t="s">
        <v>476</v>
      </c>
      <c r="E123" s="26">
        <v>0.40524781341107874</v>
      </c>
      <c r="F123" s="26">
        <v>0.09854227405247813</v>
      </c>
      <c r="G123" s="26">
        <v>0.44839650145772597</v>
      </c>
      <c r="H123" s="26">
        <v>0.0478134110787172</v>
      </c>
      <c r="I123" s="26">
        <v>0.5037900874635569</v>
      </c>
      <c r="J123" s="26">
        <v>0.07861635220125796</v>
      </c>
      <c r="K123" s="26">
        <v>-0.06437534097108566</v>
      </c>
      <c r="L123" s="26">
        <v>-0.046162402669632896</v>
      </c>
    </row>
    <row r="124" spans="1:12" ht="12.75">
      <c r="A124" t="s">
        <v>330</v>
      </c>
      <c r="B124" t="s">
        <v>523</v>
      </c>
      <c r="C124" t="s">
        <v>350</v>
      </c>
      <c r="D124" t="s">
        <v>505</v>
      </c>
      <c r="E124" s="26">
        <v>0.3070652173913043</v>
      </c>
      <c r="F124" s="26">
        <v>0.09918478260869565</v>
      </c>
      <c r="G124" s="26">
        <v>0.529891304347826</v>
      </c>
      <c r="H124" s="26">
        <v>0.06385869565217392</v>
      </c>
      <c r="I124" s="26">
        <v>0.40625</v>
      </c>
      <c r="J124" s="26">
        <v>0.08875739644970415</v>
      </c>
      <c r="K124" s="26">
        <v>-0.11111111111111116</v>
      </c>
      <c r="L124" s="26">
        <v>0.0068399452804377425</v>
      </c>
    </row>
    <row r="125" spans="1:12" ht="12.75">
      <c r="A125" t="s">
        <v>330</v>
      </c>
      <c r="B125" t="s">
        <v>523</v>
      </c>
      <c r="C125" t="s">
        <v>334</v>
      </c>
      <c r="D125" t="s">
        <v>484</v>
      </c>
      <c r="E125" s="26">
        <v>0.38422712933753944</v>
      </c>
      <c r="F125" s="26">
        <v>0.1640378548895899</v>
      </c>
      <c r="G125" s="26">
        <v>0.38548895899053626</v>
      </c>
      <c r="H125" s="26">
        <v>0.06624605678233439</v>
      </c>
      <c r="I125" s="26">
        <v>0.5482649842271293</v>
      </c>
      <c r="J125" s="26">
        <v>0.24704956726986627</v>
      </c>
      <c r="K125" s="26">
        <v>-0.007514088916718897</v>
      </c>
      <c r="L125" s="26">
        <v>-0.007514088916718897</v>
      </c>
    </row>
    <row r="126" spans="1:12" ht="12.75">
      <c r="A126" t="s">
        <v>330</v>
      </c>
      <c r="B126" t="s">
        <v>523</v>
      </c>
      <c r="C126" t="s">
        <v>354</v>
      </c>
      <c r="D126" t="s">
        <v>488</v>
      </c>
      <c r="E126" s="26">
        <v>0.24786324786324787</v>
      </c>
      <c r="F126" s="26">
        <v>0.10541310541310542</v>
      </c>
      <c r="G126" s="26">
        <v>0.5754985754985755</v>
      </c>
      <c r="H126" s="26">
        <v>0.07122507122507123</v>
      </c>
      <c r="I126" s="26">
        <v>0.3532763532763533</v>
      </c>
      <c r="J126" s="26">
        <v>0.1979522184300342</v>
      </c>
      <c r="K126" s="26">
        <v>-0.0539083557951483</v>
      </c>
      <c r="L126" s="26">
        <v>-0.019553072625698276</v>
      </c>
    </row>
    <row r="127" spans="1:12" ht="12.75">
      <c r="A127" t="s">
        <v>330</v>
      </c>
      <c r="B127" t="s">
        <v>523</v>
      </c>
      <c r="C127" t="s">
        <v>336</v>
      </c>
      <c r="D127" t="s">
        <v>511</v>
      </c>
      <c r="E127" s="26">
        <v>0.30169753086419754</v>
      </c>
      <c r="F127" s="26">
        <v>0.10802469135802469</v>
      </c>
      <c r="G127" s="26">
        <v>0.5061728395061729</v>
      </c>
      <c r="H127" s="26">
        <v>0.08410493827160494</v>
      </c>
      <c r="I127" s="26">
        <v>0.4097222222222222</v>
      </c>
      <c r="J127" s="26">
        <v>0.12402428447528191</v>
      </c>
      <c r="K127" s="26">
        <v>-0.0736240171551108</v>
      </c>
      <c r="L127" s="26">
        <v>0.02208201892744488</v>
      </c>
    </row>
    <row r="128" spans="1:12" ht="12.75">
      <c r="A128" t="s">
        <v>330</v>
      </c>
      <c r="B128" t="s">
        <v>523</v>
      </c>
      <c r="C128" t="s">
        <v>352</v>
      </c>
      <c r="D128" t="s">
        <v>395</v>
      </c>
      <c r="E128" s="26">
        <v>0.27837837837837837</v>
      </c>
      <c r="F128" s="26">
        <v>0.11351351351351352</v>
      </c>
      <c r="G128" s="26">
        <v>0.5081081081081081</v>
      </c>
      <c r="H128" s="26">
        <v>0.1</v>
      </c>
      <c r="I128" s="26">
        <v>0.3918918918918919</v>
      </c>
      <c r="J128" s="26">
        <v>0.23745819397993317</v>
      </c>
      <c r="K128" s="26">
        <v>-0.06210392902408113</v>
      </c>
      <c r="L128" s="26">
        <v>0.06169296987087525</v>
      </c>
    </row>
    <row r="130" spans="1:12" ht="12.75">
      <c r="A130" t="s">
        <v>166</v>
      </c>
      <c r="B130" t="s">
        <v>518</v>
      </c>
      <c r="C130" t="s">
        <v>176</v>
      </c>
      <c r="D130" t="s">
        <v>394</v>
      </c>
      <c r="E130" s="26">
        <v>0.2554890219560878</v>
      </c>
      <c r="F130" s="26">
        <v>0.07385229540918163</v>
      </c>
      <c r="G130" s="26">
        <v>0.5668662674650699</v>
      </c>
      <c r="H130" s="26">
        <v>0.10379241516966067</v>
      </c>
      <c r="I130" s="26">
        <v>0.32934131736526945</v>
      </c>
      <c r="J130" s="26">
        <v>0.12080536912751683</v>
      </c>
      <c r="K130" s="26">
        <v>-0.15371621621621623</v>
      </c>
      <c r="L130" s="26">
        <v>0.1035242290748899</v>
      </c>
    </row>
    <row r="131" spans="1:12" ht="12.75">
      <c r="A131" t="s">
        <v>67</v>
      </c>
      <c r="B131" t="s">
        <v>519</v>
      </c>
      <c r="C131" t="s">
        <v>110</v>
      </c>
      <c r="D131" t="s">
        <v>494</v>
      </c>
      <c r="E131" s="26">
        <v>0.26031746031746034</v>
      </c>
      <c r="F131" s="26">
        <v>0.09047619047619047</v>
      </c>
      <c r="G131" s="26">
        <v>0.5301587301587302</v>
      </c>
      <c r="H131" s="26">
        <v>0.11904761904761904</v>
      </c>
      <c r="I131" s="26">
        <v>0.3507936507936508</v>
      </c>
      <c r="J131" s="26">
        <v>0.10526315789473695</v>
      </c>
      <c r="K131" s="26">
        <v>-0.07624633431085048</v>
      </c>
      <c r="L131" s="26">
        <v>0</v>
      </c>
    </row>
    <row r="132" spans="1:12" ht="12.75">
      <c r="A132" t="s">
        <v>67</v>
      </c>
      <c r="B132" t="s">
        <v>519</v>
      </c>
      <c r="C132" t="s">
        <v>72</v>
      </c>
      <c r="D132" t="s">
        <v>408</v>
      </c>
      <c r="E132" s="26">
        <v>0.26373626373626374</v>
      </c>
      <c r="F132" s="26">
        <v>0.051648351648351645</v>
      </c>
      <c r="G132" s="26">
        <v>0.554945054945055</v>
      </c>
      <c r="H132" s="26">
        <v>0.12967032967032968</v>
      </c>
      <c r="I132" s="26">
        <v>0.3153846153846154</v>
      </c>
      <c r="J132" s="26">
        <v>0.1248454882571075</v>
      </c>
      <c r="K132" s="26">
        <v>-0.10433070866141736</v>
      </c>
      <c r="L132" s="26">
        <v>-0.02985074626865669</v>
      </c>
    </row>
    <row r="133" spans="1:12" ht="12.75">
      <c r="A133" t="s">
        <v>310</v>
      </c>
      <c r="B133" t="s">
        <v>517</v>
      </c>
      <c r="C133" t="s">
        <v>326</v>
      </c>
      <c r="D133" t="s">
        <v>656</v>
      </c>
      <c r="E133" s="26">
        <v>0.27956989247311825</v>
      </c>
      <c r="F133" s="26">
        <v>0.0967741935483871</v>
      </c>
      <c r="G133" s="26">
        <v>0.48148148148148145</v>
      </c>
      <c r="H133" s="26">
        <v>0.14217443249701314</v>
      </c>
      <c r="I133" s="26">
        <v>0.3763440860215054</v>
      </c>
      <c r="J133" s="26">
        <v>0.3181102362204724</v>
      </c>
      <c r="K133" s="26">
        <v>-0.032369942196531776</v>
      </c>
      <c r="L133" s="26">
        <v>0.012091898428053138</v>
      </c>
    </row>
    <row r="134" spans="1:12" ht="12.75">
      <c r="A134" t="s">
        <v>202</v>
      </c>
      <c r="B134" t="s">
        <v>520</v>
      </c>
      <c r="C134" t="s">
        <v>216</v>
      </c>
      <c r="D134" t="s">
        <v>421</v>
      </c>
      <c r="E134" s="26">
        <v>0.2826086956521739</v>
      </c>
      <c r="F134" s="26">
        <v>0.09130434782608696</v>
      </c>
      <c r="G134" s="26">
        <v>0.47681159420289854</v>
      </c>
      <c r="H134" s="26">
        <v>0.1492753623188406</v>
      </c>
      <c r="I134" s="26">
        <v>0.3739130434782608</v>
      </c>
      <c r="J134" s="26">
        <v>0.34765625</v>
      </c>
      <c r="K134" s="26">
        <v>-0.12658227848101267</v>
      </c>
      <c r="L134" s="26">
        <v>-0.014285714285714235</v>
      </c>
    </row>
    <row r="135" spans="1:12" ht="12.75">
      <c r="A135" t="s">
        <v>202</v>
      </c>
      <c r="B135" t="s">
        <v>520</v>
      </c>
      <c r="C135" t="s">
        <v>212</v>
      </c>
      <c r="D135" t="s">
        <v>435</v>
      </c>
      <c r="E135" s="26">
        <v>0.29122272957889395</v>
      </c>
      <c r="F135" s="26">
        <v>0.1004566210045662</v>
      </c>
      <c r="G135" s="26">
        <v>0.44342973110096395</v>
      </c>
      <c r="H135" s="26">
        <v>0.16489091831557584</v>
      </c>
      <c r="I135" s="26">
        <v>0.39167935058346015</v>
      </c>
      <c r="J135" s="26">
        <v>0.14593023255813953</v>
      </c>
      <c r="K135" s="26">
        <v>-0.04413191076624634</v>
      </c>
      <c r="L135" s="26">
        <v>0.05063965884861399</v>
      </c>
    </row>
    <row r="136" spans="1:12" ht="12.75">
      <c r="A136" t="s">
        <v>292</v>
      </c>
      <c r="B136" t="s">
        <v>521</v>
      </c>
      <c r="C136" t="s">
        <v>302</v>
      </c>
      <c r="D136" t="s">
        <v>465</v>
      </c>
      <c r="E136" s="26">
        <v>0.3507959479015919</v>
      </c>
      <c r="F136" s="26">
        <v>0.1447178002894356</v>
      </c>
      <c r="G136" s="26">
        <v>0.3342981186685962</v>
      </c>
      <c r="H136" s="26">
        <v>0.17018813314037626</v>
      </c>
      <c r="I136" s="26">
        <v>0.4955137481910275</v>
      </c>
      <c r="J136" s="26">
        <v>0.17556992174208919</v>
      </c>
      <c r="K136" s="26">
        <v>-0.024286924597571313</v>
      </c>
      <c r="L136" s="26">
        <v>0.14214876033057844</v>
      </c>
    </row>
    <row r="137" spans="1:12" ht="12.75">
      <c r="A137" t="s">
        <v>292</v>
      </c>
      <c r="B137" t="s">
        <v>521</v>
      </c>
      <c r="C137" t="s">
        <v>306</v>
      </c>
      <c r="D137" t="s">
        <v>405</v>
      </c>
      <c r="E137" s="26">
        <v>0.296969696969697</v>
      </c>
      <c r="F137" s="26">
        <v>0.10163170163170163</v>
      </c>
      <c r="G137" s="26">
        <v>0.4177156177156177</v>
      </c>
      <c r="H137" s="26">
        <v>0.1836829836829837</v>
      </c>
      <c r="I137" s="26">
        <v>0.39860139860139865</v>
      </c>
      <c r="J137" s="26">
        <v>0.11602497398543177</v>
      </c>
      <c r="K137" s="26">
        <v>-0.07741935483870965</v>
      </c>
      <c r="L137" s="26">
        <v>-0.015151515151515138</v>
      </c>
    </row>
    <row r="138" spans="1:12" ht="12.75">
      <c r="A138" t="s">
        <v>228</v>
      </c>
      <c r="B138" t="s">
        <v>524</v>
      </c>
      <c r="C138" t="s">
        <v>230</v>
      </c>
      <c r="D138" t="s">
        <v>441</v>
      </c>
      <c r="E138" s="26">
        <v>0.3631656804733728</v>
      </c>
      <c r="F138" s="26">
        <v>0.2440828402366864</v>
      </c>
      <c r="G138" s="26">
        <v>0.20636094674556213</v>
      </c>
      <c r="H138" s="26">
        <v>0.1863905325443787</v>
      </c>
      <c r="I138" s="26">
        <v>0.6072485207100592</v>
      </c>
      <c r="J138" s="26">
        <v>0.29501915708812265</v>
      </c>
      <c r="K138" s="26">
        <v>0.011976047904191711</v>
      </c>
      <c r="L138" s="26">
        <v>0.047250193648334715</v>
      </c>
    </row>
    <row r="139" spans="1:12" ht="12.75">
      <c r="A139" t="s">
        <v>202</v>
      </c>
      <c r="B139" t="s">
        <v>520</v>
      </c>
      <c r="C139" t="s">
        <v>220</v>
      </c>
      <c r="D139" t="s">
        <v>651</v>
      </c>
      <c r="E139" s="26">
        <v>0.18553459119496854</v>
      </c>
      <c r="F139" s="26">
        <v>0.07940251572327044</v>
      </c>
      <c r="G139" s="26">
        <v>0.5416666666666666</v>
      </c>
      <c r="H139" s="26">
        <v>0.19339622641509435</v>
      </c>
      <c r="I139" s="26">
        <v>0.26493710691823896</v>
      </c>
      <c r="J139" s="26">
        <v>0.052980132450331174</v>
      </c>
      <c r="K139" s="26">
        <v>-0.12936344969199176</v>
      </c>
      <c r="L139" s="26">
        <v>0.018414731785428406</v>
      </c>
    </row>
    <row r="140" spans="1:12" ht="12.75">
      <c r="A140" t="s">
        <v>228</v>
      </c>
      <c r="B140" t="s">
        <v>524</v>
      </c>
      <c r="C140" t="s">
        <v>227</v>
      </c>
      <c r="D140" t="s">
        <v>498</v>
      </c>
      <c r="E140" s="26">
        <v>0.18308227114716108</v>
      </c>
      <c r="F140" s="26">
        <v>0.26187717265353416</v>
      </c>
      <c r="G140" s="26">
        <v>0.3603707995365006</v>
      </c>
      <c r="H140" s="26">
        <v>0.19466975666280417</v>
      </c>
      <c r="I140" s="26">
        <v>0.44495944380069524</v>
      </c>
      <c r="J140" s="26">
        <v>0.4170771756978653</v>
      </c>
      <c r="K140" s="26">
        <v>-0.11305241521068854</v>
      </c>
      <c r="L140" s="26">
        <v>0.06806930693069302</v>
      </c>
    </row>
    <row r="141" spans="1:12" ht="12.75">
      <c r="A141" t="s">
        <v>292</v>
      </c>
      <c r="B141" t="s">
        <v>521</v>
      </c>
      <c r="C141" t="s">
        <v>304</v>
      </c>
      <c r="D141" t="s">
        <v>424</v>
      </c>
      <c r="E141" s="26">
        <v>0.25877192982456143</v>
      </c>
      <c r="F141" s="26">
        <v>0.12719298245614036</v>
      </c>
      <c r="G141" s="26">
        <v>0.4191033138401559</v>
      </c>
      <c r="H141" s="26">
        <v>0.1949317738791423</v>
      </c>
      <c r="I141" s="26">
        <v>0.3859649122807018</v>
      </c>
      <c r="J141" s="26">
        <v>0.14381270903010024</v>
      </c>
      <c r="K141" s="26">
        <v>-0.05437788018433176</v>
      </c>
      <c r="L141" s="26">
        <v>0.0239520958083832</v>
      </c>
    </row>
    <row r="142" spans="1:12" ht="12.75">
      <c r="A142" t="s">
        <v>202</v>
      </c>
      <c r="B142" t="s">
        <v>520</v>
      </c>
      <c r="C142" t="s">
        <v>224</v>
      </c>
      <c r="D142" t="s">
        <v>458</v>
      </c>
      <c r="E142" s="26">
        <v>0.22755227552275523</v>
      </c>
      <c r="F142" s="26">
        <v>0.11562115621156212</v>
      </c>
      <c r="G142" s="26">
        <v>0.45510455104551045</v>
      </c>
      <c r="H142" s="26">
        <v>0.2017220172201722</v>
      </c>
      <c r="I142" s="26">
        <v>0.34317343173431736</v>
      </c>
      <c r="J142" s="26">
        <v>0.07114624505928857</v>
      </c>
      <c r="K142" s="26">
        <v>-0.16185567010309276</v>
      </c>
      <c r="L142" s="26">
        <v>-0.0193003618817853</v>
      </c>
    </row>
    <row r="143" spans="1:12" ht="12.75">
      <c r="A143" t="s">
        <v>202</v>
      </c>
      <c r="B143" t="s">
        <v>520</v>
      </c>
      <c r="C143" t="s">
        <v>201</v>
      </c>
      <c r="D143" t="s">
        <v>403</v>
      </c>
      <c r="E143" s="26">
        <v>0.264825345247766</v>
      </c>
      <c r="F143" s="26">
        <v>0.0982940698619009</v>
      </c>
      <c r="G143" s="26">
        <v>0.4329813160032494</v>
      </c>
      <c r="H143" s="26">
        <v>0.20389926888708368</v>
      </c>
      <c r="I143" s="26">
        <v>0.36311941510966694</v>
      </c>
      <c r="J143" s="26">
        <v>0.08267370272647323</v>
      </c>
      <c r="K143" s="26">
        <v>-0.10472727272727278</v>
      </c>
      <c r="L143" s="26">
        <v>-0.03223270440251569</v>
      </c>
    </row>
    <row r="144" spans="1:12" ht="12.75">
      <c r="A144" t="s">
        <v>202</v>
      </c>
      <c r="B144" t="s">
        <v>520</v>
      </c>
      <c r="C144" t="s">
        <v>210</v>
      </c>
      <c r="D144" t="s">
        <v>372</v>
      </c>
      <c r="E144" s="26">
        <v>0.27029438001784123</v>
      </c>
      <c r="F144" s="26">
        <v>0.09812667261373774</v>
      </c>
      <c r="G144" s="26">
        <v>0.4255129348795718</v>
      </c>
      <c r="H144" s="26">
        <v>0.20606601248884923</v>
      </c>
      <c r="I144" s="26">
        <v>0.368421052631579</v>
      </c>
      <c r="J144" s="26">
        <v>0.2015005359056805</v>
      </c>
      <c r="K144" s="26">
        <v>0.013562386980108476</v>
      </c>
      <c r="L144" s="26">
        <v>0.037962962962962976</v>
      </c>
    </row>
    <row r="145" spans="1:12" ht="12.75">
      <c r="A145" t="s">
        <v>166</v>
      </c>
      <c r="B145" t="s">
        <v>518</v>
      </c>
      <c r="C145" t="s">
        <v>168</v>
      </c>
      <c r="D145" t="s">
        <v>390</v>
      </c>
      <c r="E145" s="26">
        <v>0.19382504288164665</v>
      </c>
      <c r="F145" s="26">
        <v>0.120926243567753</v>
      </c>
      <c r="G145" s="26">
        <v>0.4725557461406518</v>
      </c>
      <c r="H145" s="26">
        <v>0.21269296740994853</v>
      </c>
      <c r="I145" s="26">
        <v>0.31475128644939965</v>
      </c>
      <c r="J145" s="26">
        <v>0.26054054054054054</v>
      </c>
      <c r="K145" s="26">
        <v>-0.02833333333333332</v>
      </c>
      <c r="L145" s="26">
        <v>0.04667863554757634</v>
      </c>
    </row>
    <row r="146" spans="1:12" ht="12.75">
      <c r="A146" t="s">
        <v>330</v>
      </c>
      <c r="B146" t="s">
        <v>523</v>
      </c>
      <c r="C146" t="s">
        <v>356</v>
      </c>
      <c r="D146" t="s">
        <v>480</v>
      </c>
      <c r="E146" s="26">
        <v>0.2558139534883721</v>
      </c>
      <c r="F146" s="26">
        <v>0.11359570661896243</v>
      </c>
      <c r="G146" s="26">
        <v>0.3855098389982111</v>
      </c>
      <c r="H146" s="26">
        <v>0.24508050089445438</v>
      </c>
      <c r="I146" s="26">
        <v>0.36940966010733456</v>
      </c>
      <c r="J146" s="26">
        <v>-0.0444444444444444</v>
      </c>
      <c r="K146" s="26">
        <v>-0.18631732168850068</v>
      </c>
      <c r="L146" s="26">
        <v>-0.14656488549618318</v>
      </c>
    </row>
    <row r="147" spans="1:12" ht="12.75">
      <c r="A147" t="s">
        <v>228</v>
      </c>
      <c r="B147" t="s">
        <v>524</v>
      </c>
      <c r="C147" t="s">
        <v>284</v>
      </c>
      <c r="D147" t="s">
        <v>380</v>
      </c>
      <c r="E147" s="26">
        <v>0.25701357466063346</v>
      </c>
      <c r="F147" s="26">
        <v>0.2316742081447964</v>
      </c>
      <c r="G147" s="26">
        <v>0.20995475113122172</v>
      </c>
      <c r="H147" s="26">
        <v>0.3013574660633484</v>
      </c>
      <c r="I147" s="26">
        <v>0.48868778280542985</v>
      </c>
      <c r="J147" s="26">
        <v>0.19718309859154926</v>
      </c>
      <c r="K147" s="26">
        <v>-0.057167235494880564</v>
      </c>
      <c r="L147" s="26">
        <v>0.08759842519685046</v>
      </c>
    </row>
    <row r="148" spans="1:12" ht="12.75">
      <c r="A148" t="s">
        <v>67</v>
      </c>
      <c r="B148" t="s">
        <v>519</v>
      </c>
      <c r="C148" t="s">
        <v>104</v>
      </c>
      <c r="D148" t="s">
        <v>478</v>
      </c>
      <c r="E148" s="26">
        <v>0.16795865633074936</v>
      </c>
      <c r="F148" s="26">
        <v>0.07622739018087855</v>
      </c>
      <c r="G148" s="26">
        <v>0.4444444444444444</v>
      </c>
      <c r="H148" s="26">
        <v>0.31136950904392763</v>
      </c>
      <c r="I148" s="26">
        <v>0.2441860465116279</v>
      </c>
      <c r="J148" s="26">
        <v>0.1907692307692308</v>
      </c>
      <c r="K148" s="26">
        <v>-0.12145289443813845</v>
      </c>
      <c r="L148" s="26">
        <v>0.047361299052774086</v>
      </c>
    </row>
    <row r="149" spans="1:12" ht="12.75">
      <c r="A149" t="s">
        <v>228</v>
      </c>
      <c r="B149" t="s">
        <v>524</v>
      </c>
      <c r="C149" t="s">
        <v>244</v>
      </c>
      <c r="D149" t="s">
        <v>453</v>
      </c>
      <c r="E149" s="26">
        <v>0.2654192654192654</v>
      </c>
      <c r="F149" s="26">
        <v>0.20374220374220375</v>
      </c>
      <c r="G149" s="26">
        <v>0.2079002079002079</v>
      </c>
      <c r="H149" s="26">
        <v>0.3229383229383229</v>
      </c>
      <c r="I149" s="26">
        <v>0.46916146916146917</v>
      </c>
      <c r="J149" s="26">
        <v>0.30943738656987296</v>
      </c>
      <c r="K149" s="26">
        <v>0.007681564245810124</v>
      </c>
      <c r="L149" s="26">
        <v>0.0336676217765044</v>
      </c>
    </row>
    <row r="150" spans="1:12" ht="12.75">
      <c r="A150" t="s">
        <v>228</v>
      </c>
      <c r="B150" t="s">
        <v>524</v>
      </c>
      <c r="C150" t="s">
        <v>272</v>
      </c>
      <c r="D150" t="s">
        <v>368</v>
      </c>
      <c r="E150" s="26">
        <v>0.1508313539192399</v>
      </c>
      <c r="F150" s="26">
        <v>0.22327790973871733</v>
      </c>
      <c r="G150" s="26">
        <v>0.15261282660332542</v>
      </c>
      <c r="H150" s="26">
        <v>0.47327790973871736</v>
      </c>
      <c r="I150" s="26">
        <v>0.37410926365795727</v>
      </c>
      <c r="J150" s="26">
        <v>0.42470389170896783</v>
      </c>
      <c r="K150" s="26">
        <v>0.0531582238899313</v>
      </c>
      <c r="L150" s="26">
        <v>0.13096037609133648</v>
      </c>
    </row>
    <row r="151" spans="1:12" ht="12.75">
      <c r="A151" t="s">
        <v>166</v>
      </c>
      <c r="B151" t="s">
        <v>518</v>
      </c>
      <c r="C151" t="s">
        <v>178</v>
      </c>
      <c r="D151" t="s">
        <v>373</v>
      </c>
      <c r="E151" s="26">
        <v>0.08721934369602763</v>
      </c>
      <c r="F151" s="26">
        <v>0.07512953367875648</v>
      </c>
      <c r="G151" s="26">
        <v>0.3324697754749568</v>
      </c>
      <c r="H151" s="26">
        <v>0.5051813471502591</v>
      </c>
      <c r="I151" s="26">
        <v>0.1623488773747841</v>
      </c>
      <c r="J151" s="26">
        <v>0.1780264496439472</v>
      </c>
      <c r="K151" s="26">
        <v>-0.06838294448913917</v>
      </c>
      <c r="L151" s="26">
        <v>0.07620817843866168</v>
      </c>
    </row>
    <row r="152" spans="1:12" ht="12.75">
      <c r="A152" t="s">
        <v>228</v>
      </c>
      <c r="B152" t="s">
        <v>524</v>
      </c>
      <c r="C152" t="s">
        <v>268</v>
      </c>
      <c r="D152" t="s">
        <v>474</v>
      </c>
      <c r="E152" s="26">
        <v>0.23577981651376148</v>
      </c>
      <c r="F152" s="26">
        <v>0.13577981651376148</v>
      </c>
      <c r="G152" s="26">
        <v>0.11834862385321102</v>
      </c>
      <c r="H152" s="26">
        <v>0.5100917431192661</v>
      </c>
      <c r="I152" s="26">
        <v>0.37155963302752293</v>
      </c>
      <c r="J152" s="26">
        <v>-0.008189262966333044</v>
      </c>
      <c r="K152" s="26">
        <v>-0.14910226385636227</v>
      </c>
      <c r="L152" s="26">
        <v>-0.11092985318107662</v>
      </c>
    </row>
    <row r="153" spans="1:12" ht="12.75">
      <c r="A153" t="s">
        <v>116</v>
      </c>
      <c r="B153" t="s">
        <v>522</v>
      </c>
      <c r="C153" t="s">
        <v>118</v>
      </c>
      <c r="D153" t="s">
        <v>506</v>
      </c>
      <c r="E153" s="26">
        <v>0.26867924528301884</v>
      </c>
      <c r="F153" s="26">
        <v>0.13584905660377358</v>
      </c>
      <c r="G153" s="26">
        <v>0.5407547169811321</v>
      </c>
      <c r="H153" s="26">
        <v>0.05471698113207547</v>
      </c>
      <c r="I153" s="26">
        <v>0.40452830188679245</v>
      </c>
      <c r="J153" s="26">
        <v>0.431658562938952</v>
      </c>
      <c r="K153" s="26">
        <v>0.21059844677935136</v>
      </c>
      <c r="L153" s="26">
        <v>0.2559241706161137</v>
      </c>
    </row>
    <row r="154" spans="5:12" ht="12.75">
      <c r="E154" s="26"/>
      <c r="F154" s="26"/>
      <c r="G154" s="26"/>
      <c r="H154" s="26"/>
      <c r="I154" s="26"/>
      <c r="J154" s="26"/>
      <c r="K154" s="26"/>
      <c r="L154" s="26"/>
    </row>
  </sheetData>
  <conditionalFormatting sqref="H2:H128 H130:H153">
    <cfRule type="cellIs" priority="1" dxfId="3" operator="greaterThan" stopIfTrue="1">
      <formula>0.1</formula>
    </cfRule>
  </conditionalFormatting>
  <conditionalFormatting sqref="L2:L128 L130:L153">
    <cfRule type="cellIs" priority="2" dxfId="2" operator="greaterThan" stopIfTrue="1">
      <formula>0.2</formula>
    </cfRule>
    <cfRule type="cellIs" priority="3" dxfId="2" operator="lessThan" stopIfTrue="1">
      <formula>-0.2</formula>
    </cfRule>
  </conditionalFormatting>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C153"/>
  <sheetViews>
    <sheetView workbookViewId="0" topLeftCell="A1">
      <selection activeCell="A1" sqref="A1"/>
    </sheetView>
  </sheetViews>
  <sheetFormatPr defaultColWidth="9.140625" defaultRowHeight="12.75"/>
  <sheetData>
    <row r="1" spans="1:3" ht="76.5">
      <c r="A1" t="s">
        <v>361</v>
      </c>
      <c r="B1" t="s">
        <v>362</v>
      </c>
      <c r="C1" s="30" t="s">
        <v>363</v>
      </c>
    </row>
    <row r="2" spans="1:3" ht="12.75">
      <c r="A2" t="s">
        <v>66</v>
      </c>
      <c r="B2" t="s">
        <v>400</v>
      </c>
      <c r="C2" s="26">
        <v>0</v>
      </c>
    </row>
    <row r="3" spans="1:3" ht="12.75">
      <c r="A3" t="s">
        <v>43</v>
      </c>
      <c r="B3" t="s">
        <v>415</v>
      </c>
      <c r="C3" s="26">
        <v>0</v>
      </c>
    </row>
    <row r="4" spans="1:3" ht="12.75">
      <c r="A4" t="s">
        <v>49</v>
      </c>
      <c r="B4" t="s">
        <v>376</v>
      </c>
      <c r="C4" s="26">
        <v>0</v>
      </c>
    </row>
    <row r="5" spans="1:3" ht="12.75">
      <c r="A5" t="s">
        <v>112</v>
      </c>
      <c r="B5" t="s">
        <v>370</v>
      </c>
      <c r="C5" s="26">
        <v>0</v>
      </c>
    </row>
    <row r="6" spans="1:3" ht="12.75">
      <c r="A6" t="s">
        <v>106</v>
      </c>
      <c r="B6" t="s">
        <v>455</v>
      </c>
      <c r="C6" s="26">
        <v>0</v>
      </c>
    </row>
    <row r="7" spans="1:3" ht="12.75">
      <c r="A7" t="s">
        <v>222</v>
      </c>
      <c r="B7" t="s">
        <v>419</v>
      </c>
      <c r="C7" s="26">
        <v>0</v>
      </c>
    </row>
    <row r="8" spans="1:3" ht="12.75">
      <c r="A8" t="s">
        <v>59</v>
      </c>
      <c r="B8" t="s">
        <v>366</v>
      </c>
      <c r="C8" s="26">
        <v>0</v>
      </c>
    </row>
    <row r="9" spans="1:3" ht="12.75">
      <c r="A9" t="s">
        <v>318</v>
      </c>
      <c r="B9" t="s">
        <v>374</v>
      </c>
      <c r="C9" s="26">
        <v>0</v>
      </c>
    </row>
    <row r="10" spans="1:3" ht="12.75">
      <c r="A10" t="s">
        <v>150</v>
      </c>
      <c r="B10" t="s">
        <v>416</v>
      </c>
      <c r="C10" s="26">
        <v>0.0005543237250554324</v>
      </c>
    </row>
    <row r="11" spans="1:3" ht="12.75">
      <c r="A11" t="s">
        <v>242</v>
      </c>
      <c r="B11" t="s">
        <v>429</v>
      </c>
      <c r="C11" s="26">
        <v>0.0007727975270479134</v>
      </c>
    </row>
    <row r="12" spans="1:3" ht="12.75">
      <c r="A12" t="s">
        <v>160</v>
      </c>
      <c r="B12" t="s">
        <v>652</v>
      </c>
      <c r="C12" s="26">
        <v>0.0009174311926605505</v>
      </c>
    </row>
    <row r="13" spans="1:3" ht="12.75">
      <c r="A13" t="s">
        <v>340</v>
      </c>
      <c r="B13" t="s">
        <v>413</v>
      </c>
      <c r="C13" s="26">
        <v>0.0011947431302270011</v>
      </c>
    </row>
    <row r="14" spans="1:3" ht="12.75">
      <c r="A14" t="s">
        <v>102</v>
      </c>
      <c r="B14" t="s">
        <v>367</v>
      </c>
      <c r="C14" s="26">
        <v>0.0012515644555694619</v>
      </c>
    </row>
    <row r="15" spans="1:3" ht="12.75">
      <c r="A15" t="s">
        <v>124</v>
      </c>
      <c r="B15" t="s">
        <v>489</v>
      </c>
      <c r="C15" s="26">
        <v>0.001366120218579235</v>
      </c>
    </row>
    <row r="16" spans="1:3" ht="12.75">
      <c r="A16" t="s">
        <v>100</v>
      </c>
      <c r="B16" t="s">
        <v>439</v>
      </c>
      <c r="C16" s="26">
        <v>0.0015015015015015015</v>
      </c>
    </row>
    <row r="17" spans="1:3" ht="12.75">
      <c r="A17" t="s">
        <v>142</v>
      </c>
      <c r="B17" t="s">
        <v>445</v>
      </c>
      <c r="C17" s="26">
        <v>0.0019398642095053346</v>
      </c>
    </row>
    <row r="18" spans="1:3" ht="12.75">
      <c r="A18" t="s">
        <v>40</v>
      </c>
      <c r="B18" t="s">
        <v>459</v>
      </c>
      <c r="C18" s="26">
        <v>0.0022404779686333084</v>
      </c>
    </row>
    <row r="19" spans="1:3" ht="12.75">
      <c r="A19" t="s">
        <v>250</v>
      </c>
      <c r="B19" t="s">
        <v>486</v>
      </c>
      <c r="C19" s="26">
        <v>0.0032</v>
      </c>
    </row>
    <row r="20" spans="1:3" ht="12.75">
      <c r="A20" t="s">
        <v>132</v>
      </c>
      <c r="B20" t="s">
        <v>649</v>
      </c>
      <c r="C20" s="26">
        <v>0.0037735849056603774</v>
      </c>
    </row>
    <row r="21" spans="1:3" ht="12.75">
      <c r="A21" t="s">
        <v>47</v>
      </c>
      <c r="B21" t="s">
        <v>377</v>
      </c>
      <c r="C21" s="26">
        <v>0.004048582995951417</v>
      </c>
    </row>
    <row r="22" spans="1:3" ht="12.75">
      <c r="A22" t="s">
        <v>218</v>
      </c>
      <c r="B22" t="s">
        <v>657</v>
      </c>
      <c r="C22" s="26">
        <v>0.004171011470281543</v>
      </c>
    </row>
    <row r="23" spans="1:3" ht="12.75">
      <c r="A23" t="s">
        <v>115</v>
      </c>
      <c r="B23" t="s">
        <v>454</v>
      </c>
      <c r="C23" s="26">
        <v>0.004347826086956522</v>
      </c>
    </row>
    <row r="24" spans="1:3" ht="12.75">
      <c r="A24" t="s">
        <v>70</v>
      </c>
      <c r="B24" t="s">
        <v>386</v>
      </c>
      <c r="C24" s="26">
        <v>0.004866180048661801</v>
      </c>
    </row>
    <row r="25" spans="1:3" ht="12.75">
      <c r="A25" t="s">
        <v>246</v>
      </c>
      <c r="B25" t="s">
        <v>434</v>
      </c>
      <c r="C25" s="26">
        <v>0.005122950819672131</v>
      </c>
    </row>
    <row r="26" spans="1:3" ht="12.75">
      <c r="A26" t="s">
        <v>206</v>
      </c>
      <c r="B26" t="s">
        <v>384</v>
      </c>
      <c r="C26" s="26">
        <v>0.005309734513274336</v>
      </c>
    </row>
    <row r="27" spans="1:3" ht="12.75">
      <c r="A27" t="s">
        <v>232</v>
      </c>
      <c r="B27" t="s">
        <v>412</v>
      </c>
      <c r="C27" s="26">
        <v>0.006535947712418301</v>
      </c>
    </row>
    <row r="28" spans="1:3" ht="12.75">
      <c r="A28" t="s">
        <v>314</v>
      </c>
      <c r="B28" t="s">
        <v>397</v>
      </c>
      <c r="C28" s="26">
        <v>0.0066269052352551355</v>
      </c>
    </row>
    <row r="29" spans="1:3" ht="12.75">
      <c r="A29" t="s">
        <v>194</v>
      </c>
      <c r="B29" t="s">
        <v>404</v>
      </c>
      <c r="C29" s="26">
        <v>0.006793478260869565</v>
      </c>
    </row>
    <row r="30" spans="1:3" ht="12.75">
      <c r="A30" t="s">
        <v>98</v>
      </c>
      <c r="B30" t="s">
        <v>383</v>
      </c>
      <c r="C30" s="26">
        <v>0.007352941176470588</v>
      </c>
    </row>
    <row r="31" spans="1:3" ht="12.75">
      <c r="A31" t="s">
        <v>61</v>
      </c>
      <c r="B31" t="s">
        <v>418</v>
      </c>
      <c r="C31" s="26">
        <v>0.007653061224489796</v>
      </c>
    </row>
    <row r="32" spans="1:3" ht="12.75">
      <c r="A32" t="s">
        <v>320</v>
      </c>
      <c r="B32" t="s">
        <v>437</v>
      </c>
      <c r="C32" s="26">
        <v>0.008483563096500531</v>
      </c>
    </row>
    <row r="33" spans="1:3" ht="12.75">
      <c r="A33" t="s">
        <v>122</v>
      </c>
      <c r="B33" t="s">
        <v>433</v>
      </c>
      <c r="C33" s="26">
        <v>0.009174311926605505</v>
      </c>
    </row>
    <row r="34" spans="1:3" ht="12.75">
      <c r="A34" t="s">
        <v>120</v>
      </c>
      <c r="B34" t="s">
        <v>371</v>
      </c>
      <c r="C34" s="26">
        <v>0.009630818619582664</v>
      </c>
    </row>
    <row r="35" spans="1:3" ht="12.75">
      <c r="A35" t="s">
        <v>84</v>
      </c>
      <c r="B35" t="s">
        <v>398</v>
      </c>
      <c r="C35" s="26">
        <v>0.010112359550561797</v>
      </c>
    </row>
    <row r="36" spans="1:3" ht="12.75">
      <c r="A36" t="s">
        <v>126</v>
      </c>
      <c r="B36" t="s">
        <v>379</v>
      </c>
      <c r="C36" s="26">
        <v>0.013186813186813187</v>
      </c>
    </row>
    <row r="37" spans="1:3" ht="12.75">
      <c r="A37" t="s">
        <v>342</v>
      </c>
      <c r="B37" t="s">
        <v>461</v>
      </c>
      <c r="C37" s="26">
        <v>0.014796547472256474</v>
      </c>
    </row>
    <row r="38" spans="1:3" ht="12.75">
      <c r="A38" t="s">
        <v>266</v>
      </c>
      <c r="B38" t="s">
        <v>365</v>
      </c>
      <c r="C38" s="26">
        <v>0.015706806282722512</v>
      </c>
    </row>
    <row r="39" spans="1:3" ht="12.75">
      <c r="A39" t="s">
        <v>278</v>
      </c>
      <c r="B39" t="s">
        <v>510</v>
      </c>
      <c r="C39" s="26">
        <v>0.016057091882247992</v>
      </c>
    </row>
    <row r="40" spans="1:3" ht="12.75">
      <c r="A40" t="s">
        <v>55</v>
      </c>
      <c r="B40" t="s">
        <v>442</v>
      </c>
      <c r="C40" s="26">
        <v>0.016216216216216217</v>
      </c>
    </row>
    <row r="41" spans="1:3" ht="12.75">
      <c r="A41" t="s">
        <v>165</v>
      </c>
      <c r="B41" t="s">
        <v>477</v>
      </c>
      <c r="C41" s="26">
        <v>0.016523463317911435</v>
      </c>
    </row>
    <row r="42" spans="1:3" ht="12.75">
      <c r="A42" t="s">
        <v>274</v>
      </c>
      <c r="B42" t="s">
        <v>499</v>
      </c>
      <c r="C42" s="26">
        <v>0.0170316301703163</v>
      </c>
    </row>
    <row r="43" spans="1:3" ht="12.75">
      <c r="A43" t="s">
        <v>322</v>
      </c>
      <c r="B43" t="s">
        <v>447</v>
      </c>
      <c r="C43" s="26">
        <v>0.017232640648758235</v>
      </c>
    </row>
    <row r="44" spans="1:3" ht="12.75">
      <c r="A44" t="s">
        <v>184</v>
      </c>
      <c r="B44" t="s">
        <v>504</v>
      </c>
      <c r="C44" s="26">
        <v>0.017288444040036398</v>
      </c>
    </row>
    <row r="45" spans="1:3" ht="12.75">
      <c r="A45" t="s">
        <v>286</v>
      </c>
      <c r="B45" t="s">
        <v>481</v>
      </c>
      <c r="C45" s="26">
        <v>0.017329255861365953</v>
      </c>
    </row>
    <row r="46" spans="1:3" ht="12.75">
      <c r="A46" t="s">
        <v>108</v>
      </c>
      <c r="B46" t="s">
        <v>420</v>
      </c>
      <c r="C46" s="26">
        <v>0.017684887459807074</v>
      </c>
    </row>
    <row r="47" spans="1:3" ht="12.75">
      <c r="A47" t="s">
        <v>156</v>
      </c>
      <c r="B47" t="s">
        <v>471</v>
      </c>
      <c r="C47" s="26">
        <v>0.01768990634755463</v>
      </c>
    </row>
    <row r="48" spans="1:3" ht="12.75">
      <c r="A48" t="s">
        <v>208</v>
      </c>
      <c r="B48" t="s">
        <v>392</v>
      </c>
      <c r="C48" s="26">
        <v>0.017789072426937738</v>
      </c>
    </row>
    <row r="49" spans="1:3" ht="12.75">
      <c r="A49" t="s">
        <v>288</v>
      </c>
      <c r="B49" t="s">
        <v>502</v>
      </c>
      <c r="C49" s="26">
        <v>0.01866251944012442</v>
      </c>
    </row>
    <row r="50" spans="1:3" ht="12.75">
      <c r="A50" t="s">
        <v>324</v>
      </c>
      <c r="B50" t="s">
        <v>655</v>
      </c>
      <c r="C50" s="26">
        <v>0.019756838905775075</v>
      </c>
    </row>
    <row r="51" spans="1:3" ht="12.75">
      <c r="A51" t="s">
        <v>348</v>
      </c>
      <c r="B51" t="s">
        <v>382</v>
      </c>
      <c r="C51" s="26">
        <v>0.019867549668874173</v>
      </c>
    </row>
    <row r="52" spans="1:3" ht="12.75">
      <c r="A52" t="s">
        <v>82</v>
      </c>
      <c r="B52" t="s">
        <v>452</v>
      </c>
      <c r="C52" s="26">
        <v>0.020781379883624274</v>
      </c>
    </row>
    <row r="53" spans="1:3" ht="12.75">
      <c r="A53" t="s">
        <v>196</v>
      </c>
      <c r="B53" t="s">
        <v>650</v>
      </c>
      <c r="C53" s="26">
        <v>0.02135678391959799</v>
      </c>
    </row>
    <row r="54" spans="1:3" ht="12.75">
      <c r="A54" t="s">
        <v>332</v>
      </c>
      <c r="B54" t="s">
        <v>509</v>
      </c>
      <c r="C54" s="26">
        <v>0.023232323232323233</v>
      </c>
    </row>
    <row r="55" spans="1:3" ht="12.75">
      <c r="A55" t="s">
        <v>51</v>
      </c>
      <c r="B55" t="s">
        <v>501</v>
      </c>
      <c r="C55" s="26">
        <v>0.02358490566037736</v>
      </c>
    </row>
    <row r="56" spans="1:3" ht="12.75">
      <c r="A56" t="s">
        <v>86</v>
      </c>
      <c r="B56" t="s">
        <v>444</v>
      </c>
      <c r="C56" s="26">
        <v>0.02949438202247191</v>
      </c>
    </row>
    <row r="57" spans="1:3" ht="12.75">
      <c r="A57" t="s">
        <v>270</v>
      </c>
      <c r="B57" t="s">
        <v>513</v>
      </c>
      <c r="C57" s="26">
        <v>0.029676258992805755</v>
      </c>
    </row>
    <row r="58" spans="1:3" ht="12.75">
      <c r="A58" t="s">
        <v>145</v>
      </c>
      <c r="B58" t="s">
        <v>508</v>
      </c>
      <c r="C58" s="26">
        <v>0.030100334448160536</v>
      </c>
    </row>
    <row r="59" spans="1:3" ht="12.75">
      <c r="A59" t="s">
        <v>276</v>
      </c>
      <c r="B59" t="s">
        <v>364</v>
      </c>
      <c r="C59" s="26">
        <v>0.03142857142857143</v>
      </c>
    </row>
    <row r="60" spans="1:3" ht="12.75">
      <c r="A60" t="s">
        <v>94</v>
      </c>
      <c r="B60" t="s">
        <v>473</v>
      </c>
      <c r="C60" s="26">
        <v>0.03212290502793296</v>
      </c>
    </row>
    <row r="61" spans="1:3" ht="12.75">
      <c r="A61" t="s">
        <v>182</v>
      </c>
      <c r="B61" t="s">
        <v>457</v>
      </c>
      <c r="C61" s="26">
        <v>0.03270223752151463</v>
      </c>
    </row>
    <row r="62" spans="1:3" ht="12.75">
      <c r="A62" t="s">
        <v>53</v>
      </c>
      <c r="B62" t="s">
        <v>648</v>
      </c>
      <c r="C62" s="26">
        <v>0.03281519861830743</v>
      </c>
    </row>
    <row r="63" spans="1:3" ht="12.75">
      <c r="A63" t="s">
        <v>76</v>
      </c>
      <c r="B63" t="s">
        <v>468</v>
      </c>
      <c r="C63" s="26">
        <v>0.03290529695024077</v>
      </c>
    </row>
    <row r="64" spans="1:3" ht="12.75">
      <c r="A64" t="s">
        <v>154</v>
      </c>
      <c r="B64" t="s">
        <v>491</v>
      </c>
      <c r="C64" s="26">
        <v>0.03347799132052077</v>
      </c>
    </row>
    <row r="65" spans="1:3" ht="12.75">
      <c r="A65" t="s">
        <v>329</v>
      </c>
      <c r="B65" t="s">
        <v>482</v>
      </c>
      <c r="C65" s="26">
        <v>0.03571428571428571</v>
      </c>
    </row>
    <row r="66" spans="1:3" ht="12.75">
      <c r="A66" t="s">
        <v>344</v>
      </c>
      <c r="B66" t="s">
        <v>472</v>
      </c>
      <c r="C66" s="26">
        <v>0.036585365853658534</v>
      </c>
    </row>
    <row r="67" spans="1:3" ht="12.75">
      <c r="A67" t="s">
        <v>138</v>
      </c>
      <c r="B67" t="s">
        <v>396</v>
      </c>
      <c r="C67" s="26">
        <v>0.03686635944700461</v>
      </c>
    </row>
    <row r="68" spans="1:3" ht="12.75">
      <c r="A68" t="s">
        <v>148</v>
      </c>
      <c r="B68" t="s">
        <v>653</v>
      </c>
      <c r="C68" s="26">
        <v>0.03727369542066028</v>
      </c>
    </row>
    <row r="69" spans="1:3" ht="12.75">
      <c r="A69" t="s">
        <v>204</v>
      </c>
      <c r="B69" t="s">
        <v>387</v>
      </c>
      <c r="C69" s="26">
        <v>0.03850782190132371</v>
      </c>
    </row>
    <row r="70" spans="1:3" ht="12.75">
      <c r="A70" t="s">
        <v>158</v>
      </c>
      <c r="B70" t="s">
        <v>450</v>
      </c>
      <c r="C70" s="26">
        <v>0.03928734582000914</v>
      </c>
    </row>
    <row r="71" spans="1:3" ht="12.75">
      <c r="A71" t="s">
        <v>63</v>
      </c>
      <c r="B71" t="s">
        <v>425</v>
      </c>
      <c r="C71" s="26">
        <v>0.03934871099050204</v>
      </c>
    </row>
    <row r="72" spans="1:3" ht="12.75">
      <c r="A72" t="s">
        <v>346</v>
      </c>
      <c r="B72" t="s">
        <v>417</v>
      </c>
      <c r="C72" s="26">
        <v>0.03969270166453265</v>
      </c>
    </row>
    <row r="73" spans="1:3" ht="12.75">
      <c r="A73" t="s">
        <v>252</v>
      </c>
      <c r="B73" t="s">
        <v>496</v>
      </c>
      <c r="C73" s="26">
        <v>0.039962825278810406</v>
      </c>
    </row>
    <row r="74" spans="1:3" ht="12.75">
      <c r="A74" t="s">
        <v>298</v>
      </c>
      <c r="B74" t="s">
        <v>512</v>
      </c>
      <c r="C74" s="26">
        <v>0.04054054054054054</v>
      </c>
    </row>
    <row r="75" spans="1:3" ht="12.75">
      <c r="A75" t="s">
        <v>214</v>
      </c>
      <c r="B75" t="s">
        <v>659</v>
      </c>
      <c r="C75" s="26">
        <v>0.04060324825986079</v>
      </c>
    </row>
    <row r="76" spans="1:3" ht="12.75">
      <c r="A76" t="s">
        <v>174</v>
      </c>
      <c r="B76" t="s">
        <v>431</v>
      </c>
      <c r="C76" s="26">
        <v>0.04205607476635514</v>
      </c>
    </row>
    <row r="77" spans="1:3" ht="12.75">
      <c r="A77" t="s">
        <v>198</v>
      </c>
      <c r="B77" t="s">
        <v>389</v>
      </c>
      <c r="C77" s="26">
        <v>0.042185338865836794</v>
      </c>
    </row>
    <row r="78" spans="1:3" ht="12.75">
      <c r="A78" t="s">
        <v>280</v>
      </c>
      <c r="B78" t="s">
        <v>492</v>
      </c>
      <c r="C78" s="26">
        <v>0.04357798165137615</v>
      </c>
    </row>
    <row r="79" spans="1:3" ht="12.75">
      <c r="A79" t="s">
        <v>264</v>
      </c>
      <c r="B79" t="s">
        <v>493</v>
      </c>
      <c r="C79" s="26">
        <v>0.04365904365904366</v>
      </c>
    </row>
    <row r="80" spans="1:3" ht="12.75">
      <c r="A80" t="s">
        <v>90</v>
      </c>
      <c r="B80" t="s">
        <v>449</v>
      </c>
      <c r="C80" s="26">
        <v>0.04408352668213457</v>
      </c>
    </row>
    <row r="81" spans="1:3" ht="12.75">
      <c r="A81" t="s">
        <v>45</v>
      </c>
      <c r="B81" t="s">
        <v>422</v>
      </c>
      <c r="C81" s="26">
        <v>0.044444444444444446</v>
      </c>
    </row>
    <row r="82" spans="1:3" ht="12.75">
      <c r="A82" t="s">
        <v>170</v>
      </c>
      <c r="B82" t="s">
        <v>440</v>
      </c>
      <c r="C82" s="26">
        <v>0.04525386313465784</v>
      </c>
    </row>
    <row r="83" spans="1:3" ht="12.75">
      <c r="A83" t="s">
        <v>180</v>
      </c>
      <c r="B83" t="s">
        <v>399</v>
      </c>
      <c r="C83" s="26">
        <v>0.045662100456621</v>
      </c>
    </row>
    <row r="84" spans="1:3" ht="12.75">
      <c r="A84" t="s">
        <v>262</v>
      </c>
      <c r="B84" t="s">
        <v>430</v>
      </c>
      <c r="C84" s="26">
        <v>0.047142857142857146</v>
      </c>
    </row>
    <row r="85" spans="1:3" ht="12.75">
      <c r="A85" t="s">
        <v>338</v>
      </c>
      <c r="B85" t="s">
        <v>476</v>
      </c>
      <c r="C85" s="26">
        <v>0.0478134110787172</v>
      </c>
    </row>
    <row r="86" spans="1:3" ht="12.75">
      <c r="A86" t="s">
        <v>296</v>
      </c>
      <c r="B86" t="s">
        <v>497</v>
      </c>
      <c r="C86" s="26">
        <v>0.04946833102172908</v>
      </c>
    </row>
    <row r="87" spans="1:3" ht="12.75">
      <c r="A87" t="s">
        <v>162</v>
      </c>
      <c r="B87" t="s">
        <v>469</v>
      </c>
      <c r="C87" s="26">
        <v>0.04985994397759104</v>
      </c>
    </row>
    <row r="88" spans="1:3" ht="12.75">
      <c r="A88" t="s">
        <v>57</v>
      </c>
      <c r="B88" t="s">
        <v>423</v>
      </c>
      <c r="C88" s="26">
        <v>0.05056179775280899</v>
      </c>
    </row>
    <row r="89" spans="1:3" ht="12.75">
      <c r="A89" t="s">
        <v>88</v>
      </c>
      <c r="B89" t="s">
        <v>381</v>
      </c>
      <c r="C89" s="26">
        <v>0.05128205128205128</v>
      </c>
    </row>
    <row r="90" spans="1:3" ht="12.75">
      <c r="A90" t="s">
        <v>291</v>
      </c>
      <c r="B90" t="s">
        <v>660</v>
      </c>
      <c r="C90" s="26">
        <v>0.052496798975672214</v>
      </c>
    </row>
    <row r="91" spans="1:3" ht="12.75">
      <c r="A91" t="s">
        <v>258</v>
      </c>
      <c r="B91" t="s">
        <v>485</v>
      </c>
      <c r="C91" s="26">
        <v>0.05326086956521739</v>
      </c>
    </row>
    <row r="92" spans="1:3" ht="12.75">
      <c r="A92" t="s">
        <v>282</v>
      </c>
      <c r="B92" t="s">
        <v>507</v>
      </c>
      <c r="C92" s="26">
        <v>0.054279749478079335</v>
      </c>
    </row>
    <row r="93" spans="1:3" ht="12.75">
      <c r="A93" t="s">
        <v>238</v>
      </c>
      <c r="B93" t="s">
        <v>495</v>
      </c>
      <c r="C93" s="26">
        <v>0.0546984572230014</v>
      </c>
    </row>
    <row r="94" spans="1:3" ht="12.75">
      <c r="A94" t="s">
        <v>118</v>
      </c>
      <c r="B94" t="s">
        <v>506</v>
      </c>
      <c r="C94" s="26">
        <v>0.05471698113207547</v>
      </c>
    </row>
    <row r="95" spans="1:3" ht="12.75">
      <c r="A95" t="s">
        <v>152</v>
      </c>
      <c r="B95" t="s">
        <v>654</v>
      </c>
      <c r="C95" s="26">
        <v>0.056074766355140186</v>
      </c>
    </row>
    <row r="96" spans="1:3" ht="12.75">
      <c r="A96" t="s">
        <v>256</v>
      </c>
      <c r="B96" t="s">
        <v>393</v>
      </c>
      <c r="C96" s="26">
        <v>0.057971014492753624</v>
      </c>
    </row>
    <row r="97" spans="1:3" ht="12.75">
      <c r="A97" t="s">
        <v>236</v>
      </c>
      <c r="B97" t="s">
        <v>463</v>
      </c>
      <c r="C97" s="26">
        <v>0.0580168776371308</v>
      </c>
    </row>
    <row r="98" spans="1:3" ht="12.75">
      <c r="A98" t="s">
        <v>350</v>
      </c>
      <c r="B98" t="s">
        <v>505</v>
      </c>
      <c r="C98" s="26">
        <v>0.06385869565217392</v>
      </c>
    </row>
    <row r="99" spans="1:3" ht="12.75">
      <c r="A99" t="s">
        <v>643</v>
      </c>
      <c r="B99" t="s">
        <v>658</v>
      </c>
      <c r="C99" s="26">
        <v>0.06595744680851064</v>
      </c>
    </row>
    <row r="100" spans="1:3" ht="12.75">
      <c r="A100" t="s">
        <v>188</v>
      </c>
      <c r="B100" t="s">
        <v>402</v>
      </c>
      <c r="C100" s="26">
        <v>0.06606942889137737</v>
      </c>
    </row>
    <row r="101" spans="1:3" ht="12.75">
      <c r="A101" t="s">
        <v>134</v>
      </c>
      <c r="B101" t="s">
        <v>378</v>
      </c>
      <c r="C101" s="26">
        <v>0.06622516556291391</v>
      </c>
    </row>
    <row r="102" spans="1:3" ht="12.75">
      <c r="A102" t="s">
        <v>334</v>
      </c>
      <c r="B102" t="s">
        <v>484</v>
      </c>
      <c r="C102" s="26">
        <v>0.06624605678233439</v>
      </c>
    </row>
    <row r="103" spans="1:3" ht="12.75">
      <c r="A103" t="s">
        <v>294</v>
      </c>
      <c r="B103" t="s">
        <v>500</v>
      </c>
      <c r="C103" s="26">
        <v>0.06641604010025062</v>
      </c>
    </row>
    <row r="104" spans="1:3" ht="12.75">
      <c r="A104" t="s">
        <v>240</v>
      </c>
      <c r="B104" t="s">
        <v>479</v>
      </c>
      <c r="C104" s="26">
        <v>0.06643356643356643</v>
      </c>
    </row>
    <row r="105" spans="1:3" ht="12.75">
      <c r="A105" t="s">
        <v>130</v>
      </c>
      <c r="B105" t="s">
        <v>475</v>
      </c>
      <c r="C105" s="26">
        <v>0.06735751295336788</v>
      </c>
    </row>
    <row r="106" spans="1:3" ht="12.75">
      <c r="A106" t="s">
        <v>186</v>
      </c>
      <c r="B106" t="s">
        <v>446</v>
      </c>
      <c r="C106" s="26">
        <v>0.07030759573132454</v>
      </c>
    </row>
    <row r="107" spans="1:3" ht="12.75">
      <c r="A107" t="s">
        <v>96</v>
      </c>
      <c r="B107" t="s">
        <v>490</v>
      </c>
      <c r="C107" s="26">
        <v>0.0708955223880597</v>
      </c>
    </row>
    <row r="108" spans="1:3" ht="12.75">
      <c r="A108" t="s">
        <v>354</v>
      </c>
      <c r="B108" t="s">
        <v>488</v>
      </c>
      <c r="C108" s="26">
        <v>0.07122507122507123</v>
      </c>
    </row>
    <row r="109" spans="1:3" ht="12.75">
      <c r="A109" t="s">
        <v>92</v>
      </c>
      <c r="B109" t="s">
        <v>443</v>
      </c>
      <c r="C109" s="26">
        <v>0.07196969696969698</v>
      </c>
    </row>
    <row r="110" spans="1:3" ht="12.75">
      <c r="A110" t="s">
        <v>78</v>
      </c>
      <c r="B110" t="s">
        <v>428</v>
      </c>
      <c r="C110" s="26">
        <v>0.0728424386381631</v>
      </c>
    </row>
    <row r="111" spans="1:3" ht="12.75">
      <c r="A111" t="s">
        <v>192</v>
      </c>
      <c r="B111" t="s">
        <v>406</v>
      </c>
      <c r="C111" s="26">
        <v>0.07440811724915446</v>
      </c>
    </row>
    <row r="112" spans="1:3" ht="12.75">
      <c r="A112" t="s">
        <v>260</v>
      </c>
      <c r="B112" t="s">
        <v>410</v>
      </c>
      <c r="C112" s="26">
        <v>0.07453416149068323</v>
      </c>
    </row>
    <row r="113" spans="1:3" ht="12.75">
      <c r="A113" t="s">
        <v>136</v>
      </c>
      <c r="B113" t="s">
        <v>407</v>
      </c>
      <c r="C113" s="26">
        <v>0.07484407484407485</v>
      </c>
    </row>
    <row r="114" spans="1:3" ht="12.75">
      <c r="A114" t="s">
        <v>140</v>
      </c>
      <c r="B114" t="s">
        <v>391</v>
      </c>
      <c r="C114" s="26">
        <v>0.0773955773955774</v>
      </c>
    </row>
    <row r="115" spans="1:3" ht="12.75">
      <c r="A115" t="s">
        <v>234</v>
      </c>
      <c r="B115" t="s">
        <v>456</v>
      </c>
      <c r="C115" s="26">
        <v>0.07857811038353602</v>
      </c>
    </row>
    <row r="116" spans="1:3" ht="12.75">
      <c r="A116" t="s">
        <v>336</v>
      </c>
      <c r="B116" t="s">
        <v>511</v>
      </c>
      <c r="C116" s="26">
        <v>0.08410493827160494</v>
      </c>
    </row>
    <row r="117" spans="1:3" ht="12.75">
      <c r="A117" t="s">
        <v>309</v>
      </c>
      <c r="B117" t="s">
        <v>462</v>
      </c>
      <c r="C117" s="26">
        <v>0.08439383791024782</v>
      </c>
    </row>
    <row r="118" spans="1:3" ht="12.75">
      <c r="A118" t="s">
        <v>80</v>
      </c>
      <c r="B118" t="s">
        <v>448</v>
      </c>
      <c r="C118" s="26">
        <v>0.0847723704866562</v>
      </c>
    </row>
    <row r="119" spans="1:3" ht="12.75">
      <c r="A119" t="s">
        <v>254</v>
      </c>
      <c r="B119" t="s">
        <v>483</v>
      </c>
      <c r="C119" s="26">
        <v>0.08539944903581267</v>
      </c>
    </row>
    <row r="120" spans="1:3" ht="12.75">
      <c r="A120" t="s">
        <v>172</v>
      </c>
      <c r="B120" t="s">
        <v>414</v>
      </c>
      <c r="C120" s="26">
        <v>0.08648648648648649</v>
      </c>
    </row>
    <row r="121" spans="1:3" ht="12.75">
      <c r="A121" t="s">
        <v>74</v>
      </c>
      <c r="B121" t="s">
        <v>487</v>
      </c>
      <c r="C121" s="26">
        <v>0.08967851099830795</v>
      </c>
    </row>
    <row r="122" spans="1:3" ht="12.75">
      <c r="A122" t="s">
        <v>128</v>
      </c>
      <c r="B122" t="s">
        <v>426</v>
      </c>
      <c r="C122" s="26">
        <v>0.09163346613545817</v>
      </c>
    </row>
    <row r="123" spans="1:3" ht="12.75">
      <c r="A123" t="s">
        <v>312</v>
      </c>
      <c r="B123" t="s">
        <v>385</v>
      </c>
      <c r="C123" s="26">
        <v>0.09330877839165132</v>
      </c>
    </row>
    <row r="124" spans="1:3" ht="12.75">
      <c r="A124" t="s">
        <v>248</v>
      </c>
      <c r="B124" t="s">
        <v>369</v>
      </c>
      <c r="C124" s="26">
        <v>0.09372156505914468</v>
      </c>
    </row>
    <row r="125" spans="1:3" ht="12.75">
      <c r="A125" t="s">
        <v>190</v>
      </c>
      <c r="B125" t="s">
        <v>436</v>
      </c>
      <c r="C125" s="26">
        <v>0.09490333919156414</v>
      </c>
    </row>
    <row r="126" spans="1:3" ht="12.75">
      <c r="A126" t="s">
        <v>316</v>
      </c>
      <c r="B126" t="s">
        <v>401</v>
      </c>
      <c r="C126" s="26">
        <v>0.09573566789042644</v>
      </c>
    </row>
    <row r="127" spans="1:3" ht="12.75">
      <c r="A127" t="s">
        <v>641</v>
      </c>
      <c r="B127" t="s">
        <v>375</v>
      </c>
      <c r="C127" s="26">
        <v>0.09908256880733946</v>
      </c>
    </row>
    <row r="128" spans="1:3" ht="12.75">
      <c r="A128" t="s">
        <v>352</v>
      </c>
      <c r="B128" t="s">
        <v>395</v>
      </c>
      <c r="C128" s="26">
        <v>0.1</v>
      </c>
    </row>
    <row r="129" spans="1:3" ht="12.75">
      <c r="A129" t="s">
        <v>300</v>
      </c>
      <c r="B129" t="s">
        <v>460</v>
      </c>
      <c r="C129" s="26">
        <v>0.1</v>
      </c>
    </row>
    <row r="130" spans="1:3" ht="12.75">
      <c r="A130" t="s">
        <v>176</v>
      </c>
      <c r="B130" t="s">
        <v>394</v>
      </c>
      <c r="C130" s="26">
        <v>0.10379241516966067</v>
      </c>
    </row>
    <row r="131" spans="1:3" ht="12.75">
      <c r="A131" t="s">
        <v>110</v>
      </c>
      <c r="B131" t="s">
        <v>494</v>
      </c>
      <c r="C131" s="26">
        <v>0.11904761904761904</v>
      </c>
    </row>
    <row r="132" spans="1:3" ht="12.75">
      <c r="A132" t="s">
        <v>72</v>
      </c>
      <c r="B132" t="s">
        <v>408</v>
      </c>
      <c r="C132" s="26">
        <v>0.12967032967032968</v>
      </c>
    </row>
    <row r="133" spans="1:3" ht="12.75">
      <c r="A133" t="s">
        <v>326</v>
      </c>
      <c r="B133" t="s">
        <v>656</v>
      </c>
      <c r="C133" s="26">
        <v>0.14217443249701314</v>
      </c>
    </row>
    <row r="134" spans="1:3" ht="12.75">
      <c r="A134" t="s">
        <v>216</v>
      </c>
      <c r="B134" t="s">
        <v>421</v>
      </c>
      <c r="C134" s="26">
        <v>0.1492753623188406</v>
      </c>
    </row>
    <row r="135" spans="1:3" ht="12.75">
      <c r="A135" t="s">
        <v>212</v>
      </c>
      <c r="B135" t="s">
        <v>435</v>
      </c>
      <c r="C135" s="26">
        <v>0.16489091831557584</v>
      </c>
    </row>
    <row r="136" spans="1:3" ht="12.75">
      <c r="A136" t="s">
        <v>302</v>
      </c>
      <c r="B136" t="s">
        <v>465</v>
      </c>
      <c r="C136" s="26">
        <v>0.17018813314037626</v>
      </c>
    </row>
    <row r="137" spans="1:3" ht="12.75">
      <c r="A137" t="s">
        <v>306</v>
      </c>
      <c r="B137" t="s">
        <v>405</v>
      </c>
      <c r="C137" s="26">
        <v>0.1836829836829837</v>
      </c>
    </row>
    <row r="138" spans="1:3" ht="12.75">
      <c r="A138" t="s">
        <v>230</v>
      </c>
      <c r="B138" t="s">
        <v>441</v>
      </c>
      <c r="C138" s="26">
        <v>0.1863905325443787</v>
      </c>
    </row>
    <row r="139" spans="1:3" ht="12.75">
      <c r="A139" t="s">
        <v>220</v>
      </c>
      <c r="B139" t="s">
        <v>651</v>
      </c>
      <c r="C139" s="26">
        <v>0.19339622641509435</v>
      </c>
    </row>
    <row r="140" spans="1:3" ht="12.75">
      <c r="A140" t="s">
        <v>227</v>
      </c>
      <c r="B140" t="s">
        <v>498</v>
      </c>
      <c r="C140" s="26">
        <v>0.19466975666280417</v>
      </c>
    </row>
    <row r="141" spans="1:3" ht="12.75">
      <c r="A141" t="s">
        <v>304</v>
      </c>
      <c r="B141" t="s">
        <v>424</v>
      </c>
      <c r="C141" s="26">
        <v>0.1949317738791423</v>
      </c>
    </row>
    <row r="142" spans="1:3" ht="12.75">
      <c r="A142" t="s">
        <v>224</v>
      </c>
      <c r="B142" t="s">
        <v>458</v>
      </c>
      <c r="C142" s="26">
        <v>0.2017220172201722</v>
      </c>
    </row>
    <row r="143" spans="1:3" ht="12.75">
      <c r="A143" t="s">
        <v>201</v>
      </c>
      <c r="B143" t="s">
        <v>403</v>
      </c>
      <c r="C143" s="26">
        <v>0.20389926888708368</v>
      </c>
    </row>
    <row r="144" spans="1:3" ht="12.75">
      <c r="A144" t="s">
        <v>210</v>
      </c>
      <c r="B144" t="s">
        <v>372</v>
      </c>
      <c r="C144" s="26">
        <v>0.20606601248884923</v>
      </c>
    </row>
    <row r="145" spans="1:3" ht="12.75">
      <c r="A145" t="s">
        <v>168</v>
      </c>
      <c r="B145" t="s">
        <v>390</v>
      </c>
      <c r="C145" s="26">
        <v>0.21269296740994853</v>
      </c>
    </row>
    <row r="146" spans="1:3" ht="12.75">
      <c r="A146" t="s">
        <v>356</v>
      </c>
      <c r="B146" t="s">
        <v>480</v>
      </c>
      <c r="C146" s="26">
        <v>0.24508050089445438</v>
      </c>
    </row>
    <row r="147" spans="1:3" ht="12.75">
      <c r="A147" t="s">
        <v>284</v>
      </c>
      <c r="B147" t="s">
        <v>380</v>
      </c>
      <c r="C147" s="26">
        <v>0.3013574660633484</v>
      </c>
    </row>
    <row r="148" spans="1:3" ht="12.75">
      <c r="A148" t="s">
        <v>104</v>
      </c>
      <c r="B148" t="s">
        <v>478</v>
      </c>
      <c r="C148" s="26">
        <v>0.31136950904392763</v>
      </c>
    </row>
    <row r="149" spans="1:3" ht="12.75">
      <c r="A149" t="s">
        <v>244</v>
      </c>
      <c r="B149" t="s">
        <v>453</v>
      </c>
      <c r="C149" s="26">
        <v>0.3229383229383229</v>
      </c>
    </row>
    <row r="150" spans="1:3" ht="12.75">
      <c r="A150" t="s">
        <v>272</v>
      </c>
      <c r="B150" t="s">
        <v>368</v>
      </c>
      <c r="C150" s="26">
        <v>0.47327790973871736</v>
      </c>
    </row>
    <row r="151" spans="1:3" ht="12.75">
      <c r="A151" t="s">
        <v>178</v>
      </c>
      <c r="B151" t="s">
        <v>373</v>
      </c>
      <c r="C151" s="26">
        <v>0.5051813471502591</v>
      </c>
    </row>
    <row r="152" spans="1:3" ht="12.75">
      <c r="A152" t="s">
        <v>268</v>
      </c>
      <c r="B152" t="s">
        <v>474</v>
      </c>
      <c r="C152" s="26">
        <v>0.5100917431192661</v>
      </c>
    </row>
    <row r="153" ht="12.75">
      <c r="C153" s="26"/>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K12"/>
  <sheetViews>
    <sheetView workbookViewId="0" topLeftCell="A1">
      <selection activeCell="A1" sqref="A1"/>
    </sheetView>
  </sheetViews>
  <sheetFormatPr defaultColWidth="9.140625" defaultRowHeight="12.75"/>
  <cols>
    <col min="1" max="2" width="9.140625" style="16" customWidth="1"/>
  </cols>
  <sheetData>
    <row r="1" spans="1:11" ht="57">
      <c r="A1" s="31" t="s">
        <v>514</v>
      </c>
      <c r="B1" s="31" t="s">
        <v>526</v>
      </c>
      <c r="C1" s="31" t="s">
        <v>7</v>
      </c>
      <c r="D1" s="31" t="s">
        <v>8</v>
      </c>
      <c r="E1" s="31" t="s">
        <v>9</v>
      </c>
      <c r="F1" s="31" t="s">
        <v>10</v>
      </c>
      <c r="G1" s="31" t="s">
        <v>11</v>
      </c>
      <c r="H1" s="31" t="s">
        <v>12</v>
      </c>
      <c r="I1" s="31" t="s">
        <v>13</v>
      </c>
      <c r="J1" s="31" t="s">
        <v>573</v>
      </c>
      <c r="K1" s="31" t="s">
        <v>598</v>
      </c>
    </row>
    <row r="2" spans="1:11" ht="12.75">
      <c r="A2" s="32" t="s">
        <v>41</v>
      </c>
      <c r="B2" s="32" t="s">
        <v>515</v>
      </c>
      <c r="C2" s="26">
        <v>0.7832830676432572</v>
      </c>
      <c r="D2" s="26">
        <v>0.7949434464404525</v>
      </c>
      <c r="E2" s="26">
        <v>0.8124754805806198</v>
      </c>
      <c r="F2" s="26">
        <v>0.8468872686483455</v>
      </c>
      <c r="G2" s="26">
        <v>0.9642087106511428</v>
      </c>
      <c r="H2" s="26">
        <v>0.9575797872340426</v>
      </c>
      <c r="I2" s="26">
        <v>0.9713384170391796</v>
      </c>
      <c r="J2" s="26">
        <v>0.9839536138079827</v>
      </c>
      <c r="K2" s="26">
        <v>0.9796466431095406</v>
      </c>
    </row>
    <row r="3" spans="1:11" ht="12.75">
      <c r="A3" s="32" t="s">
        <v>67</v>
      </c>
      <c r="B3" s="32" t="s">
        <v>519</v>
      </c>
      <c r="C3" s="26">
        <v>0.7153907458628288</v>
      </c>
      <c r="D3" s="26">
        <v>0.7568661728849427</v>
      </c>
      <c r="E3" s="26">
        <v>0.7753731681865614</v>
      </c>
      <c r="F3" s="26">
        <v>0.8466147676338759</v>
      </c>
      <c r="G3" s="26">
        <v>0.9006857526494989</v>
      </c>
      <c r="H3" s="26">
        <v>0.9376241740978607</v>
      </c>
      <c r="I3" s="26">
        <v>0.9398091062702654</v>
      </c>
      <c r="J3" s="26">
        <v>0.9473129610115911</v>
      </c>
      <c r="K3" s="26">
        <v>0.9452928024356596</v>
      </c>
    </row>
    <row r="4" spans="1:11" ht="12.75">
      <c r="A4" s="16" t="s">
        <v>116</v>
      </c>
      <c r="B4" s="33" t="s">
        <v>522</v>
      </c>
      <c r="C4" s="26">
        <v>0.7730960164668846</v>
      </c>
      <c r="D4" s="26">
        <v>0.7967955539789524</v>
      </c>
      <c r="E4" s="26">
        <v>0.8054218702406336</v>
      </c>
      <c r="F4" s="26">
        <v>0.8529305789094404</v>
      </c>
      <c r="G4" s="26">
        <v>0.9066289663839145</v>
      </c>
      <c r="H4" s="26">
        <v>0.9319253137434955</v>
      </c>
      <c r="I4" s="26">
        <v>0.9400899258719164</v>
      </c>
      <c r="J4" s="26">
        <v>0.9474595129187786</v>
      </c>
      <c r="K4" s="26">
        <v>0.9521813100012152</v>
      </c>
    </row>
    <row r="5" spans="1:11" ht="12.75">
      <c r="A5" s="34" t="s">
        <v>146</v>
      </c>
      <c r="B5" s="34" t="s">
        <v>516</v>
      </c>
      <c r="C5" s="26">
        <v>0.7250526644300539</v>
      </c>
      <c r="D5" s="26">
        <v>0.7278391810696536</v>
      </c>
      <c r="E5" s="26">
        <v>0.8510575358674752</v>
      </c>
      <c r="F5" s="26">
        <v>0.9199077388053766</v>
      </c>
      <c r="G5" s="26">
        <v>0.9531064971974421</v>
      </c>
      <c r="H5" s="26">
        <v>0.9687354898622504</v>
      </c>
      <c r="I5" s="26">
        <v>0.9744358647574781</v>
      </c>
      <c r="J5" s="26">
        <v>0.9607104413347686</v>
      </c>
      <c r="K5" s="26">
        <v>0.9707442658761117</v>
      </c>
    </row>
    <row r="6" spans="1:11" ht="12.75">
      <c r="A6" s="16" t="s">
        <v>166</v>
      </c>
      <c r="B6" s="16" t="s">
        <v>518</v>
      </c>
      <c r="C6" s="26">
        <v>0.7194883638301652</v>
      </c>
      <c r="D6" s="26">
        <v>0.7429937722419928</v>
      </c>
      <c r="E6" s="26">
        <v>0.7708067292210316</v>
      </c>
      <c r="F6" s="26">
        <v>0.7740348440122706</v>
      </c>
      <c r="G6" s="26">
        <v>0.8878139751733785</v>
      </c>
      <c r="H6" s="26">
        <v>0.9157360984503191</v>
      </c>
      <c r="I6" s="26">
        <v>0.928260007927071</v>
      </c>
      <c r="J6" s="26">
        <v>0.9463359639233371</v>
      </c>
      <c r="K6" s="26">
        <v>0.9099056603773585</v>
      </c>
    </row>
    <row r="7" spans="1:11" ht="12.75">
      <c r="A7" s="16" t="s">
        <v>202</v>
      </c>
      <c r="B7" s="16" t="s">
        <v>520</v>
      </c>
      <c r="C7" s="26">
        <v>0.6203237737221852</v>
      </c>
      <c r="D7" s="26">
        <v>0.6563271258694189</v>
      </c>
      <c r="E7" s="26">
        <v>0.7100922722029989</v>
      </c>
      <c r="F7" s="26">
        <v>0.7940669401343559</v>
      </c>
      <c r="G7" s="26">
        <v>0.852922097069057</v>
      </c>
      <c r="H7" s="26">
        <v>0.8824852403710992</v>
      </c>
      <c r="I7" s="26">
        <v>0.8961517010596766</v>
      </c>
      <c r="J7" s="26">
        <v>0.9537370753323486</v>
      </c>
      <c r="K7" s="26">
        <v>0.9018262184482959</v>
      </c>
    </row>
    <row r="8" spans="1:11" ht="12.75">
      <c r="A8" s="16" t="s">
        <v>228</v>
      </c>
      <c r="B8" s="16" t="s">
        <v>524</v>
      </c>
      <c r="C8" s="26">
        <v>0.6091985396977038</v>
      </c>
      <c r="D8" s="26">
        <v>0.6491216170385946</v>
      </c>
      <c r="E8" s="26">
        <v>0.7047852359954271</v>
      </c>
      <c r="F8" s="26">
        <v>0.8164968825593677</v>
      </c>
      <c r="G8" s="26">
        <v>0.8769804287045666</v>
      </c>
      <c r="H8" s="26">
        <v>0.8800233910529223</v>
      </c>
      <c r="I8" s="26">
        <v>0.897420007175707</v>
      </c>
      <c r="J8" s="26">
        <v>0.923720715674322</v>
      </c>
      <c r="K8" s="26">
        <v>0.8826945022487749</v>
      </c>
    </row>
    <row r="9" spans="1:11" ht="12.75">
      <c r="A9" s="16" t="s">
        <v>292</v>
      </c>
      <c r="B9" s="16" t="s">
        <v>521</v>
      </c>
      <c r="C9" s="26">
        <v>0.653345418589321</v>
      </c>
      <c r="D9" s="26">
        <v>0.6775081310983238</v>
      </c>
      <c r="E9" s="26">
        <v>0.5730547325744582</v>
      </c>
      <c r="F9" s="26">
        <v>0.642338384291222</v>
      </c>
      <c r="G9" s="26">
        <v>0.856059370412657</v>
      </c>
      <c r="H9" s="26">
        <v>0.8648405253283302</v>
      </c>
      <c r="I9" s="26">
        <v>0.8709366901147724</v>
      </c>
      <c r="J9" s="26">
        <v>0.8894097084293319</v>
      </c>
      <c r="K9" s="26">
        <v>0.8672218730358265</v>
      </c>
    </row>
    <row r="10" spans="1:11" ht="12.75">
      <c r="A10" s="16" t="s">
        <v>310</v>
      </c>
      <c r="B10" s="16" t="s">
        <v>517</v>
      </c>
      <c r="C10" s="26">
        <v>0.6531350482315113</v>
      </c>
      <c r="D10" s="26">
        <v>0.7031441717791411</v>
      </c>
      <c r="E10" s="26">
        <v>0.7018291339161096</v>
      </c>
      <c r="F10" s="26">
        <v>0.762631536669612</v>
      </c>
      <c r="G10" s="26">
        <v>0.8117805826784155</v>
      </c>
      <c r="H10" s="26">
        <v>0.82901128465735</v>
      </c>
      <c r="I10" s="26">
        <v>0.8361061151079137</v>
      </c>
      <c r="J10" s="26">
        <v>0.8777349768875192</v>
      </c>
      <c r="K10" s="26">
        <v>0.9378009007609878</v>
      </c>
    </row>
    <row r="11" spans="1:11" ht="12.75">
      <c r="A11" s="16" t="s">
        <v>330</v>
      </c>
      <c r="B11" s="16" t="s">
        <v>523</v>
      </c>
      <c r="C11" s="26">
        <v>0.7005083115812611</v>
      </c>
      <c r="D11" s="26">
        <v>0.7448345035105316</v>
      </c>
      <c r="E11" s="26">
        <v>0.7665183156453269</v>
      </c>
      <c r="F11" s="26">
        <v>0.863786658999425</v>
      </c>
      <c r="G11" s="26">
        <v>0.9064297301282996</v>
      </c>
      <c r="H11" s="26">
        <v>0.9291545592915456</v>
      </c>
      <c r="I11" s="26">
        <v>0.9328332765086942</v>
      </c>
      <c r="J11" s="26">
        <v>0.9465606636709298</v>
      </c>
      <c r="K11" s="26">
        <v>0.9393511988716502</v>
      </c>
    </row>
    <row r="12" spans="1:11" ht="12.75">
      <c r="A12" s="16" t="s">
        <v>525</v>
      </c>
      <c r="B12" s="16" t="s">
        <v>358</v>
      </c>
      <c r="C12" s="26">
        <v>0.6852532423550661</v>
      </c>
      <c r="D12" s="26">
        <v>0.7175728031722357</v>
      </c>
      <c r="E12" s="26">
        <v>0.7435652774027065</v>
      </c>
      <c r="F12" s="26">
        <v>0.8145790619184304</v>
      </c>
      <c r="G12" s="26">
        <v>0.8872764557503475</v>
      </c>
      <c r="H12" s="26">
        <v>0.9060942196043404</v>
      </c>
      <c r="I12" s="26">
        <v>0.9158885217641144</v>
      </c>
      <c r="J12" s="26">
        <v>0.9361851804273489</v>
      </c>
      <c r="K12" s="26">
        <v>0.9222996039874368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Q190"/>
  <sheetViews>
    <sheetView showGridLines="0" workbookViewId="0" topLeftCell="A1">
      <pane xSplit="2" ySplit="7" topLeftCell="C8" activePane="bottomRight" state="frozen"/>
      <selection pane="topLeft" activeCell="A1" sqref="A1"/>
      <selection pane="topRight" activeCell="A1" sqref="A1"/>
      <selection pane="bottomLeft" activeCell="A1" sqref="A1"/>
      <selection pane="bottomRight" activeCell="C8" sqref="C8"/>
    </sheetView>
  </sheetViews>
  <sheetFormatPr defaultColWidth="9.140625" defaultRowHeight="12.75"/>
  <cols>
    <col min="1" max="1" width="8.57421875" style="16" customWidth="1"/>
    <col min="2" max="2" width="34.8515625" style="16" bestFit="1" customWidth="1"/>
    <col min="3" max="3" width="6.00390625" style="16" bestFit="1" customWidth="1"/>
    <col min="4" max="4" width="23.421875" style="16" bestFit="1" customWidth="1"/>
    <col min="5" max="5" width="28.7109375" style="16" bestFit="1" customWidth="1"/>
    <col min="6" max="13" width="13.28125" style="16" customWidth="1"/>
    <col min="14" max="17" width="13.421875" style="16" customWidth="1"/>
    <col min="18" max="16384" width="9.140625" style="16" customWidth="1"/>
  </cols>
  <sheetData>
    <row r="1" ht="18">
      <c r="A1" s="50" t="s">
        <v>626</v>
      </c>
    </row>
    <row r="2" s="40" customFormat="1" ht="12.75"/>
    <row r="3" s="40" customFormat="1" ht="12.75">
      <c r="A3" s="62" t="s">
        <v>26</v>
      </c>
    </row>
    <row r="4" s="40" customFormat="1" ht="12.75">
      <c r="A4" s="40" t="s">
        <v>610</v>
      </c>
    </row>
    <row r="5" s="40" customFormat="1" ht="12.75"/>
    <row r="6" spans="1:17" ht="12.75">
      <c r="A6" s="54"/>
      <c r="B6" s="54"/>
      <c r="C6" s="54"/>
      <c r="D6" s="54"/>
      <c r="E6" s="54"/>
      <c r="F6" s="151" t="s">
        <v>585</v>
      </c>
      <c r="G6" s="151"/>
      <c r="H6" s="151"/>
      <c r="I6" s="151"/>
      <c r="J6" s="151"/>
      <c r="K6" s="151"/>
      <c r="L6" s="151"/>
      <c r="M6" s="151"/>
      <c r="N6" s="151"/>
      <c r="O6" s="151"/>
      <c r="P6" s="151"/>
      <c r="Q6" s="151"/>
    </row>
    <row r="7" spans="1:17" ht="13.5" thickBot="1">
      <c r="A7" s="55" t="s">
        <v>32</v>
      </c>
      <c r="B7" s="55" t="s">
        <v>34</v>
      </c>
      <c r="C7" s="55"/>
      <c r="D7" s="55"/>
      <c r="E7" s="55"/>
      <c r="F7" s="58" t="s">
        <v>7</v>
      </c>
      <c r="G7" s="58" t="s">
        <v>8</v>
      </c>
      <c r="H7" s="58" t="s">
        <v>9</v>
      </c>
      <c r="I7" s="58" t="s">
        <v>10</v>
      </c>
      <c r="J7" s="58" t="s">
        <v>11</v>
      </c>
      <c r="K7" s="58" t="s">
        <v>12</v>
      </c>
      <c r="L7" s="58" t="s">
        <v>13</v>
      </c>
      <c r="M7" s="58" t="s">
        <v>573</v>
      </c>
      <c r="N7" s="58" t="s">
        <v>598</v>
      </c>
      <c r="O7" s="58" t="s">
        <v>599</v>
      </c>
      <c r="P7" s="58" t="s">
        <v>600</v>
      </c>
      <c r="Q7" s="58" t="s">
        <v>601</v>
      </c>
    </row>
    <row r="8" spans="1:17" ht="12.75">
      <c r="A8" s="16" t="s">
        <v>360</v>
      </c>
      <c r="B8" s="16" t="s">
        <v>358</v>
      </c>
      <c r="F8" s="28"/>
      <c r="G8" s="28"/>
      <c r="H8" s="28"/>
      <c r="I8" s="28"/>
      <c r="J8" s="28">
        <v>0.28093537908806654</v>
      </c>
      <c r="K8" s="28">
        <v>0.2812733904338056</v>
      </c>
      <c r="L8" s="28">
        <v>0.2778157010935715</v>
      </c>
      <c r="M8" s="28">
        <v>0.27550554402382166</v>
      </c>
      <c r="N8" s="28">
        <v>0.28936634294533836</v>
      </c>
      <c r="O8" s="28"/>
      <c r="P8" s="28"/>
      <c r="Q8" s="28"/>
    </row>
    <row r="9" spans="6:17" ht="12.75">
      <c r="F9" s="28"/>
      <c r="G9" s="28"/>
      <c r="H9" s="28"/>
      <c r="I9" s="28"/>
      <c r="J9" s="28"/>
      <c r="K9" s="28"/>
      <c r="L9" s="28"/>
      <c r="M9" s="28"/>
      <c r="O9" s="28"/>
      <c r="P9" s="28"/>
      <c r="Q9" s="28"/>
    </row>
    <row r="10" spans="1:17" ht="12.75">
      <c r="A10" s="16" t="s">
        <v>41</v>
      </c>
      <c r="B10" s="16" t="s">
        <v>39</v>
      </c>
      <c r="F10" s="28"/>
      <c r="G10" s="28"/>
      <c r="H10" s="28"/>
      <c r="I10" s="28"/>
      <c r="J10" s="28">
        <v>0.26767921110089704</v>
      </c>
      <c r="K10" s="28">
        <v>0.2367172456859003</v>
      </c>
      <c r="L10" s="28">
        <v>0.2677285280355708</v>
      </c>
      <c r="M10" s="28">
        <v>0.24407459251833896</v>
      </c>
      <c r="N10" s="28">
        <v>0.27384792310431855</v>
      </c>
      <c r="O10" s="28"/>
      <c r="P10" s="28"/>
      <c r="Q10" s="28"/>
    </row>
    <row r="11" spans="1:17" ht="12.75">
      <c r="A11" s="16" t="s">
        <v>67</v>
      </c>
      <c r="B11" s="16" t="s">
        <v>65</v>
      </c>
      <c r="F11" s="28"/>
      <c r="G11" s="28"/>
      <c r="H11" s="28"/>
      <c r="I11" s="28"/>
      <c r="J11" s="28">
        <v>0.31780143702072117</v>
      </c>
      <c r="K11" s="28">
        <v>0.2982791446299668</v>
      </c>
      <c r="L11" s="28">
        <v>0.2972022408067906</v>
      </c>
      <c r="M11" s="28">
        <v>0.3034158410695565</v>
      </c>
      <c r="N11" s="28">
        <v>0.3048732347869453</v>
      </c>
      <c r="O11" s="28"/>
      <c r="P11" s="28"/>
      <c r="Q11" s="28"/>
    </row>
    <row r="12" spans="1:17" ht="12.75">
      <c r="A12" s="16" t="s">
        <v>116</v>
      </c>
      <c r="B12" s="16" t="s">
        <v>359</v>
      </c>
      <c r="F12" s="28"/>
      <c r="G12" s="28"/>
      <c r="H12" s="28"/>
      <c r="I12" s="28">
        <v>0.3193634622308183</v>
      </c>
      <c r="J12" s="28">
        <v>0.279623263788369</v>
      </c>
      <c r="K12" s="28">
        <v>0.27821095508266935</v>
      </c>
      <c r="L12" s="28">
        <v>0.2804703651877831</v>
      </c>
      <c r="M12" s="28">
        <v>0.28360195750487416</v>
      </c>
      <c r="N12" s="28">
        <v>0.2955178789545353</v>
      </c>
      <c r="O12" s="28"/>
      <c r="P12" s="28"/>
      <c r="Q12" s="28"/>
    </row>
    <row r="13" spans="1:17" ht="12.75">
      <c r="A13" s="16" t="s">
        <v>146</v>
      </c>
      <c r="B13" s="16" t="s">
        <v>144</v>
      </c>
      <c r="F13" s="28"/>
      <c r="G13" s="28"/>
      <c r="H13" s="28">
        <v>0.34762589616985456</v>
      </c>
      <c r="I13" s="28">
        <v>0.3156902565277306</v>
      </c>
      <c r="J13" s="28">
        <v>0.2538968459529102</v>
      </c>
      <c r="K13" s="28">
        <v>0.3042092872517546</v>
      </c>
      <c r="L13" s="28">
        <v>0.2938774510636751</v>
      </c>
      <c r="M13" s="28">
        <v>0.31563004731658006</v>
      </c>
      <c r="N13" s="28">
        <v>0.29621973406595425</v>
      </c>
      <c r="O13" s="28"/>
      <c r="P13" s="28"/>
      <c r="Q13" s="28"/>
    </row>
    <row r="14" spans="1:17" ht="12.75">
      <c r="A14" s="16" t="s">
        <v>166</v>
      </c>
      <c r="B14" s="16" t="s">
        <v>164</v>
      </c>
      <c r="F14" s="28"/>
      <c r="G14" s="28"/>
      <c r="H14" s="28"/>
      <c r="I14" s="28"/>
      <c r="J14" s="28">
        <v>0.28604277863991967</v>
      </c>
      <c r="K14" s="28">
        <v>0.2777368721506589</v>
      </c>
      <c r="L14" s="28">
        <v>0.28777603641052696</v>
      </c>
      <c r="M14" s="28">
        <v>0.28161940710858324</v>
      </c>
      <c r="N14" s="28">
        <v>0.3105383900993306</v>
      </c>
      <c r="O14" s="28"/>
      <c r="P14" s="28"/>
      <c r="Q14" s="28"/>
    </row>
    <row r="15" spans="1:17" ht="12.75">
      <c r="A15" s="16" t="s">
        <v>202</v>
      </c>
      <c r="B15" s="16" t="s">
        <v>200</v>
      </c>
      <c r="F15" s="28"/>
      <c r="G15" s="28"/>
      <c r="H15" s="28"/>
      <c r="I15" s="28"/>
      <c r="J15" s="28">
        <v>0.3195538685893292</v>
      </c>
      <c r="K15" s="28">
        <v>0.31717467601367594</v>
      </c>
      <c r="L15" s="28">
        <v>0.28831651997672736</v>
      </c>
      <c r="M15" s="28">
        <v>0.27313344663473466</v>
      </c>
      <c r="N15" s="28">
        <v>0.3100494857977437</v>
      </c>
      <c r="O15" s="28"/>
      <c r="P15" s="28"/>
      <c r="Q15" s="28"/>
    </row>
    <row r="16" spans="1:17" ht="12.75">
      <c r="A16" s="16" t="s">
        <v>228</v>
      </c>
      <c r="B16" s="16" t="s">
        <v>226</v>
      </c>
      <c r="F16" s="28"/>
      <c r="G16" s="28"/>
      <c r="H16" s="28"/>
      <c r="I16" s="28"/>
      <c r="J16" s="28">
        <v>0.20692526865480865</v>
      </c>
      <c r="K16" s="28">
        <v>0.22322790175087537</v>
      </c>
      <c r="L16" s="28">
        <v>0.21278428691687623</v>
      </c>
      <c r="M16" s="28">
        <v>0.20601905759144612</v>
      </c>
      <c r="N16" s="28"/>
      <c r="O16" s="28"/>
      <c r="P16" s="28"/>
      <c r="Q16" s="28"/>
    </row>
    <row r="17" spans="1:17" ht="12.75">
      <c r="A17" s="16" t="s">
        <v>292</v>
      </c>
      <c r="B17" s="16" t="s">
        <v>290</v>
      </c>
      <c r="F17" s="28"/>
      <c r="G17" s="28"/>
      <c r="H17" s="28"/>
      <c r="I17" s="28"/>
      <c r="J17" s="28">
        <v>0.3045672605420692</v>
      </c>
      <c r="K17" s="28">
        <v>0.305976022844542</v>
      </c>
      <c r="L17" s="28">
        <v>0.30921515332446015</v>
      </c>
      <c r="M17" s="28"/>
      <c r="N17" s="28"/>
      <c r="O17" s="28"/>
      <c r="P17" s="28"/>
      <c r="Q17" s="28"/>
    </row>
    <row r="18" spans="1:17" ht="12.75">
      <c r="A18" s="16" t="s">
        <v>310</v>
      </c>
      <c r="B18" s="16" t="s">
        <v>308</v>
      </c>
      <c r="F18" s="28"/>
      <c r="G18" s="28"/>
      <c r="H18" s="28"/>
      <c r="I18" s="28"/>
      <c r="J18" s="28"/>
      <c r="K18" s="28"/>
      <c r="L18" s="28"/>
      <c r="M18" s="28"/>
      <c r="N18" s="28">
        <v>0.27353741025242817</v>
      </c>
      <c r="O18" s="28"/>
      <c r="P18" s="28"/>
      <c r="Q18" s="28"/>
    </row>
    <row r="19" spans="1:17" ht="12.75">
      <c r="A19" s="16" t="s">
        <v>330</v>
      </c>
      <c r="B19" s="16" t="s">
        <v>328</v>
      </c>
      <c r="F19" s="28"/>
      <c r="G19" s="28"/>
      <c r="H19" s="28"/>
      <c r="I19" s="28">
        <v>0.3229975099948075</v>
      </c>
      <c r="J19" s="28">
        <v>0.30404513475068967</v>
      </c>
      <c r="K19" s="28">
        <v>0.2958372196218204</v>
      </c>
      <c r="L19" s="28">
        <v>0.2908773173046801</v>
      </c>
      <c r="M19" s="28">
        <v>0.29549141903045795</v>
      </c>
      <c r="N19" s="28">
        <v>0.3048577512645764</v>
      </c>
      <c r="O19" s="28"/>
      <c r="P19" s="28"/>
      <c r="Q19" s="28"/>
    </row>
    <row r="20" spans="6:13" ht="12.75">
      <c r="F20"/>
      <c r="G20"/>
      <c r="H20"/>
      <c r="I20"/>
      <c r="J20"/>
      <c r="K20"/>
      <c r="L20"/>
      <c r="M20"/>
    </row>
    <row r="21" spans="1:17" ht="12.75">
      <c r="A21" s="16" t="s">
        <v>32</v>
      </c>
      <c r="B21" s="16" t="s">
        <v>583</v>
      </c>
      <c r="F21" s="131"/>
      <c r="G21" s="131"/>
      <c r="H21" s="131"/>
      <c r="I21" s="131"/>
      <c r="J21" s="131"/>
      <c r="K21" s="131"/>
      <c r="L21" s="131"/>
      <c r="M21" s="131"/>
      <c r="N21" s="17"/>
      <c r="O21" s="17"/>
      <c r="P21" s="17"/>
      <c r="Q21" s="17"/>
    </row>
    <row r="22" spans="1:17" ht="12.75">
      <c r="A22" s="16" t="s">
        <v>629</v>
      </c>
      <c r="B22" s="16" t="s">
        <v>611</v>
      </c>
      <c r="F22" s="97"/>
      <c r="G22" s="97"/>
      <c r="H22" s="97"/>
      <c r="I22" s="97">
        <v>0.2870041045069909</v>
      </c>
      <c r="J22" s="97">
        <v>0.28716122865377663</v>
      </c>
      <c r="K22" s="97">
        <v>0.2662416271101008</v>
      </c>
      <c r="L22" s="97">
        <v>0.253925626248028</v>
      </c>
      <c r="M22" s="97">
        <v>0.2751970776507482</v>
      </c>
      <c r="N22" s="97">
        <v>0.25893347823192747</v>
      </c>
      <c r="O22" s="97"/>
      <c r="P22" s="97"/>
      <c r="Q22" s="97"/>
    </row>
    <row r="23" spans="1:17" ht="12.75">
      <c r="A23" s="16" t="s">
        <v>630</v>
      </c>
      <c r="B23" s="16" t="s">
        <v>612</v>
      </c>
      <c r="F23" s="97"/>
      <c r="G23" s="97"/>
      <c r="H23" s="97"/>
      <c r="I23" s="97"/>
      <c r="J23" s="97">
        <v>0.2933615632252822</v>
      </c>
      <c r="K23" s="97">
        <v>0.28005448678356337</v>
      </c>
      <c r="L23" s="97">
        <v>0.2852919949063113</v>
      </c>
      <c r="M23" s="97">
        <v>0.2844066040631844</v>
      </c>
      <c r="N23" s="97">
        <v>0.3151464219862947</v>
      </c>
      <c r="O23" s="97"/>
      <c r="P23" s="97"/>
      <c r="Q23" s="97"/>
    </row>
    <row r="24" spans="1:17" ht="12.75">
      <c r="A24" s="16" t="s">
        <v>631</v>
      </c>
      <c r="B24" s="16" t="s">
        <v>613</v>
      </c>
      <c r="F24" s="97"/>
      <c r="G24" s="97"/>
      <c r="H24" s="97"/>
      <c r="I24" s="97"/>
      <c r="J24" s="97">
        <v>0.22618299424726596</v>
      </c>
      <c r="K24" s="97">
        <v>0.24838204301124822</v>
      </c>
      <c r="L24" s="97">
        <v>0.2572563995042443</v>
      </c>
      <c r="M24" s="97">
        <v>0.23096241485214708</v>
      </c>
      <c r="N24" s="97">
        <v>0.2217474991924152</v>
      </c>
      <c r="O24" s="97"/>
      <c r="P24" s="97"/>
      <c r="Q24" s="97"/>
    </row>
    <row r="25" spans="1:17" ht="12.75">
      <c r="A25" s="16" t="s">
        <v>632</v>
      </c>
      <c r="B25" s="16" t="s">
        <v>614</v>
      </c>
      <c r="F25" s="97"/>
      <c r="G25" s="97"/>
      <c r="H25" s="97"/>
      <c r="I25" s="97"/>
      <c r="J25" s="97">
        <v>0.2099834899565326</v>
      </c>
      <c r="K25" s="97">
        <v>0.24077500723147638</v>
      </c>
      <c r="L25" s="97">
        <v>0.23449404244696315</v>
      </c>
      <c r="M25" s="97">
        <v>0.22143085823985553</v>
      </c>
      <c r="N25" s="97"/>
      <c r="O25" s="97"/>
      <c r="P25" s="97"/>
      <c r="Q25" s="97"/>
    </row>
    <row r="26" spans="1:17" ht="12.75">
      <c r="A26" s="16" t="s">
        <v>633</v>
      </c>
      <c r="B26" s="16" t="s">
        <v>615</v>
      </c>
      <c r="F26" s="97"/>
      <c r="G26" s="97"/>
      <c r="H26" s="97"/>
      <c r="I26" s="97">
        <v>0.18043869369188192</v>
      </c>
      <c r="J26" s="97">
        <v>0.10989752400613906</v>
      </c>
      <c r="K26" s="97">
        <v>0.12924833744173225</v>
      </c>
      <c r="L26" s="97">
        <v>0.10316233607357028</v>
      </c>
      <c r="M26" s="97">
        <v>0.13668490644795117</v>
      </c>
      <c r="N26" s="97">
        <v>0.14407037767936715</v>
      </c>
      <c r="O26" s="97"/>
      <c r="P26" s="97"/>
      <c r="Q26" s="97"/>
    </row>
    <row r="27" spans="1:17" ht="12.75">
      <c r="A27" s="16" t="s">
        <v>634</v>
      </c>
      <c r="B27" s="16" t="s">
        <v>616</v>
      </c>
      <c r="F27" s="97"/>
      <c r="G27" s="97"/>
      <c r="H27" s="97"/>
      <c r="I27" s="97"/>
      <c r="J27" s="97"/>
      <c r="K27" s="97"/>
      <c r="L27" s="97"/>
      <c r="M27" s="97"/>
      <c r="N27" s="97"/>
      <c r="O27" s="97"/>
      <c r="P27" s="97"/>
      <c r="Q27" s="97"/>
    </row>
    <row r="28" spans="1:17" ht="12.75">
      <c r="A28" s="16" t="s">
        <v>635</v>
      </c>
      <c r="B28" s="16" t="s">
        <v>617</v>
      </c>
      <c r="F28" s="97"/>
      <c r="G28" s="97"/>
      <c r="H28" s="97"/>
      <c r="I28" s="97"/>
      <c r="J28" s="97">
        <v>0.3092994548231227</v>
      </c>
      <c r="K28" s="97">
        <v>0.30981656699254345</v>
      </c>
      <c r="L28" s="97">
        <v>0.3070559543918158</v>
      </c>
      <c r="M28" s="97">
        <v>0.30954440887237933</v>
      </c>
      <c r="N28" s="97">
        <v>0.3201187833766198</v>
      </c>
      <c r="O28" s="97"/>
      <c r="P28" s="97"/>
      <c r="Q28" s="97"/>
    </row>
    <row r="29" spans="1:17" ht="12.75">
      <c r="A29" s="16" t="s">
        <v>636</v>
      </c>
      <c r="B29" s="16" t="s">
        <v>618</v>
      </c>
      <c r="F29" s="97"/>
      <c r="G29" s="97"/>
      <c r="H29" s="97"/>
      <c r="I29" s="97"/>
      <c r="J29" s="97"/>
      <c r="K29" s="97">
        <v>0.31424419678062093</v>
      </c>
      <c r="L29" s="97">
        <v>0.28726398447216994</v>
      </c>
      <c r="M29" s="97">
        <v>0.2954173300431002</v>
      </c>
      <c r="N29" s="97"/>
      <c r="O29" s="97"/>
      <c r="P29" s="97"/>
      <c r="Q29" s="97"/>
    </row>
    <row r="30" spans="1:17" ht="12.75">
      <c r="A30" s="16" t="s">
        <v>637</v>
      </c>
      <c r="B30" s="16" t="s">
        <v>619</v>
      </c>
      <c r="F30" s="97"/>
      <c r="G30" s="97"/>
      <c r="H30" s="97"/>
      <c r="I30" s="97"/>
      <c r="J30" s="97">
        <v>0.27380226336310387</v>
      </c>
      <c r="K30" s="97">
        <v>0.27628847627089326</v>
      </c>
      <c r="L30" s="97">
        <v>0.2759867994208786</v>
      </c>
      <c r="M30" s="97">
        <v>0.2509171339600371</v>
      </c>
      <c r="N30" s="97"/>
      <c r="O30" s="97"/>
      <c r="P30" s="97"/>
      <c r="Q30" s="97"/>
    </row>
    <row r="31" spans="1:17" ht="12.75">
      <c r="A31" s="16" t="s">
        <v>638</v>
      </c>
      <c r="B31" s="16" t="s">
        <v>620</v>
      </c>
      <c r="F31" s="97"/>
      <c r="G31" s="97"/>
      <c r="H31" s="97"/>
      <c r="I31" s="97">
        <v>0.33852959964379964</v>
      </c>
      <c r="J31" s="97">
        <v>0.3296782874994936</v>
      </c>
      <c r="K31" s="97">
        <v>0.32141666141867026</v>
      </c>
      <c r="L31" s="97">
        <v>0.32353708243428225</v>
      </c>
      <c r="M31" s="97">
        <v>0.3204406767757298</v>
      </c>
      <c r="N31" s="97">
        <v>0.31768765707124064</v>
      </c>
      <c r="O31" s="97"/>
      <c r="P31" s="97"/>
      <c r="Q31" s="97"/>
    </row>
    <row r="32" spans="1:17" ht="12.75">
      <c r="A32" s="16" t="s">
        <v>639</v>
      </c>
      <c r="B32" s="16" t="s">
        <v>621</v>
      </c>
      <c r="F32" s="97"/>
      <c r="G32" s="97"/>
      <c r="H32" s="97">
        <v>0.2697586922149605</v>
      </c>
      <c r="I32" s="97">
        <v>0.2832081358519006</v>
      </c>
      <c r="J32" s="97">
        <v>0.2745919428597606</v>
      </c>
      <c r="K32" s="97">
        <v>0.26773553638021164</v>
      </c>
      <c r="L32" s="97">
        <v>0.2713283223874362</v>
      </c>
      <c r="M32" s="97">
        <v>0.25278982510331094</v>
      </c>
      <c r="N32" s="97">
        <v>0.2814580046817187</v>
      </c>
      <c r="O32" s="97"/>
      <c r="P32" s="97"/>
      <c r="Q32" s="97"/>
    </row>
    <row r="33" spans="1:17" ht="12.75">
      <c r="A33" s="16" t="s">
        <v>640</v>
      </c>
      <c r="B33" s="16" t="s">
        <v>622</v>
      </c>
      <c r="F33" s="97"/>
      <c r="G33" s="97"/>
      <c r="H33" s="97"/>
      <c r="I33" s="97">
        <v>0.34695202231500843</v>
      </c>
      <c r="J33" s="97">
        <v>0.30485484206104696</v>
      </c>
      <c r="K33" s="97">
        <v>0.32532338192742144</v>
      </c>
      <c r="L33" s="97">
        <v>0.3235030345334968</v>
      </c>
      <c r="M33" s="97">
        <v>0.32408434808372066</v>
      </c>
      <c r="N33" s="97">
        <v>0.30441533766446716</v>
      </c>
      <c r="O33" s="97"/>
      <c r="P33" s="97"/>
      <c r="Q33" s="97"/>
    </row>
    <row r="34" spans="6:13" ht="12.75">
      <c r="F34"/>
      <c r="G34"/>
      <c r="H34"/>
      <c r="I34"/>
      <c r="J34"/>
      <c r="K34"/>
      <c r="L34"/>
      <c r="M34"/>
    </row>
    <row r="35" spans="1:17" ht="12.75">
      <c r="A35" s="16" t="s">
        <v>32</v>
      </c>
      <c r="B35" s="16" t="s">
        <v>34</v>
      </c>
      <c r="C35" s="16" t="s">
        <v>33</v>
      </c>
      <c r="D35" s="16" t="s">
        <v>31</v>
      </c>
      <c r="E35" s="16" t="s">
        <v>583</v>
      </c>
      <c r="F35" s="131"/>
      <c r="G35" s="131"/>
      <c r="H35" s="131"/>
      <c r="I35" s="131"/>
      <c r="J35" s="131"/>
      <c r="K35" s="131"/>
      <c r="L35" s="131"/>
      <c r="M35" s="131"/>
      <c r="N35" s="17"/>
      <c r="O35" s="17"/>
      <c r="P35" s="17"/>
      <c r="Q35" s="17"/>
    </row>
    <row r="36" spans="1:14" ht="12.75">
      <c r="A36" s="16" t="s">
        <v>40</v>
      </c>
      <c r="B36" s="16" t="s">
        <v>42</v>
      </c>
      <c r="C36" s="16" t="s">
        <v>41</v>
      </c>
      <c r="D36" s="16" t="s">
        <v>39</v>
      </c>
      <c r="E36" s="16" t="s">
        <v>621</v>
      </c>
      <c r="F36" s="26">
        <v>0.30329282647597144</v>
      </c>
      <c r="G36" s="26">
        <v>0.29139028866742867</v>
      </c>
      <c r="H36" s="26">
        <v>0.2647682802558679</v>
      </c>
      <c r="I36" s="26">
        <v>0.2851372453553892</v>
      </c>
      <c r="J36" s="26">
        <v>0.26212086899458853</v>
      </c>
      <c r="K36" s="26">
        <v>0.24627279281641218</v>
      </c>
      <c r="L36" s="28">
        <v>0.28103230329101847</v>
      </c>
      <c r="M36" s="28">
        <v>0.25771083897578156</v>
      </c>
      <c r="N36" s="28">
        <v>0.28263944947952746</v>
      </c>
    </row>
    <row r="37" spans="1:14" ht="12.75">
      <c r="A37" s="16" t="s">
        <v>43</v>
      </c>
      <c r="B37" s="16" t="s">
        <v>44</v>
      </c>
      <c r="C37" s="16" t="s">
        <v>41</v>
      </c>
      <c r="D37" s="16" t="s">
        <v>39</v>
      </c>
      <c r="E37" s="16" t="s">
        <v>621</v>
      </c>
      <c r="F37" s="26">
        <v>0.2828469856317583</v>
      </c>
      <c r="G37" s="26">
        <v>0.27476038338658143</v>
      </c>
      <c r="H37" s="26">
        <v>0.27012668223015657</v>
      </c>
      <c r="I37" s="26">
        <v>0.23162274618585293</v>
      </c>
      <c r="J37" s="26">
        <v>0.21557935923759342</v>
      </c>
      <c r="K37" s="26">
        <v>0.2384294068504595</v>
      </c>
      <c r="L37" s="28">
        <v>0.3153897834242967</v>
      </c>
      <c r="M37" s="28">
        <v>0.2735965368914217</v>
      </c>
      <c r="N37" s="28">
        <v>0.247289677205356</v>
      </c>
    </row>
    <row r="38" spans="1:14" ht="12.75">
      <c r="A38" s="16" t="s">
        <v>45</v>
      </c>
      <c r="B38" s="16" t="s">
        <v>46</v>
      </c>
      <c r="C38" s="16" t="s">
        <v>41</v>
      </c>
      <c r="D38" s="16" t="s">
        <v>39</v>
      </c>
      <c r="E38" s="16" t="s">
        <v>621</v>
      </c>
      <c r="F38" s="26"/>
      <c r="G38" s="26"/>
      <c r="H38" s="26"/>
      <c r="I38" s="26"/>
      <c r="J38" s="26">
        <v>0.4108010042331727</v>
      </c>
      <c r="K38" s="26">
        <v>0.31521539077809174</v>
      </c>
      <c r="L38" s="28">
        <v>0.30955091261529655</v>
      </c>
      <c r="M38" s="28">
        <v>0.2954092825937143</v>
      </c>
      <c r="N38" s="28">
        <v>0.38439654165206216</v>
      </c>
    </row>
    <row r="39" spans="1:14" ht="12.75">
      <c r="A39" s="16" t="s">
        <v>47</v>
      </c>
      <c r="B39" s="16" t="s">
        <v>48</v>
      </c>
      <c r="C39" s="16" t="s">
        <v>41</v>
      </c>
      <c r="D39" s="16" t="s">
        <v>39</v>
      </c>
      <c r="E39" s="16" t="s">
        <v>621</v>
      </c>
      <c r="F39" s="26">
        <v>0.3059504431181046</v>
      </c>
      <c r="G39" s="26">
        <v>0.1949868842902944</v>
      </c>
      <c r="H39" s="26">
        <v>0.2025818882466281</v>
      </c>
      <c r="I39" s="26">
        <v>0.21299638989169675</v>
      </c>
      <c r="J39" s="26">
        <v>0.21150498496597564</v>
      </c>
      <c r="K39" s="26">
        <v>0.25114305067524656</v>
      </c>
      <c r="L39" s="28">
        <v>0.249455732946299</v>
      </c>
      <c r="M39" s="28">
        <v>0.24395088254031705</v>
      </c>
      <c r="N39" s="28">
        <v>0.16504998760637857</v>
      </c>
    </row>
    <row r="40" spans="1:14" ht="12.75">
      <c r="A40" s="16" t="s">
        <v>49</v>
      </c>
      <c r="B40" s="16" t="s">
        <v>50</v>
      </c>
      <c r="C40" s="16" t="s">
        <v>41</v>
      </c>
      <c r="D40" s="16" t="s">
        <v>39</v>
      </c>
      <c r="E40" s="16" t="s">
        <v>621</v>
      </c>
      <c r="F40" s="26"/>
      <c r="G40" s="26"/>
      <c r="H40" s="26">
        <v>0.19629993236904683</v>
      </c>
      <c r="I40" s="26">
        <v>0.18087318087318088</v>
      </c>
      <c r="J40" s="26">
        <v>0.21857804529252312</v>
      </c>
      <c r="K40" s="26">
        <v>0.218613000103559</v>
      </c>
      <c r="L40" s="28">
        <v>0.22866054613935968</v>
      </c>
      <c r="M40" s="28">
        <v>0.16453641102346228</v>
      </c>
      <c r="N40" s="28">
        <v>0.24326913864137206</v>
      </c>
    </row>
    <row r="41" spans="1:14" ht="12.75">
      <c r="A41" s="16" t="s">
        <v>51</v>
      </c>
      <c r="B41" s="16" t="s">
        <v>52</v>
      </c>
      <c r="C41" s="16" t="s">
        <v>41</v>
      </c>
      <c r="D41" s="16" t="s">
        <v>39</v>
      </c>
      <c r="E41" s="16" t="s">
        <v>611</v>
      </c>
      <c r="F41" s="26">
        <v>0.22168911478187203</v>
      </c>
      <c r="G41" s="26"/>
      <c r="H41" s="26"/>
      <c r="I41" s="26">
        <v>0.1623707880252383</v>
      </c>
      <c r="J41" s="26">
        <v>0.18901080539155618</v>
      </c>
      <c r="K41" s="26">
        <v>0.20901385958540464</v>
      </c>
      <c r="L41" s="28">
        <v>0.22119196657583162</v>
      </c>
      <c r="M41" s="28">
        <v>0.20197249093107617</v>
      </c>
      <c r="N41" s="28">
        <v>0.2223019779418467</v>
      </c>
    </row>
    <row r="42" spans="1:14" ht="12.75">
      <c r="A42" s="16" t="s">
        <v>53</v>
      </c>
      <c r="B42" s="16" t="s">
        <v>54</v>
      </c>
      <c r="C42" s="16" t="s">
        <v>41</v>
      </c>
      <c r="D42" s="16" t="s">
        <v>39</v>
      </c>
      <c r="E42" s="16" t="s">
        <v>622</v>
      </c>
      <c r="F42" s="26"/>
      <c r="G42" s="26"/>
      <c r="H42" s="26">
        <v>0.30327922386358236</v>
      </c>
      <c r="I42" s="26">
        <v>0.3176043557168784</v>
      </c>
      <c r="J42" s="26">
        <v>0.2927401399491094</v>
      </c>
      <c r="K42" s="26">
        <v>0.2770558463355179</v>
      </c>
      <c r="L42" s="28">
        <v>0.3222380932521478</v>
      </c>
      <c r="M42" s="28">
        <v>0.30855627440694766</v>
      </c>
      <c r="N42" s="28">
        <v>0.291589984616401</v>
      </c>
    </row>
    <row r="43" spans="1:14" ht="12.75">
      <c r="A43" s="16" t="s">
        <v>55</v>
      </c>
      <c r="B43" s="16" t="s">
        <v>56</v>
      </c>
      <c r="C43" s="16" t="s">
        <v>41</v>
      </c>
      <c r="D43" s="16" t="s">
        <v>39</v>
      </c>
      <c r="E43" s="16" t="s">
        <v>621</v>
      </c>
      <c r="F43" s="26">
        <v>0.21862448512194704</v>
      </c>
      <c r="G43" s="26">
        <v>0.15825203252032521</v>
      </c>
      <c r="H43" s="26"/>
      <c r="I43" s="26">
        <v>0.17107533064979874</v>
      </c>
      <c r="J43" s="26">
        <v>0.2778263403263403</v>
      </c>
      <c r="K43" s="26">
        <v>0.2367768950583647</v>
      </c>
      <c r="L43" s="28">
        <v>0.2525452055138789</v>
      </c>
      <c r="M43" s="28">
        <v>0.2637610778329963</v>
      </c>
      <c r="N43" s="28">
        <v>0.23091070344956355</v>
      </c>
    </row>
    <row r="44" spans="1:14" ht="12.75">
      <c r="A44" s="16" t="s">
        <v>57</v>
      </c>
      <c r="B44" s="16" t="s">
        <v>58</v>
      </c>
      <c r="C44" s="16" t="s">
        <v>41</v>
      </c>
      <c r="D44" s="16" t="s">
        <v>39</v>
      </c>
      <c r="E44" s="16" t="s">
        <v>617</v>
      </c>
      <c r="F44" s="26"/>
      <c r="G44" s="26">
        <v>0.14013877699524413</v>
      </c>
      <c r="H44" s="26">
        <v>0.12757475859811557</v>
      </c>
      <c r="I44" s="26"/>
      <c r="J44" s="26">
        <v>0.23258636459579257</v>
      </c>
      <c r="K44" s="26">
        <v>0.15390447182794842</v>
      </c>
      <c r="L44" s="28">
        <v>0.22452272162261794</v>
      </c>
      <c r="M44" s="28">
        <v>0.2342062550721019</v>
      </c>
      <c r="N44" s="28">
        <v>0.27345635149738723</v>
      </c>
    </row>
    <row r="45" spans="1:14" ht="12.75">
      <c r="A45" s="16" t="s">
        <v>59</v>
      </c>
      <c r="B45" s="16" t="s">
        <v>60</v>
      </c>
      <c r="C45" s="16" t="s">
        <v>41</v>
      </c>
      <c r="D45" s="16" t="s">
        <v>39</v>
      </c>
      <c r="E45" s="16" t="s">
        <v>621</v>
      </c>
      <c r="F45" s="26"/>
      <c r="G45" s="26"/>
      <c r="H45" s="26"/>
      <c r="I45" s="26">
        <v>0.31845238095238093</v>
      </c>
      <c r="J45" s="26">
        <v>0.2907158929910826</v>
      </c>
      <c r="K45" s="26">
        <v>0.29138428262436916</v>
      </c>
      <c r="L45" s="28">
        <v>0.3291068923854625</v>
      </c>
      <c r="M45" s="28">
        <v>0.26064926912384545</v>
      </c>
      <c r="N45" s="28">
        <v>0.3347173659673659</v>
      </c>
    </row>
    <row r="46" spans="1:14" ht="12.75">
      <c r="A46" s="16" t="s">
        <v>61</v>
      </c>
      <c r="B46" s="16" t="s">
        <v>62</v>
      </c>
      <c r="C46" s="16" t="s">
        <v>41</v>
      </c>
      <c r="D46" s="16" t="s">
        <v>39</v>
      </c>
      <c r="E46" s="16" t="s">
        <v>621</v>
      </c>
      <c r="F46" s="26"/>
      <c r="G46" s="26"/>
      <c r="H46" s="26">
        <v>0.21825922421948912</v>
      </c>
      <c r="I46" s="26"/>
      <c r="J46" s="26">
        <v>0.26183813787747273</v>
      </c>
      <c r="K46" s="26">
        <v>0.26436614484886667</v>
      </c>
      <c r="L46" s="28">
        <v>0.281371158392435</v>
      </c>
      <c r="M46" s="28">
        <v>0.23469225347309064</v>
      </c>
      <c r="N46" s="28">
        <v>0.3024475524475524</v>
      </c>
    </row>
    <row r="47" spans="1:14" ht="12.75">
      <c r="A47" s="16" t="s">
        <v>63</v>
      </c>
      <c r="B47" s="16" t="s">
        <v>64</v>
      </c>
      <c r="C47" s="16" t="s">
        <v>41</v>
      </c>
      <c r="D47" s="16" t="s">
        <v>39</v>
      </c>
      <c r="E47" s="16" t="s">
        <v>621</v>
      </c>
      <c r="F47" s="26"/>
      <c r="G47" s="26"/>
      <c r="H47" s="26"/>
      <c r="I47" s="26"/>
      <c r="J47" s="26">
        <v>0.31992725986148174</v>
      </c>
      <c r="K47" s="26"/>
      <c r="L47" s="28">
        <v>0.24977601527502385</v>
      </c>
      <c r="M47" s="28">
        <v>0.20410287092183155</v>
      </c>
      <c r="N47" s="28"/>
    </row>
    <row r="48" spans="1:14" ht="12.75">
      <c r="A48" s="16" t="s">
        <v>66</v>
      </c>
      <c r="B48" s="16" t="s">
        <v>68</v>
      </c>
      <c r="C48" s="16" t="s">
        <v>67</v>
      </c>
      <c r="D48" s="16" t="s">
        <v>65</v>
      </c>
      <c r="E48" s="16" t="s">
        <v>622</v>
      </c>
      <c r="F48" s="26">
        <v>0.3301825619830354</v>
      </c>
      <c r="G48" s="26">
        <v>0.3982350111251428</v>
      </c>
      <c r="H48" s="26">
        <v>0.41042759461537415</v>
      </c>
      <c r="I48" s="26">
        <v>0.4401005584034536</v>
      </c>
      <c r="J48" s="26">
        <v>0.39504012691302726</v>
      </c>
      <c r="K48" s="26">
        <v>0.35766944326981376</v>
      </c>
      <c r="L48" s="28"/>
      <c r="M48" s="28">
        <v>0.331196967852525</v>
      </c>
      <c r="N48" s="28">
        <v>0.3260020323449618</v>
      </c>
    </row>
    <row r="49" spans="1:14" ht="12.75">
      <c r="A49" s="16" t="s">
        <v>641</v>
      </c>
      <c r="B49" s="16" t="s">
        <v>69</v>
      </c>
      <c r="C49" s="16" t="s">
        <v>67</v>
      </c>
      <c r="D49" s="16" t="s">
        <v>65</v>
      </c>
      <c r="E49" s="16" t="s">
        <v>612</v>
      </c>
      <c r="F49" s="26"/>
      <c r="G49" s="26"/>
      <c r="H49" s="26"/>
      <c r="I49" s="26"/>
      <c r="J49" s="26">
        <v>0.3783718818439186</v>
      </c>
      <c r="K49" s="26">
        <v>0.35465351596617173</v>
      </c>
      <c r="L49" s="28">
        <v>0.29519258304696444</v>
      </c>
      <c r="M49" s="28">
        <v>0.36751060387424017</v>
      </c>
      <c r="N49" s="28">
        <v>0.4325688073394495</v>
      </c>
    </row>
    <row r="50" spans="1:14" ht="12.75">
      <c r="A50" s="16" t="s">
        <v>70</v>
      </c>
      <c r="B50" s="16" t="s">
        <v>71</v>
      </c>
      <c r="C50" s="16" t="s">
        <v>67</v>
      </c>
      <c r="D50" s="16" t="s">
        <v>65</v>
      </c>
      <c r="E50" s="16" t="s">
        <v>620</v>
      </c>
      <c r="F50" s="26">
        <v>0.3798076923076923</v>
      </c>
      <c r="G50" s="26">
        <v>0.37697253068381065</v>
      </c>
      <c r="H50" s="26">
        <v>0.30870040685778793</v>
      </c>
      <c r="I50" s="26">
        <v>0.410019550342131</v>
      </c>
      <c r="J50" s="26">
        <v>0.34545454545454546</v>
      </c>
      <c r="K50" s="26">
        <v>0.39139701608215466</v>
      </c>
      <c r="L50" s="28">
        <v>0.3976130928875433</v>
      </c>
      <c r="M50" s="28">
        <v>0.35581995076778805</v>
      </c>
      <c r="N50" s="28">
        <v>0.35203588074927444</v>
      </c>
    </row>
    <row r="51" spans="1:14" ht="12.75">
      <c r="A51" s="16" t="s">
        <v>72</v>
      </c>
      <c r="B51" s="16" t="s">
        <v>73</v>
      </c>
      <c r="C51" s="16" t="s">
        <v>67</v>
      </c>
      <c r="D51" s="16" t="s">
        <v>65</v>
      </c>
      <c r="E51" s="16" t="s">
        <v>612</v>
      </c>
      <c r="F51" s="26"/>
      <c r="G51" s="26"/>
      <c r="H51" s="26"/>
      <c r="I51" s="26"/>
      <c r="J51" s="26">
        <v>0.32951376432039414</v>
      </c>
      <c r="K51" s="26">
        <v>0.3369261786600496</v>
      </c>
      <c r="L51" s="28">
        <v>0.34390770268632864</v>
      </c>
      <c r="M51" s="28">
        <v>0.3115100722743349</v>
      </c>
      <c r="N51" s="28"/>
    </row>
    <row r="52" spans="1:14" ht="12.75">
      <c r="A52" s="16" t="s">
        <v>74</v>
      </c>
      <c r="B52" s="16" t="s">
        <v>75</v>
      </c>
      <c r="C52" s="16" t="s">
        <v>67</v>
      </c>
      <c r="D52" s="16" t="s">
        <v>65</v>
      </c>
      <c r="E52" s="16" t="s">
        <v>617</v>
      </c>
      <c r="F52" s="26"/>
      <c r="G52" s="26"/>
      <c r="H52" s="26"/>
      <c r="I52" s="26"/>
      <c r="J52" s="26"/>
      <c r="K52" s="26">
        <v>0.3022021006515957</v>
      </c>
      <c r="L52" s="28">
        <v>0.35735649099032335</v>
      </c>
      <c r="M52" s="28">
        <v>0.3105845406454694</v>
      </c>
      <c r="N52" s="28">
        <v>0.309134697583379</v>
      </c>
    </row>
    <row r="53" spans="1:14" ht="12.75">
      <c r="A53" s="16" t="s">
        <v>76</v>
      </c>
      <c r="B53" s="16" t="s">
        <v>77</v>
      </c>
      <c r="C53" s="16" t="s">
        <v>67</v>
      </c>
      <c r="D53" s="16" t="s">
        <v>65</v>
      </c>
      <c r="E53" s="16" t="s">
        <v>617</v>
      </c>
      <c r="F53" s="26">
        <v>0.3068377762421485</v>
      </c>
      <c r="G53" s="26">
        <v>0.2798491915129314</v>
      </c>
      <c r="H53" s="26"/>
      <c r="I53" s="26">
        <v>0.29480040384944084</v>
      </c>
      <c r="J53" s="26">
        <v>0.1932048080678641</v>
      </c>
      <c r="K53" s="26"/>
      <c r="L53" s="28">
        <v>0.2401888409779055</v>
      </c>
      <c r="M53" s="28">
        <v>0.26435912408759116</v>
      </c>
      <c r="N53" s="28">
        <v>0.26937035043220414</v>
      </c>
    </row>
    <row r="54" spans="1:14" ht="12.75">
      <c r="A54" s="16" t="s">
        <v>78</v>
      </c>
      <c r="B54" s="16" t="s">
        <v>79</v>
      </c>
      <c r="C54" s="16" t="s">
        <v>67</v>
      </c>
      <c r="D54" s="16" t="s">
        <v>65</v>
      </c>
      <c r="E54" s="16" t="s">
        <v>617</v>
      </c>
      <c r="F54" s="26">
        <v>0.35343674667225655</v>
      </c>
      <c r="G54" s="26">
        <v>0.30319627547719186</v>
      </c>
      <c r="H54" s="26">
        <v>0.2918233164880131</v>
      </c>
      <c r="I54" s="26">
        <v>0.3680637206533258</v>
      </c>
      <c r="J54" s="26">
        <v>0.37736220252400493</v>
      </c>
      <c r="K54" s="26">
        <v>0.329657441592201</v>
      </c>
      <c r="L54" s="28">
        <v>0.34280515590059496</v>
      </c>
      <c r="M54" s="28">
        <v>0.34096954205677404</v>
      </c>
      <c r="N54" s="28">
        <v>0.3472681519009433</v>
      </c>
    </row>
    <row r="55" spans="1:14" ht="12.75">
      <c r="A55" s="16" t="s">
        <v>80</v>
      </c>
      <c r="B55" s="16" t="s">
        <v>81</v>
      </c>
      <c r="C55" s="16" t="s">
        <v>67</v>
      </c>
      <c r="D55" s="16" t="s">
        <v>65</v>
      </c>
      <c r="E55" s="16" t="s">
        <v>620</v>
      </c>
      <c r="F55" s="26"/>
      <c r="G55" s="26"/>
      <c r="H55" s="26"/>
      <c r="I55" s="26">
        <v>0.34944839314524917</v>
      </c>
      <c r="J55" s="26">
        <v>0.37138095576071584</v>
      </c>
      <c r="K55" s="26">
        <v>0.3810058415480102</v>
      </c>
      <c r="L55" s="28">
        <v>0.36872739863983395</v>
      </c>
      <c r="M55" s="28">
        <v>0.37916914123622714</v>
      </c>
      <c r="N55" s="28">
        <v>0.3867958873832934</v>
      </c>
    </row>
    <row r="56" spans="1:14" ht="12.75">
      <c r="A56" s="16" t="s">
        <v>82</v>
      </c>
      <c r="B56" s="16" t="s">
        <v>83</v>
      </c>
      <c r="C56" s="16" t="s">
        <v>67</v>
      </c>
      <c r="D56" s="16" t="s">
        <v>65</v>
      </c>
      <c r="E56" s="16" t="s">
        <v>612</v>
      </c>
      <c r="F56" s="26">
        <v>0.34710356714628293</v>
      </c>
      <c r="G56" s="26">
        <v>0.25357972462658485</v>
      </c>
      <c r="H56" s="26">
        <v>0.2963667164090844</v>
      </c>
      <c r="I56" s="26">
        <v>0.2837544700670688</v>
      </c>
      <c r="J56" s="26">
        <v>0.3394414676862786</v>
      </c>
      <c r="K56" s="26">
        <v>0.27941530264013753</v>
      </c>
      <c r="L56" s="28">
        <v>0.31132142383977457</v>
      </c>
      <c r="M56" s="28">
        <v>0.2930642442844266</v>
      </c>
      <c r="N56" s="28">
        <v>0.3201205210944642</v>
      </c>
    </row>
    <row r="57" spans="1:14" ht="12.75">
      <c r="A57" s="16" t="s">
        <v>84</v>
      </c>
      <c r="B57" s="16" t="s">
        <v>85</v>
      </c>
      <c r="C57" s="16" t="s">
        <v>67</v>
      </c>
      <c r="D57" s="16" t="s">
        <v>65</v>
      </c>
      <c r="E57" s="16" t="s">
        <v>621</v>
      </c>
      <c r="F57" s="26">
        <v>0.2501279080266049</v>
      </c>
      <c r="G57" s="26">
        <v>0.3411281162944291</v>
      </c>
      <c r="H57" s="26">
        <v>0.29013460338761543</v>
      </c>
      <c r="I57" s="26">
        <v>0.31367706337143986</v>
      </c>
      <c r="J57" s="26">
        <v>0.3227991749643626</v>
      </c>
      <c r="K57" s="26">
        <v>0.27747654998856097</v>
      </c>
      <c r="L57" s="28">
        <v>0.2714877048550848</v>
      </c>
      <c r="M57" s="28">
        <v>0.2436266183822587</v>
      </c>
      <c r="N57" s="28">
        <v>0.2862541614648356</v>
      </c>
    </row>
    <row r="58" spans="1:14" ht="12.75">
      <c r="A58" s="16" t="s">
        <v>86</v>
      </c>
      <c r="B58" s="16" t="s">
        <v>87</v>
      </c>
      <c r="C58" s="16" t="s">
        <v>67</v>
      </c>
      <c r="D58" s="16" t="s">
        <v>65</v>
      </c>
      <c r="E58" s="16" t="s">
        <v>612</v>
      </c>
      <c r="F58" s="26"/>
      <c r="G58" s="26"/>
      <c r="H58" s="26"/>
      <c r="I58" s="26">
        <v>0.27907983044860474</v>
      </c>
      <c r="J58" s="26">
        <v>0.3619912080755454</v>
      </c>
      <c r="K58" s="26">
        <v>0.31563941795812134</v>
      </c>
      <c r="L58" s="28">
        <v>0.3616909195222448</v>
      </c>
      <c r="M58" s="28">
        <v>0.30490462378957384</v>
      </c>
      <c r="N58" s="28">
        <v>0.28118566826431995</v>
      </c>
    </row>
    <row r="59" spans="1:14" ht="12.75">
      <c r="A59" s="16" t="s">
        <v>88</v>
      </c>
      <c r="B59" s="16" t="s">
        <v>89</v>
      </c>
      <c r="C59" s="16" t="s">
        <v>67</v>
      </c>
      <c r="D59" s="16" t="s">
        <v>65</v>
      </c>
      <c r="E59" s="16" t="s">
        <v>621</v>
      </c>
      <c r="F59" s="26">
        <v>0.17789065356671596</v>
      </c>
      <c r="G59" s="26">
        <v>0.28475686570924663</v>
      </c>
      <c r="H59" s="26">
        <v>0.2904322200392927</v>
      </c>
      <c r="I59" s="26">
        <v>0.2915750915750916</v>
      </c>
      <c r="J59" s="26">
        <v>0.2662207322151162</v>
      </c>
      <c r="K59" s="26">
        <v>0.26073720426782127</v>
      </c>
      <c r="L59" s="28">
        <v>0.2529203116873381</v>
      </c>
      <c r="M59" s="28">
        <v>0.22914446320276916</v>
      </c>
      <c r="N59" s="28">
        <v>0.22062251474016178</v>
      </c>
    </row>
    <row r="60" spans="1:14" ht="12.75">
      <c r="A60" s="16" t="s">
        <v>90</v>
      </c>
      <c r="B60" s="16" t="s">
        <v>91</v>
      </c>
      <c r="C60" s="16" t="s">
        <v>67</v>
      </c>
      <c r="D60" s="16" t="s">
        <v>65</v>
      </c>
      <c r="E60" s="16" t="s">
        <v>611</v>
      </c>
      <c r="F60" s="26"/>
      <c r="G60" s="26">
        <v>0.28666942115872407</v>
      </c>
      <c r="H60" s="26">
        <v>0.2889253568523388</v>
      </c>
      <c r="I60" s="26">
        <v>0.27941939453210196</v>
      </c>
      <c r="J60" s="26">
        <v>0.29428555186037914</v>
      </c>
      <c r="K60" s="26">
        <v>0.25845608730002767</v>
      </c>
      <c r="L60" s="28">
        <v>0.21386372334777837</v>
      </c>
      <c r="M60" s="28">
        <v>0.27447492904446547</v>
      </c>
      <c r="N60" s="28">
        <v>0.17822659353981862</v>
      </c>
    </row>
    <row r="61" spans="1:14" ht="12.75">
      <c r="A61" s="16" t="s">
        <v>92</v>
      </c>
      <c r="B61" s="16" t="s">
        <v>93</v>
      </c>
      <c r="C61" s="16" t="s">
        <v>67</v>
      </c>
      <c r="D61" s="16" t="s">
        <v>65</v>
      </c>
      <c r="E61" s="16" t="s">
        <v>612</v>
      </c>
      <c r="F61" s="26"/>
      <c r="G61" s="26"/>
      <c r="H61" s="26"/>
      <c r="I61" s="26"/>
      <c r="J61" s="26">
        <v>0.33704490630052664</v>
      </c>
      <c r="K61" s="26">
        <v>0.27491126216911704</v>
      </c>
      <c r="L61" s="28">
        <v>0.27960225485055057</v>
      </c>
      <c r="M61" s="28">
        <v>0.29676795905960485</v>
      </c>
      <c r="N61" s="28">
        <v>0.2906604460901939</v>
      </c>
    </row>
    <row r="62" spans="1:14" ht="12.75">
      <c r="A62" s="16" t="s">
        <v>94</v>
      </c>
      <c r="B62" s="16" t="s">
        <v>95</v>
      </c>
      <c r="C62" s="16" t="s">
        <v>67</v>
      </c>
      <c r="D62" s="16" t="s">
        <v>65</v>
      </c>
      <c r="E62" s="16" t="s">
        <v>620</v>
      </c>
      <c r="F62" s="26"/>
      <c r="G62" s="26">
        <v>0.2811986863711001</v>
      </c>
      <c r="H62" s="26">
        <v>0.2815070505287896</v>
      </c>
      <c r="I62" s="26">
        <v>0.37374689213311235</v>
      </c>
      <c r="J62" s="26">
        <v>0.3102434928631402</v>
      </c>
      <c r="K62" s="26">
        <v>0.3320688617606602</v>
      </c>
      <c r="L62" s="28">
        <v>0.37367668381432856</v>
      </c>
      <c r="M62" s="28">
        <v>0.36472300591173273</v>
      </c>
      <c r="N62" s="28">
        <v>0.30110784963545123</v>
      </c>
    </row>
    <row r="63" spans="1:14" ht="12.75">
      <c r="A63" s="16" t="s">
        <v>96</v>
      </c>
      <c r="B63" s="16" t="s">
        <v>97</v>
      </c>
      <c r="C63" s="16" t="s">
        <v>67</v>
      </c>
      <c r="D63" s="16" t="s">
        <v>65</v>
      </c>
      <c r="E63" s="16" t="s">
        <v>612</v>
      </c>
      <c r="F63" s="26"/>
      <c r="G63" s="26"/>
      <c r="H63" s="26"/>
      <c r="I63" s="26"/>
      <c r="J63" s="26"/>
      <c r="K63" s="26">
        <v>0.3343476094157653</v>
      </c>
      <c r="L63" s="28">
        <v>0.3159408597435852</v>
      </c>
      <c r="M63" s="28"/>
      <c r="N63" s="28">
        <v>0.3660046225565088</v>
      </c>
    </row>
    <row r="64" spans="1:14" ht="12.75">
      <c r="A64" s="16" t="s">
        <v>98</v>
      </c>
      <c r="B64" s="16" t="s">
        <v>99</v>
      </c>
      <c r="C64" s="16" t="s">
        <v>67</v>
      </c>
      <c r="D64" s="16" t="s">
        <v>65</v>
      </c>
      <c r="E64" s="16" t="s">
        <v>611</v>
      </c>
      <c r="F64" s="26"/>
      <c r="G64" s="26"/>
      <c r="H64" s="26"/>
      <c r="I64" s="26">
        <v>0.2657951623885196</v>
      </c>
      <c r="J64" s="26">
        <v>0.2852266561074691</v>
      </c>
      <c r="K64" s="26">
        <v>0.3100085021239824</v>
      </c>
      <c r="L64" s="28">
        <v>0.287447179797805</v>
      </c>
      <c r="M64" s="28">
        <v>0.29503922994008974</v>
      </c>
      <c r="N64" s="28">
        <v>0.2922314578005115</v>
      </c>
    </row>
    <row r="65" spans="1:14" ht="12.75">
      <c r="A65" s="16" t="s">
        <v>100</v>
      </c>
      <c r="B65" s="16" t="s">
        <v>101</v>
      </c>
      <c r="C65" s="16" t="s">
        <v>67</v>
      </c>
      <c r="D65" s="16" t="s">
        <v>65</v>
      </c>
      <c r="E65" s="16" t="s">
        <v>621</v>
      </c>
      <c r="F65" s="26"/>
      <c r="G65" s="26"/>
      <c r="H65" s="26">
        <v>0.24388180853616004</v>
      </c>
      <c r="I65" s="26">
        <v>0.2985287902799789</v>
      </c>
      <c r="J65" s="26">
        <v>0.26025710213513775</v>
      </c>
      <c r="K65" s="26">
        <v>0.30991356238182755</v>
      </c>
      <c r="L65" s="28">
        <v>0.25775957013650175</v>
      </c>
      <c r="M65" s="28">
        <v>0.2965665962698604</v>
      </c>
      <c r="N65" s="28">
        <v>0.23975870914646424</v>
      </c>
    </row>
    <row r="66" spans="1:14" ht="12.75">
      <c r="A66" s="16" t="s">
        <v>102</v>
      </c>
      <c r="B66" s="16" t="s">
        <v>103</v>
      </c>
      <c r="C66" s="16" t="s">
        <v>67</v>
      </c>
      <c r="D66" s="16" t="s">
        <v>65</v>
      </c>
      <c r="E66" s="16" t="s">
        <v>617</v>
      </c>
      <c r="F66" s="26"/>
      <c r="G66" s="26"/>
      <c r="H66" s="26">
        <v>0.24484646559114642</v>
      </c>
      <c r="I66" s="26">
        <v>0.1616894881326536</v>
      </c>
      <c r="J66" s="26">
        <v>0.21684894053315107</v>
      </c>
      <c r="K66" s="26">
        <v>0.21401669657053302</v>
      </c>
      <c r="L66" s="28">
        <v>0.20578034682080926</v>
      </c>
      <c r="M66" s="28">
        <v>0.2774253585232481</v>
      </c>
      <c r="N66" s="28">
        <v>0.2947263961608816</v>
      </c>
    </row>
    <row r="67" spans="1:14" ht="12.75">
      <c r="A67" s="16" t="s">
        <v>104</v>
      </c>
      <c r="B67" s="16" t="s">
        <v>105</v>
      </c>
      <c r="C67" s="16" t="s">
        <v>67</v>
      </c>
      <c r="D67" s="16" t="s">
        <v>65</v>
      </c>
      <c r="E67" s="16" t="s">
        <v>621</v>
      </c>
      <c r="F67" s="26">
        <v>0.3136600351912817</v>
      </c>
      <c r="G67" s="26">
        <v>0.34956977515054416</v>
      </c>
      <c r="H67" s="26">
        <v>0.2356935517312876</v>
      </c>
      <c r="I67" s="26">
        <v>0.2523968619990968</v>
      </c>
      <c r="J67" s="26">
        <v>0.29493351731695067</v>
      </c>
      <c r="K67" s="26">
        <v>0.3165474210184906</v>
      </c>
      <c r="L67" s="28">
        <v>0.2744621499634849</v>
      </c>
      <c r="M67" s="28">
        <v>0.26977844115276095</v>
      </c>
      <c r="N67" s="28"/>
    </row>
    <row r="68" spans="1:14" ht="12.75">
      <c r="A68" s="16" t="s">
        <v>106</v>
      </c>
      <c r="B68" s="16" t="s">
        <v>107</v>
      </c>
      <c r="C68" s="16" t="s">
        <v>67</v>
      </c>
      <c r="D68" s="16" t="s">
        <v>65</v>
      </c>
      <c r="E68" s="16" t="s">
        <v>617</v>
      </c>
      <c r="F68" s="26">
        <v>0.2096570540274737</v>
      </c>
      <c r="G68" s="26">
        <v>0.20535847184321498</v>
      </c>
      <c r="H68" s="26">
        <v>0.1995264626980765</v>
      </c>
      <c r="I68" s="26">
        <v>0.22013353877760655</v>
      </c>
      <c r="J68" s="26">
        <v>0.23767757928395905</v>
      </c>
      <c r="K68" s="26">
        <v>0.2121269841269841</v>
      </c>
      <c r="L68" s="28">
        <v>0.2751136686558681</v>
      </c>
      <c r="M68" s="28">
        <v>0.26720255550900707</v>
      </c>
      <c r="N68" s="28">
        <v>0.24617519499219165</v>
      </c>
    </row>
    <row r="69" spans="1:14" ht="12.75">
      <c r="A69" s="16" t="s">
        <v>108</v>
      </c>
      <c r="B69" s="16" t="s">
        <v>109</v>
      </c>
      <c r="C69" s="16" t="s">
        <v>67</v>
      </c>
      <c r="D69" s="16" t="s">
        <v>65</v>
      </c>
      <c r="E69" s="16" t="s">
        <v>617</v>
      </c>
      <c r="F69" s="26"/>
      <c r="G69" s="26"/>
      <c r="H69" s="26"/>
      <c r="I69" s="26"/>
      <c r="J69" s="26">
        <v>0.2662160165484633</v>
      </c>
      <c r="K69" s="26">
        <v>0.24102366017895027</v>
      </c>
      <c r="L69" s="28">
        <v>0.24328733208495285</v>
      </c>
      <c r="M69" s="28">
        <v>0.2126051628183978</v>
      </c>
      <c r="N69" s="28">
        <v>0.2756467223577696</v>
      </c>
    </row>
    <row r="70" spans="1:14" ht="12.75">
      <c r="A70" s="16" t="s">
        <v>110</v>
      </c>
      <c r="B70" s="16" t="s">
        <v>111</v>
      </c>
      <c r="C70" s="16" t="s">
        <v>67</v>
      </c>
      <c r="D70" s="16" t="s">
        <v>65</v>
      </c>
      <c r="E70" s="16" t="s">
        <v>617</v>
      </c>
      <c r="F70" s="26"/>
      <c r="G70" s="26"/>
      <c r="H70" s="26"/>
      <c r="I70" s="26"/>
      <c r="J70" s="26"/>
      <c r="K70" s="26"/>
      <c r="L70" s="28">
        <v>0.30357142857142855</v>
      </c>
      <c r="M70" s="28">
        <v>0.33007795527156547</v>
      </c>
      <c r="N70" s="28"/>
    </row>
    <row r="71" spans="1:14" ht="12.75">
      <c r="A71" s="16" t="s">
        <v>112</v>
      </c>
      <c r="B71" s="16" t="s">
        <v>113</v>
      </c>
      <c r="C71" s="16" t="s">
        <v>67</v>
      </c>
      <c r="D71" s="16" t="s">
        <v>65</v>
      </c>
      <c r="E71" s="16" t="s">
        <v>621</v>
      </c>
      <c r="F71" s="26">
        <v>0.2616931520314548</v>
      </c>
      <c r="G71" s="26">
        <v>0.2612132384537376</v>
      </c>
      <c r="H71" s="26">
        <v>0.26591760704649536</v>
      </c>
      <c r="I71" s="26">
        <v>0.22011571278812087</v>
      </c>
      <c r="J71" s="26">
        <v>0.22833857782219052</v>
      </c>
      <c r="K71" s="26">
        <v>0.2837966782652366</v>
      </c>
      <c r="L71" s="28">
        <v>0.2816701943882695</v>
      </c>
      <c r="M71" s="28">
        <v>0.25937545335847967</v>
      </c>
      <c r="N71" s="28">
        <v>0.2885350620521358</v>
      </c>
    </row>
    <row r="72" spans="1:14" ht="12.75">
      <c r="A72" s="16" t="s">
        <v>115</v>
      </c>
      <c r="B72" s="16" t="s">
        <v>117</v>
      </c>
      <c r="C72" s="16" t="s">
        <v>116</v>
      </c>
      <c r="D72" s="16" t="s">
        <v>114</v>
      </c>
      <c r="E72" s="16" t="s">
        <v>622</v>
      </c>
      <c r="F72" s="26"/>
      <c r="G72" s="26">
        <v>0.32407863647121354</v>
      </c>
      <c r="H72" s="26">
        <v>0.3430693069306931</v>
      </c>
      <c r="I72" s="26">
        <v>0.3077361607383333</v>
      </c>
      <c r="J72" s="26">
        <v>0.328054298642534</v>
      </c>
      <c r="K72" s="26">
        <v>0.29975735816302373</v>
      </c>
      <c r="L72" s="28">
        <v>0.33896438404831697</v>
      </c>
      <c r="M72" s="28">
        <v>0.2948149348735781</v>
      </c>
      <c r="N72" s="28">
        <v>0.31739130434782603</v>
      </c>
    </row>
    <row r="73" spans="1:14" ht="12.75">
      <c r="A73" s="16" t="s">
        <v>118</v>
      </c>
      <c r="B73" s="16" t="s">
        <v>119</v>
      </c>
      <c r="C73" s="16" t="s">
        <v>116</v>
      </c>
      <c r="D73" s="16" t="s">
        <v>114</v>
      </c>
      <c r="E73" s="16" t="s">
        <v>612</v>
      </c>
      <c r="F73" s="26">
        <v>0.17906823536216065</v>
      </c>
      <c r="G73" s="26">
        <v>0.1310998886725122</v>
      </c>
      <c r="H73" s="26">
        <v>0.2008307814671425</v>
      </c>
      <c r="I73" s="26">
        <v>0.20398200118476129</v>
      </c>
      <c r="J73" s="26"/>
      <c r="K73" s="26">
        <v>0.17365340963817794</v>
      </c>
      <c r="L73" s="28"/>
      <c r="M73" s="28">
        <v>0.21936689569085882</v>
      </c>
      <c r="N73" s="28"/>
    </row>
    <row r="74" spans="1:14" ht="12.75">
      <c r="A74" s="16" t="s">
        <v>120</v>
      </c>
      <c r="B74" s="16" t="s">
        <v>121</v>
      </c>
      <c r="C74" s="16" t="s">
        <v>116</v>
      </c>
      <c r="D74" s="16" t="s">
        <v>114</v>
      </c>
      <c r="E74" s="16" t="s">
        <v>612</v>
      </c>
      <c r="F74" s="26">
        <v>0.41509496393355827</v>
      </c>
      <c r="G74" s="26">
        <v>0.3777805328264044</v>
      </c>
      <c r="H74" s="26">
        <v>0.41223407185430827</v>
      </c>
      <c r="I74" s="26">
        <v>0.3866391678622668</v>
      </c>
      <c r="J74" s="26">
        <v>0.40293549852373384</v>
      </c>
      <c r="K74" s="26">
        <v>0.34562429909067566</v>
      </c>
      <c r="L74" s="28">
        <v>0.33015387447864664</v>
      </c>
      <c r="M74" s="28">
        <v>0.39023414723471106</v>
      </c>
      <c r="N74" s="28">
        <v>0.4038895480028847</v>
      </c>
    </row>
    <row r="75" spans="1:14" ht="12.75">
      <c r="A75" s="16" t="s">
        <v>122</v>
      </c>
      <c r="B75" s="16" t="s">
        <v>123</v>
      </c>
      <c r="C75" s="16" t="s">
        <v>116</v>
      </c>
      <c r="D75" s="16" t="s">
        <v>114</v>
      </c>
      <c r="E75" s="16" t="s">
        <v>622</v>
      </c>
      <c r="F75" s="26"/>
      <c r="G75" s="26"/>
      <c r="H75" s="26"/>
      <c r="I75" s="26"/>
      <c r="J75" s="26">
        <v>0.35698847071646644</v>
      </c>
      <c r="K75" s="26">
        <v>0.3560939794419971</v>
      </c>
      <c r="L75" s="28"/>
      <c r="M75" s="28">
        <v>0.38727060306125133</v>
      </c>
      <c r="N75" s="28">
        <v>0.37928853913637006</v>
      </c>
    </row>
    <row r="76" spans="1:14" ht="12.75">
      <c r="A76" s="16" t="s">
        <v>124</v>
      </c>
      <c r="B76" s="16" t="s">
        <v>125</v>
      </c>
      <c r="C76" s="16" t="s">
        <v>116</v>
      </c>
      <c r="D76" s="16" t="s">
        <v>114</v>
      </c>
      <c r="E76" s="16" t="s">
        <v>617</v>
      </c>
      <c r="F76" s="26"/>
      <c r="G76" s="26">
        <v>0.29343834882220954</v>
      </c>
      <c r="H76" s="26">
        <v>0.2217357439577039</v>
      </c>
      <c r="I76" s="26">
        <v>0.309641755489723</v>
      </c>
      <c r="J76" s="26">
        <v>0.21480630205877732</v>
      </c>
      <c r="K76" s="26"/>
      <c r="L76" s="28">
        <v>0.27088507265521794</v>
      </c>
      <c r="M76" s="28">
        <v>0.30835840074764176</v>
      </c>
      <c r="N76" s="28">
        <v>0.301273374442272</v>
      </c>
    </row>
    <row r="77" spans="1:14" ht="12.75">
      <c r="A77" s="16" t="s">
        <v>126</v>
      </c>
      <c r="B77" s="16" t="s">
        <v>127</v>
      </c>
      <c r="C77" s="16" t="s">
        <v>116</v>
      </c>
      <c r="D77" s="16" t="s">
        <v>114</v>
      </c>
      <c r="E77" s="16" t="s">
        <v>621</v>
      </c>
      <c r="F77" s="26"/>
      <c r="G77" s="26">
        <v>0.18265426932800893</v>
      </c>
      <c r="H77" s="26">
        <v>0.21673496841477535</v>
      </c>
      <c r="I77" s="26"/>
      <c r="J77" s="26">
        <v>0.25221988054096167</v>
      </c>
      <c r="K77" s="26">
        <v>0.22802604763284895</v>
      </c>
      <c r="L77" s="28">
        <v>0.24364564300364216</v>
      </c>
      <c r="M77" s="28">
        <v>0.2411645010521345</v>
      </c>
      <c r="N77" s="28">
        <v>0.24317586109299433</v>
      </c>
    </row>
    <row r="78" spans="1:14" ht="12.75">
      <c r="A78" s="16" t="s">
        <v>128</v>
      </c>
      <c r="B78" s="16" t="s">
        <v>129</v>
      </c>
      <c r="C78" s="16" t="s">
        <v>116</v>
      </c>
      <c r="D78" s="16" t="s">
        <v>114</v>
      </c>
      <c r="E78" s="16" t="s">
        <v>612</v>
      </c>
      <c r="F78" s="26"/>
      <c r="G78" s="26"/>
      <c r="H78" s="26"/>
      <c r="I78" s="26"/>
      <c r="J78" s="26"/>
      <c r="K78" s="26"/>
      <c r="L78" s="28"/>
      <c r="M78" s="28"/>
      <c r="N78" s="28">
        <v>0.3683333333333333</v>
      </c>
    </row>
    <row r="79" spans="1:14" ht="12.75">
      <c r="A79" s="16" t="s">
        <v>130</v>
      </c>
      <c r="B79" s="16" t="s">
        <v>131</v>
      </c>
      <c r="C79" s="16" t="s">
        <v>116</v>
      </c>
      <c r="D79" s="16" t="s">
        <v>114</v>
      </c>
      <c r="E79" s="16" t="s">
        <v>611</v>
      </c>
      <c r="F79" s="26">
        <v>0.1974300680151978</v>
      </c>
      <c r="G79" s="26">
        <v>0.2301260398317152</v>
      </c>
      <c r="H79" s="26">
        <v>0.26467964694638607</v>
      </c>
      <c r="I79" s="26">
        <v>0.31930036720014604</v>
      </c>
      <c r="J79" s="26">
        <v>0.31688987486746245</v>
      </c>
      <c r="K79" s="26">
        <v>0.2921048804634175</v>
      </c>
      <c r="L79" s="28">
        <v>0.2603045653967446</v>
      </c>
      <c r="M79" s="28">
        <v>0.30554382241622224</v>
      </c>
      <c r="N79" s="28">
        <v>0.27489983428079967</v>
      </c>
    </row>
    <row r="80" spans="1:14" ht="12.75">
      <c r="A80" s="16" t="s">
        <v>132</v>
      </c>
      <c r="B80" s="16" t="s">
        <v>133</v>
      </c>
      <c r="C80" s="16" t="s">
        <v>116</v>
      </c>
      <c r="D80" s="16" t="s">
        <v>114</v>
      </c>
      <c r="E80" s="16" t="s">
        <v>622</v>
      </c>
      <c r="F80" s="26"/>
      <c r="G80" s="26"/>
      <c r="H80" s="26"/>
      <c r="I80" s="26"/>
      <c r="J80" s="26"/>
      <c r="K80" s="26">
        <v>0.3785310734463277</v>
      </c>
      <c r="L80" s="28">
        <v>0.3575408703661064</v>
      </c>
      <c r="M80" s="28">
        <v>0.33768899679947023</v>
      </c>
      <c r="N80" s="28">
        <v>0.36773660076674436</v>
      </c>
    </row>
    <row r="81" spans="1:14" ht="12.75">
      <c r="A81" s="16" t="s">
        <v>134</v>
      </c>
      <c r="B81" s="16" t="s">
        <v>135</v>
      </c>
      <c r="C81" s="16" t="s">
        <v>116</v>
      </c>
      <c r="D81" s="16" t="s">
        <v>114</v>
      </c>
      <c r="E81" s="16" t="s">
        <v>622</v>
      </c>
      <c r="F81" s="26">
        <v>0.35710144927536236</v>
      </c>
      <c r="G81" s="26">
        <v>0.29896510940272036</v>
      </c>
      <c r="H81" s="26">
        <v>0.2208306637784626</v>
      </c>
      <c r="I81" s="26">
        <v>0.29086148121861255</v>
      </c>
      <c r="J81" s="26"/>
      <c r="K81" s="26">
        <v>0.23530229403195846</v>
      </c>
      <c r="L81" s="28"/>
      <c r="M81" s="28"/>
      <c r="N81" s="28">
        <v>0.22673590206702787</v>
      </c>
    </row>
    <row r="82" spans="1:14" ht="12.75">
      <c r="A82" s="16" t="s">
        <v>136</v>
      </c>
      <c r="B82" s="16" t="s">
        <v>137</v>
      </c>
      <c r="C82" s="16" t="s">
        <v>116</v>
      </c>
      <c r="D82" s="16" t="s">
        <v>114</v>
      </c>
      <c r="E82" s="16" t="s">
        <v>617</v>
      </c>
      <c r="F82" s="26"/>
      <c r="G82" s="26"/>
      <c r="H82" s="26"/>
      <c r="I82" s="26"/>
      <c r="J82" s="26">
        <v>0.2434295828178381</v>
      </c>
      <c r="K82" s="26">
        <v>0.25689673708541627</v>
      </c>
      <c r="L82" s="28">
        <v>0.2659117233391247</v>
      </c>
      <c r="M82" s="28">
        <v>0.2530667275025618</v>
      </c>
      <c r="N82" s="28">
        <v>0.27334833981805917</v>
      </c>
    </row>
    <row r="83" spans="1:14" ht="12.75">
      <c r="A83" s="16" t="s">
        <v>138</v>
      </c>
      <c r="B83" s="16" t="s">
        <v>139</v>
      </c>
      <c r="C83" s="16" t="s">
        <v>116</v>
      </c>
      <c r="D83" s="16" t="s">
        <v>114</v>
      </c>
      <c r="E83" s="16" t="s">
        <v>622</v>
      </c>
      <c r="F83" s="26"/>
      <c r="G83" s="26"/>
      <c r="H83" s="26"/>
      <c r="I83" s="26"/>
      <c r="J83" s="26">
        <v>0.28634843648523545</v>
      </c>
      <c r="K83" s="26">
        <v>0.25601652753183235</v>
      </c>
      <c r="L83" s="28">
        <v>0.29113768871786133</v>
      </c>
      <c r="M83" s="28">
        <v>0.30888568445129533</v>
      </c>
      <c r="N83" s="28">
        <v>0.23417818740399388</v>
      </c>
    </row>
    <row r="84" spans="1:14" ht="12.75">
      <c r="A84" s="16" t="s">
        <v>140</v>
      </c>
      <c r="B84" s="16" t="s">
        <v>141</v>
      </c>
      <c r="C84" s="16" t="s">
        <v>116</v>
      </c>
      <c r="D84" s="16" t="s">
        <v>114</v>
      </c>
      <c r="E84" s="16" t="s">
        <v>611</v>
      </c>
      <c r="F84" s="26"/>
      <c r="G84" s="26"/>
      <c r="H84" s="26"/>
      <c r="I84" s="26">
        <v>0.31197517836408223</v>
      </c>
      <c r="J84" s="26">
        <v>0.2769556388092571</v>
      </c>
      <c r="K84" s="26">
        <v>0.26639732703088587</v>
      </c>
      <c r="L84" s="28">
        <v>0.26712456490503755</v>
      </c>
      <c r="M84" s="28">
        <v>0.2544749501419</v>
      </c>
      <c r="N84" s="28">
        <v>0.2780073617589301</v>
      </c>
    </row>
    <row r="85" spans="1:14" ht="12.75">
      <c r="A85" s="16" t="s">
        <v>142</v>
      </c>
      <c r="B85" s="16" t="s">
        <v>143</v>
      </c>
      <c r="C85" s="16" t="s">
        <v>116</v>
      </c>
      <c r="D85" s="16" t="s">
        <v>114</v>
      </c>
      <c r="E85" s="16" t="s">
        <v>622</v>
      </c>
      <c r="F85" s="26"/>
      <c r="G85" s="26">
        <v>0.29816387744232326</v>
      </c>
      <c r="H85" s="26">
        <v>0.2789220494138527</v>
      </c>
      <c r="I85" s="26">
        <v>0.24839381941711713</v>
      </c>
      <c r="J85" s="26">
        <v>0.2663938827460026</v>
      </c>
      <c r="K85" s="26">
        <v>0.264862196578266</v>
      </c>
      <c r="L85" s="28">
        <v>0.25329396580201125</v>
      </c>
      <c r="M85" s="28">
        <v>0.2351996105160662</v>
      </c>
      <c r="N85" s="28">
        <v>0.25849873435688764</v>
      </c>
    </row>
    <row r="86" spans="1:14" ht="12.75">
      <c r="A86" s="16" t="s">
        <v>145</v>
      </c>
      <c r="B86" s="16" t="s">
        <v>147</v>
      </c>
      <c r="C86" s="16" t="s">
        <v>146</v>
      </c>
      <c r="D86" s="16" t="s">
        <v>144</v>
      </c>
      <c r="E86" s="16" t="s">
        <v>622</v>
      </c>
      <c r="F86" s="26"/>
      <c r="G86" s="26"/>
      <c r="H86" s="26"/>
      <c r="I86" s="26">
        <v>0.4226002549269536</v>
      </c>
      <c r="J86" s="26">
        <v>0.3000416146483562</v>
      </c>
      <c r="K86" s="26">
        <v>0.30693485763589295</v>
      </c>
      <c r="L86" s="28"/>
      <c r="M86" s="28">
        <v>0.3452904989747095</v>
      </c>
      <c r="N86" s="28"/>
    </row>
    <row r="87" spans="1:14" ht="12.75">
      <c r="A87" s="16" t="s">
        <v>148</v>
      </c>
      <c r="B87" s="16" t="s">
        <v>149</v>
      </c>
      <c r="C87" s="16" t="s">
        <v>146</v>
      </c>
      <c r="D87" s="16" t="s">
        <v>144</v>
      </c>
      <c r="E87" s="16" t="s">
        <v>612</v>
      </c>
      <c r="F87" s="26"/>
      <c r="G87" s="26"/>
      <c r="H87" s="26">
        <v>0.3365548462575345</v>
      </c>
      <c r="I87" s="26">
        <v>0.4337000466490437</v>
      </c>
      <c r="J87" s="26">
        <v>0.36306228975756877</v>
      </c>
      <c r="K87" s="26">
        <v>0.3333249555980027</v>
      </c>
      <c r="L87" s="28">
        <v>0.3595555984096569</v>
      </c>
      <c r="M87" s="28"/>
      <c r="N87" s="28">
        <v>0.3550091365023482</v>
      </c>
    </row>
    <row r="88" spans="1:14" ht="12.75">
      <c r="A88" s="16" t="s">
        <v>150</v>
      </c>
      <c r="B88" s="16" t="s">
        <v>151</v>
      </c>
      <c r="C88" s="16" t="s">
        <v>146</v>
      </c>
      <c r="D88" s="16" t="s">
        <v>144</v>
      </c>
      <c r="E88" s="16" t="s">
        <v>622</v>
      </c>
      <c r="F88" s="26">
        <v>0.34161640718749514</v>
      </c>
      <c r="G88" s="26">
        <v>0.26891430212252265</v>
      </c>
      <c r="H88" s="26">
        <v>0.307910857717202</v>
      </c>
      <c r="I88" s="26">
        <v>0.25609117123099767</v>
      </c>
      <c r="J88" s="26">
        <v>0.25917535130229014</v>
      </c>
      <c r="K88" s="26">
        <v>0.3118273586625408</v>
      </c>
      <c r="L88" s="28">
        <v>0.2878027180762287</v>
      </c>
      <c r="M88" s="28">
        <v>0.31063655274849744</v>
      </c>
      <c r="N88" s="28">
        <v>0.2982653076686078</v>
      </c>
    </row>
    <row r="89" spans="1:14" ht="12.75">
      <c r="A89" s="16" t="s">
        <v>152</v>
      </c>
      <c r="B89" s="16" t="s">
        <v>153</v>
      </c>
      <c r="C89" s="16" t="s">
        <v>146</v>
      </c>
      <c r="D89" s="16" t="s">
        <v>144</v>
      </c>
      <c r="E89" s="16" t="s">
        <v>612</v>
      </c>
      <c r="F89" s="26"/>
      <c r="G89" s="26"/>
      <c r="H89" s="26"/>
      <c r="I89" s="26">
        <v>0.2764218729565264</v>
      </c>
      <c r="J89" s="26">
        <v>0.17097364420347383</v>
      </c>
      <c r="K89" s="26"/>
      <c r="L89" s="28"/>
      <c r="M89" s="28">
        <v>0.23519788513850037</v>
      </c>
      <c r="N89" s="28">
        <v>0.21131136670499884</v>
      </c>
    </row>
    <row r="90" spans="1:14" ht="12.75">
      <c r="A90" s="16" t="s">
        <v>154</v>
      </c>
      <c r="B90" s="16" t="s">
        <v>155</v>
      </c>
      <c r="C90" s="16" t="s">
        <v>146</v>
      </c>
      <c r="D90" s="16" t="s">
        <v>144</v>
      </c>
      <c r="E90" s="16" t="s">
        <v>617</v>
      </c>
      <c r="F90" s="26"/>
      <c r="G90" s="26"/>
      <c r="H90" s="26"/>
      <c r="I90" s="26">
        <v>0.30405967198420025</v>
      </c>
      <c r="J90" s="26">
        <v>0.2458474616878486</v>
      </c>
      <c r="K90" s="26"/>
      <c r="L90" s="28">
        <v>0.23089368258859788</v>
      </c>
      <c r="M90" s="28">
        <v>0.29810692392899185</v>
      </c>
      <c r="N90" s="28">
        <v>0.2965947303880191</v>
      </c>
    </row>
    <row r="91" spans="1:14" ht="12.75">
      <c r="A91" s="16" t="s">
        <v>156</v>
      </c>
      <c r="B91" s="16" t="s">
        <v>157</v>
      </c>
      <c r="C91" s="16" t="s">
        <v>146</v>
      </c>
      <c r="D91" s="16" t="s">
        <v>144</v>
      </c>
      <c r="E91" s="16" t="s">
        <v>617</v>
      </c>
      <c r="F91" s="26">
        <v>0.2726311720687423</v>
      </c>
      <c r="G91" s="26">
        <v>0.33816174524750975</v>
      </c>
      <c r="H91" s="26"/>
      <c r="I91" s="26">
        <v>0.3212129969821179</v>
      </c>
      <c r="J91" s="26">
        <v>0.269589320001495</v>
      </c>
      <c r="K91" s="26">
        <v>0.32348979299198244</v>
      </c>
      <c r="L91" s="28">
        <v>0.35230362640656077</v>
      </c>
      <c r="M91" s="28">
        <v>0.35244938915554574</v>
      </c>
      <c r="N91" s="28">
        <v>0.27047918618658817</v>
      </c>
    </row>
    <row r="92" spans="1:14" ht="12.75">
      <c r="A92" s="16" t="s">
        <v>158</v>
      </c>
      <c r="B92" s="16" t="s">
        <v>159</v>
      </c>
      <c r="C92" s="16" t="s">
        <v>146</v>
      </c>
      <c r="D92" s="16" t="s">
        <v>144</v>
      </c>
      <c r="E92" s="16" t="s">
        <v>617</v>
      </c>
      <c r="F92" s="26"/>
      <c r="G92" s="26"/>
      <c r="H92" s="26">
        <v>0.23514405954253986</v>
      </c>
      <c r="I92" s="26">
        <v>0.2607108260810911</v>
      </c>
      <c r="J92" s="26">
        <v>0.20364595600961544</v>
      </c>
      <c r="K92" s="26">
        <v>0.24271955600893924</v>
      </c>
      <c r="L92" s="28">
        <v>0.2614683392715429</v>
      </c>
      <c r="M92" s="28">
        <v>0.2971188054842337</v>
      </c>
      <c r="N92" s="28">
        <v>0.3397461687129081</v>
      </c>
    </row>
    <row r="93" spans="1:14" ht="12.75">
      <c r="A93" s="16" t="s">
        <v>160</v>
      </c>
      <c r="B93" s="16" t="s">
        <v>161</v>
      </c>
      <c r="C93" s="16" t="s">
        <v>146</v>
      </c>
      <c r="D93" s="16" t="s">
        <v>144</v>
      </c>
      <c r="E93" s="16" t="s">
        <v>612</v>
      </c>
      <c r="F93" s="26">
        <v>0.3279684293130508</v>
      </c>
      <c r="G93" s="26">
        <v>0.29460073486102145</v>
      </c>
      <c r="H93" s="26">
        <v>0.29940098700164</v>
      </c>
      <c r="I93" s="26">
        <v>0.26895793949986657</v>
      </c>
      <c r="J93" s="26">
        <v>0.2355411666543522</v>
      </c>
      <c r="K93" s="26">
        <v>0.30124643245018057</v>
      </c>
      <c r="L93" s="28">
        <v>0.2339525791566378</v>
      </c>
      <c r="M93" s="28">
        <v>0.2536836749766129</v>
      </c>
      <c r="N93" s="28">
        <v>0.24205993003762133</v>
      </c>
    </row>
    <row r="94" spans="1:14" ht="12.75">
      <c r="A94" s="16" t="s">
        <v>162</v>
      </c>
      <c r="B94" s="16" t="s">
        <v>163</v>
      </c>
      <c r="C94" s="16" t="s">
        <v>146</v>
      </c>
      <c r="D94" s="16" t="s">
        <v>144</v>
      </c>
      <c r="E94" s="16" t="s">
        <v>622</v>
      </c>
      <c r="F94" s="26">
        <v>0.32627508155232054</v>
      </c>
      <c r="G94" s="26"/>
      <c r="H94" s="26"/>
      <c r="I94" s="26"/>
      <c r="J94" s="26"/>
      <c r="K94" s="26">
        <v>0.37903352991680894</v>
      </c>
      <c r="L94" s="28">
        <v>0.39971486828765435</v>
      </c>
      <c r="M94" s="28">
        <v>0.3974221296420034</v>
      </c>
      <c r="N94" s="28">
        <v>0.31737121244436867</v>
      </c>
    </row>
    <row r="95" spans="1:14" ht="12.75">
      <c r="A95" s="16" t="s">
        <v>165</v>
      </c>
      <c r="B95" s="16" t="s">
        <v>167</v>
      </c>
      <c r="C95" s="16" t="s">
        <v>166</v>
      </c>
      <c r="D95" s="16" t="s">
        <v>164</v>
      </c>
      <c r="E95" s="16" t="s">
        <v>612</v>
      </c>
      <c r="F95" s="26"/>
      <c r="G95" s="26"/>
      <c r="H95" s="26"/>
      <c r="I95" s="26"/>
      <c r="J95" s="26"/>
      <c r="K95" s="26"/>
      <c r="L95" s="28">
        <v>0.2898660824417204</v>
      </c>
      <c r="M95" s="28">
        <v>0.2499241869453146</v>
      </c>
      <c r="N95" s="28">
        <v>0.26572567401538405</v>
      </c>
    </row>
    <row r="96" spans="1:14" ht="12.75">
      <c r="A96" s="16" t="s">
        <v>168</v>
      </c>
      <c r="B96" s="16" t="s">
        <v>169</v>
      </c>
      <c r="C96" s="16" t="s">
        <v>166</v>
      </c>
      <c r="D96" s="16" t="s">
        <v>164</v>
      </c>
      <c r="E96" s="16" t="s">
        <v>612</v>
      </c>
      <c r="F96" s="26"/>
      <c r="G96" s="26"/>
      <c r="H96" s="26"/>
      <c r="I96" s="26"/>
      <c r="J96" s="26"/>
      <c r="K96" s="26">
        <v>0.3965960083002793</v>
      </c>
      <c r="L96" s="28">
        <v>0.40778747920413894</v>
      </c>
      <c r="M96" s="28">
        <v>0.3744026733500418</v>
      </c>
      <c r="N96" s="28"/>
    </row>
    <row r="97" spans="1:14" ht="12.75">
      <c r="A97" s="16" t="s">
        <v>170</v>
      </c>
      <c r="B97" s="16" t="s">
        <v>171</v>
      </c>
      <c r="C97" s="16" t="s">
        <v>166</v>
      </c>
      <c r="D97" s="16" t="s">
        <v>164</v>
      </c>
      <c r="E97" s="16" t="s">
        <v>622</v>
      </c>
      <c r="F97" s="26"/>
      <c r="G97" s="26"/>
      <c r="H97" s="26"/>
      <c r="I97" s="26">
        <v>0.3153108465608465</v>
      </c>
      <c r="J97" s="26">
        <v>0.31833285889093804</v>
      </c>
      <c r="K97" s="26">
        <v>0.3485910270671116</v>
      </c>
      <c r="L97" s="28">
        <v>0.2963228150852317</v>
      </c>
      <c r="M97" s="28">
        <v>0.3013570837869836</v>
      </c>
      <c r="N97" s="28">
        <v>0.22198341333009297</v>
      </c>
    </row>
    <row r="98" spans="1:14" ht="12.75">
      <c r="A98" s="16" t="s">
        <v>172</v>
      </c>
      <c r="B98" s="16" t="s">
        <v>173</v>
      </c>
      <c r="C98" s="16" t="s">
        <v>166</v>
      </c>
      <c r="D98" s="16" t="s">
        <v>164</v>
      </c>
      <c r="E98" s="16" t="s">
        <v>616</v>
      </c>
      <c r="F98" s="26"/>
      <c r="G98" s="26"/>
      <c r="H98" s="26"/>
      <c r="I98" s="26"/>
      <c r="J98" s="26">
        <v>0.1572555582118097</v>
      </c>
      <c r="K98" s="26">
        <v>0.18849376104760007</v>
      </c>
      <c r="L98" s="28">
        <v>0.16314880143657107</v>
      </c>
      <c r="M98" s="28">
        <v>0.20073723904251828</v>
      </c>
      <c r="N98" s="28">
        <v>0.22034307949800913</v>
      </c>
    </row>
    <row r="99" spans="1:14" ht="12.75">
      <c r="A99" s="16" t="s">
        <v>174</v>
      </c>
      <c r="B99" s="16" t="s">
        <v>175</v>
      </c>
      <c r="C99" s="16" t="s">
        <v>166</v>
      </c>
      <c r="D99" s="16" t="s">
        <v>164</v>
      </c>
      <c r="E99" s="16" t="s">
        <v>617</v>
      </c>
      <c r="F99" s="26">
        <v>0.2781160551652355</v>
      </c>
      <c r="G99" s="26">
        <v>0.23994855637738055</v>
      </c>
      <c r="H99" s="26">
        <v>0.2629958117762996</v>
      </c>
      <c r="I99" s="26">
        <v>0.23873181188038073</v>
      </c>
      <c r="J99" s="26">
        <v>0.2595601093316513</v>
      </c>
      <c r="K99" s="26">
        <v>0.25655025179525415</v>
      </c>
      <c r="L99" s="28">
        <v>0.2943327754579932</v>
      </c>
      <c r="M99" s="28"/>
      <c r="N99" s="28">
        <v>0.31961543714514273</v>
      </c>
    </row>
    <row r="100" spans="1:14" ht="12.75">
      <c r="A100" s="16" t="s">
        <v>176</v>
      </c>
      <c r="B100" s="16" t="s">
        <v>177</v>
      </c>
      <c r="C100" s="16" t="s">
        <v>166</v>
      </c>
      <c r="D100" s="16" t="s">
        <v>164</v>
      </c>
      <c r="E100" s="16" t="s">
        <v>622</v>
      </c>
      <c r="F100" s="26">
        <v>0.3255819449367836</v>
      </c>
      <c r="G100" s="26"/>
      <c r="H100" s="26"/>
      <c r="I100" s="26"/>
      <c r="J100" s="26">
        <v>0.3189515384141711</v>
      </c>
      <c r="K100" s="26">
        <v>0.334385695617001</v>
      </c>
      <c r="L100" s="28">
        <v>0.2763706975327444</v>
      </c>
      <c r="M100" s="28">
        <v>0.30212648221343874</v>
      </c>
      <c r="N100" s="28"/>
    </row>
    <row r="101" spans="1:14" ht="12.75">
      <c r="A101" s="16" t="s">
        <v>178</v>
      </c>
      <c r="B101" s="16" t="s">
        <v>179</v>
      </c>
      <c r="C101" s="16" t="s">
        <v>166</v>
      </c>
      <c r="D101" s="16" t="s">
        <v>164</v>
      </c>
      <c r="E101" s="16" t="s">
        <v>612</v>
      </c>
      <c r="F101" s="26"/>
      <c r="G101" s="26"/>
      <c r="H101" s="26"/>
      <c r="I101" s="26"/>
      <c r="J101" s="26">
        <v>0.2635775441506488</v>
      </c>
      <c r="K101" s="26">
        <v>0.2227456121185638</v>
      </c>
      <c r="L101" s="28">
        <v>0.2744545998585496</v>
      </c>
      <c r="M101" s="28">
        <v>0.2609149269144372</v>
      </c>
      <c r="N101" s="28"/>
    </row>
    <row r="102" spans="1:14" ht="12.75">
      <c r="A102" s="16" t="s">
        <v>180</v>
      </c>
      <c r="B102" s="16" t="s">
        <v>181</v>
      </c>
      <c r="C102" s="16" t="s">
        <v>166</v>
      </c>
      <c r="D102" s="16" t="s">
        <v>164</v>
      </c>
      <c r="E102" s="16" t="s">
        <v>617</v>
      </c>
      <c r="F102" s="26">
        <v>0.35947479391931353</v>
      </c>
      <c r="G102" s="26">
        <v>0.29609793894312725</v>
      </c>
      <c r="H102" s="26"/>
      <c r="I102" s="26">
        <v>0.3309989233161862</v>
      </c>
      <c r="J102" s="26">
        <v>0.3259421786267424</v>
      </c>
      <c r="K102" s="26">
        <v>0.24271930322108992</v>
      </c>
      <c r="L102" s="28">
        <v>0.33991529847205093</v>
      </c>
      <c r="M102" s="28">
        <v>0.3188413215449046</v>
      </c>
      <c r="N102" s="28">
        <v>0.3344205262013481</v>
      </c>
    </row>
    <row r="103" spans="1:14" ht="12.75">
      <c r="A103" s="16" t="s">
        <v>182</v>
      </c>
      <c r="B103" s="16" t="s">
        <v>183</v>
      </c>
      <c r="C103" s="16" t="s">
        <v>166</v>
      </c>
      <c r="D103" s="16" t="s">
        <v>164</v>
      </c>
      <c r="E103" s="16" t="s">
        <v>617</v>
      </c>
      <c r="F103" s="26"/>
      <c r="G103" s="26"/>
      <c r="H103" s="26"/>
      <c r="I103" s="26"/>
      <c r="J103" s="26"/>
      <c r="K103" s="26">
        <v>0.21635463017378898</v>
      </c>
      <c r="L103" s="28">
        <v>0.31464929294557087</v>
      </c>
      <c r="M103" s="28">
        <v>0.26271533857464313</v>
      </c>
      <c r="N103" s="28">
        <v>0.30070924090450474</v>
      </c>
    </row>
    <row r="104" spans="1:14" ht="12.75">
      <c r="A104" s="16" t="s">
        <v>184</v>
      </c>
      <c r="B104" s="16" t="s">
        <v>185</v>
      </c>
      <c r="C104" s="16" t="s">
        <v>166</v>
      </c>
      <c r="D104" s="16" t="s">
        <v>164</v>
      </c>
      <c r="E104" s="16" t="s">
        <v>612</v>
      </c>
      <c r="F104" s="26">
        <v>0.22365129895969527</v>
      </c>
      <c r="G104" s="26">
        <v>0.1938131176298043</v>
      </c>
      <c r="H104" s="26">
        <v>0.22054441047057943</v>
      </c>
      <c r="I104" s="26">
        <v>0.2968880176427346</v>
      </c>
      <c r="J104" s="26">
        <v>0.2643521344199907</v>
      </c>
      <c r="K104" s="26">
        <v>0.15066941329248185</v>
      </c>
      <c r="L104" s="28">
        <v>0.2281228632523633</v>
      </c>
      <c r="M104" s="28">
        <v>0.20640028264047167</v>
      </c>
      <c r="N104" s="28">
        <v>0.2646097002784902</v>
      </c>
    </row>
    <row r="105" spans="1:14" ht="12.75">
      <c r="A105" s="16" t="s">
        <v>186</v>
      </c>
      <c r="B105" s="16" t="s">
        <v>187</v>
      </c>
      <c r="C105" s="16" t="s">
        <v>166</v>
      </c>
      <c r="D105" s="16" t="s">
        <v>164</v>
      </c>
      <c r="E105" s="16" t="s">
        <v>617</v>
      </c>
      <c r="F105" s="26"/>
      <c r="G105" s="26"/>
      <c r="H105" s="26">
        <v>0.2512904548438346</v>
      </c>
      <c r="I105" s="26">
        <v>0.3278390214436726</v>
      </c>
      <c r="J105" s="26">
        <v>0.3217151404354329</v>
      </c>
      <c r="K105" s="26">
        <v>0.308869280496189</v>
      </c>
      <c r="L105" s="28">
        <v>0.3275848765432099</v>
      </c>
      <c r="M105" s="28">
        <v>0.2854751407942897</v>
      </c>
      <c r="N105" s="28">
        <v>0.32117592799831796</v>
      </c>
    </row>
    <row r="106" spans="1:14" ht="12.75">
      <c r="A106" s="16" t="s">
        <v>188</v>
      </c>
      <c r="B106" s="16" t="s">
        <v>189</v>
      </c>
      <c r="C106" s="16" t="s">
        <v>166</v>
      </c>
      <c r="D106" s="16" t="s">
        <v>164</v>
      </c>
      <c r="E106" s="16" t="s">
        <v>621</v>
      </c>
      <c r="F106" s="26">
        <v>0.3371214727800424</v>
      </c>
      <c r="G106" s="26">
        <v>0.36451916663397027</v>
      </c>
      <c r="H106" s="26">
        <v>0.2611612278258764</v>
      </c>
      <c r="I106" s="26">
        <v>0.3749431813754393</v>
      </c>
      <c r="J106" s="26">
        <v>0.24667375635117567</v>
      </c>
      <c r="K106" s="26">
        <v>0.31162843078726327</v>
      </c>
      <c r="L106" s="28">
        <v>0.2879292047516347</v>
      </c>
      <c r="M106" s="28">
        <v>0.27109934233727023</v>
      </c>
      <c r="N106" s="28">
        <v>0.30074141574155233</v>
      </c>
    </row>
    <row r="107" spans="1:14" ht="12.75">
      <c r="A107" s="16" t="s">
        <v>190</v>
      </c>
      <c r="B107" s="16" t="s">
        <v>191</v>
      </c>
      <c r="C107" s="16" t="s">
        <v>166</v>
      </c>
      <c r="D107" s="16" t="s">
        <v>164</v>
      </c>
      <c r="E107" s="16" t="s">
        <v>622</v>
      </c>
      <c r="F107" s="26">
        <v>0.339160099434072</v>
      </c>
      <c r="G107" s="26">
        <v>0.3511213047910296</v>
      </c>
      <c r="H107" s="26"/>
      <c r="I107" s="26">
        <v>0.315040650406504</v>
      </c>
      <c r="J107" s="26"/>
      <c r="K107" s="26">
        <v>0.3394342060482669</v>
      </c>
      <c r="L107" s="28">
        <v>0.31443034730231967</v>
      </c>
      <c r="M107" s="28">
        <v>0.3363316372881239</v>
      </c>
      <c r="N107" s="28">
        <v>0.35115007243860263</v>
      </c>
    </row>
    <row r="108" spans="1:14" ht="12.75">
      <c r="A108" s="16" t="s">
        <v>192</v>
      </c>
      <c r="B108" s="16" t="s">
        <v>193</v>
      </c>
      <c r="C108" s="16" t="s">
        <v>166</v>
      </c>
      <c r="D108" s="16" t="s">
        <v>164</v>
      </c>
      <c r="E108" s="16" t="s">
        <v>612</v>
      </c>
      <c r="F108" s="26">
        <v>0.2886249296477348</v>
      </c>
      <c r="G108" s="26"/>
      <c r="H108" s="26"/>
      <c r="I108" s="26"/>
      <c r="J108" s="26">
        <v>0.2410232630033233</v>
      </c>
      <c r="K108" s="26"/>
      <c r="L108" s="28">
        <v>0.257546982379371</v>
      </c>
      <c r="M108" s="28">
        <v>0.37451233505450376</v>
      </c>
      <c r="N108" s="28">
        <v>0.25889040225708054</v>
      </c>
    </row>
    <row r="109" spans="1:14" ht="12.75">
      <c r="A109" s="16" t="s">
        <v>194</v>
      </c>
      <c r="B109" s="16" t="s">
        <v>195</v>
      </c>
      <c r="C109" s="16" t="s">
        <v>166</v>
      </c>
      <c r="D109" s="16" t="s">
        <v>164</v>
      </c>
      <c r="E109" s="16" t="s">
        <v>617</v>
      </c>
      <c r="F109" s="26"/>
      <c r="G109" s="26"/>
      <c r="H109" s="26"/>
      <c r="I109" s="26">
        <v>0.2810395162131165</v>
      </c>
      <c r="J109" s="26">
        <v>0.295375582929231</v>
      </c>
      <c r="K109" s="26">
        <v>0.23611086966179712</v>
      </c>
      <c r="L109" s="28">
        <v>0.25248337972452106</v>
      </c>
      <c r="M109" s="28">
        <v>0.25052035758673874</v>
      </c>
      <c r="N109" s="28">
        <v>0.30271376935421557</v>
      </c>
    </row>
    <row r="110" spans="1:14" ht="12.75">
      <c r="A110" s="16" t="s">
        <v>196</v>
      </c>
      <c r="B110" s="16" t="s">
        <v>197</v>
      </c>
      <c r="C110" s="16" t="s">
        <v>166</v>
      </c>
      <c r="D110" s="16" t="s">
        <v>164</v>
      </c>
      <c r="E110" s="16" t="s">
        <v>612</v>
      </c>
      <c r="F110" s="26"/>
      <c r="G110" s="26"/>
      <c r="H110" s="26">
        <v>0.26327423134208006</v>
      </c>
      <c r="I110" s="26">
        <v>0.26929926907106816</v>
      </c>
      <c r="J110" s="26">
        <v>0.32722693531283137</v>
      </c>
      <c r="K110" s="26">
        <v>0.3223429732118788</v>
      </c>
      <c r="L110" s="28">
        <v>0.32534798534798537</v>
      </c>
      <c r="M110" s="28">
        <v>0.25786901270772233</v>
      </c>
      <c r="N110" s="28">
        <v>0.2912575004402064</v>
      </c>
    </row>
    <row r="111" spans="1:14" ht="12.75">
      <c r="A111" s="16" t="s">
        <v>198</v>
      </c>
      <c r="B111" s="16" t="s">
        <v>199</v>
      </c>
      <c r="C111" s="16" t="s">
        <v>166</v>
      </c>
      <c r="D111" s="16" t="s">
        <v>164</v>
      </c>
      <c r="E111" s="16" t="s">
        <v>617</v>
      </c>
      <c r="F111" s="26"/>
      <c r="G111" s="26"/>
      <c r="H111" s="26">
        <v>0.2933915356151711</v>
      </c>
      <c r="I111" s="26"/>
      <c r="J111" s="26">
        <v>0.26654439266577634</v>
      </c>
      <c r="K111" s="26">
        <v>0.3359330792797379</v>
      </c>
      <c r="L111" s="28">
        <v>0.288499495415952</v>
      </c>
      <c r="M111" s="28">
        <v>0.3518182035527292</v>
      </c>
      <c r="N111" s="28">
        <v>0.3331284595219428</v>
      </c>
    </row>
    <row r="112" spans="1:14" ht="12.75">
      <c r="A112" s="16" t="s">
        <v>201</v>
      </c>
      <c r="B112" s="16" t="s">
        <v>203</v>
      </c>
      <c r="C112" s="16" t="s">
        <v>202</v>
      </c>
      <c r="D112" s="16" t="s">
        <v>200</v>
      </c>
      <c r="E112" s="16" t="s">
        <v>617</v>
      </c>
      <c r="F112" s="26">
        <v>0.2879796925715883</v>
      </c>
      <c r="G112" s="26"/>
      <c r="H112" s="26"/>
      <c r="I112" s="26">
        <v>0.2772812079663297</v>
      </c>
      <c r="J112" s="26">
        <v>0.3114005728788463</v>
      </c>
      <c r="K112" s="26">
        <v>0.3349158899749944</v>
      </c>
      <c r="L112" s="28">
        <v>0.3131582848719304</v>
      </c>
      <c r="M112" s="28"/>
      <c r="N112" s="28"/>
    </row>
    <row r="113" spans="1:14" ht="12.75">
      <c r="A113" s="16" t="s">
        <v>204</v>
      </c>
      <c r="B113" s="16" t="s">
        <v>205</v>
      </c>
      <c r="C113" s="16" t="s">
        <v>202</v>
      </c>
      <c r="D113" s="16" t="s">
        <v>200</v>
      </c>
      <c r="E113" s="16" t="s">
        <v>619</v>
      </c>
      <c r="F113" s="26"/>
      <c r="G113" s="26"/>
      <c r="H113" s="26"/>
      <c r="I113" s="26"/>
      <c r="J113" s="26">
        <v>0.2859142461676515</v>
      </c>
      <c r="K113" s="26">
        <v>0.2646365326414798</v>
      </c>
      <c r="L113" s="28"/>
      <c r="M113" s="28">
        <v>0.15663142199574642</v>
      </c>
      <c r="N113" s="28">
        <v>0.253276046168709</v>
      </c>
    </row>
    <row r="114" spans="1:14" ht="12.75">
      <c r="A114" s="16" t="s">
        <v>206</v>
      </c>
      <c r="B114" s="16" t="s">
        <v>207</v>
      </c>
      <c r="C114" s="16" t="s">
        <v>202</v>
      </c>
      <c r="D114" s="16" t="s">
        <v>200</v>
      </c>
      <c r="E114" s="16" t="s">
        <v>620</v>
      </c>
      <c r="F114" s="26">
        <v>0.2789712130408393</v>
      </c>
      <c r="G114" s="26">
        <v>0.32159738008958116</v>
      </c>
      <c r="H114" s="26">
        <v>0.24761566870226454</v>
      </c>
      <c r="I114" s="26">
        <v>0.23896113763280197</v>
      </c>
      <c r="J114" s="26">
        <v>0.27635903679824364</v>
      </c>
      <c r="K114" s="26">
        <v>0.17087161366313314</v>
      </c>
      <c r="L114" s="28">
        <v>0.24862739278824747</v>
      </c>
      <c r="M114" s="28">
        <v>0.3212103095522785</v>
      </c>
      <c r="N114" s="28">
        <v>0.24193224387860357</v>
      </c>
    </row>
    <row r="115" spans="1:14" ht="12.75">
      <c r="A115" s="16" t="s">
        <v>643</v>
      </c>
      <c r="B115" s="16" t="s">
        <v>642</v>
      </c>
      <c r="C115" s="16" t="s">
        <v>202</v>
      </c>
      <c r="D115" s="16" t="s">
        <v>200</v>
      </c>
      <c r="E115" s="16" t="s">
        <v>619</v>
      </c>
      <c r="F115" s="26"/>
      <c r="G115" s="26"/>
      <c r="H115" s="26"/>
      <c r="I115" s="26"/>
      <c r="J115" s="26">
        <v>0.203579519368993</v>
      </c>
      <c r="K115" s="26">
        <v>0.2551532171412072</v>
      </c>
      <c r="L115" s="28">
        <v>0.2379881734231849</v>
      </c>
      <c r="M115" s="28">
        <v>0.22823479803925006</v>
      </c>
      <c r="N115" s="28">
        <v>0.25710964627886823</v>
      </c>
    </row>
    <row r="116" spans="1:14" ht="12.75">
      <c r="A116" s="16" t="s">
        <v>208</v>
      </c>
      <c r="B116" s="16" t="s">
        <v>209</v>
      </c>
      <c r="C116" s="16" t="s">
        <v>202</v>
      </c>
      <c r="D116" s="16" t="s">
        <v>200</v>
      </c>
      <c r="E116" s="16" t="s">
        <v>614</v>
      </c>
      <c r="F116" s="26"/>
      <c r="G116" s="26"/>
      <c r="H116" s="26"/>
      <c r="I116" s="26">
        <v>0.17088770920887708</v>
      </c>
      <c r="J116" s="26">
        <v>0.1689240591827884</v>
      </c>
      <c r="K116" s="26">
        <v>0.20721691304302015</v>
      </c>
      <c r="L116" s="28">
        <v>0.20667752082225765</v>
      </c>
      <c r="M116" s="28">
        <v>0.1404933107263524</v>
      </c>
      <c r="N116" s="28">
        <v>0.10358152060535952</v>
      </c>
    </row>
    <row r="117" spans="1:14" ht="12.75">
      <c r="A117" s="16" t="s">
        <v>210</v>
      </c>
      <c r="B117" s="16" t="s">
        <v>211</v>
      </c>
      <c r="C117" s="16" t="s">
        <v>202</v>
      </c>
      <c r="D117" s="16" t="s">
        <v>200</v>
      </c>
      <c r="E117" s="16" t="s">
        <v>619</v>
      </c>
      <c r="F117" s="26"/>
      <c r="G117" s="26">
        <v>0.235078834209269</v>
      </c>
      <c r="H117" s="26">
        <v>0.19734011627906978</v>
      </c>
      <c r="I117" s="26">
        <v>0.18443481846879484</v>
      </c>
      <c r="J117" s="26"/>
      <c r="K117" s="26"/>
      <c r="L117" s="28">
        <v>0.19498937278440676</v>
      </c>
      <c r="M117" s="28">
        <v>0.20937694143805385</v>
      </c>
      <c r="N117" s="28"/>
    </row>
    <row r="118" spans="1:14" ht="12.75">
      <c r="A118" s="16" t="s">
        <v>212</v>
      </c>
      <c r="B118" s="16" t="s">
        <v>213</v>
      </c>
      <c r="C118" s="16" t="s">
        <v>202</v>
      </c>
      <c r="D118" s="16" t="s">
        <v>200</v>
      </c>
      <c r="E118" s="16" t="s">
        <v>617</v>
      </c>
      <c r="F118" s="26"/>
      <c r="G118" s="26"/>
      <c r="H118" s="26"/>
      <c r="I118" s="26"/>
      <c r="J118" s="26"/>
      <c r="K118" s="26"/>
      <c r="L118" s="28"/>
      <c r="M118" s="28">
        <v>0.3308723276212303</v>
      </c>
      <c r="N118" s="28"/>
    </row>
    <row r="119" spans="1:14" ht="12.75">
      <c r="A119" s="16" t="s">
        <v>214</v>
      </c>
      <c r="B119" s="16" t="s">
        <v>215</v>
      </c>
      <c r="C119" s="16" t="s">
        <v>202</v>
      </c>
      <c r="D119" s="16" t="s">
        <v>200</v>
      </c>
      <c r="E119" s="16" t="s">
        <v>617</v>
      </c>
      <c r="F119" s="26">
        <v>0.3028919451996375</v>
      </c>
      <c r="G119" s="26">
        <v>0.26553534885516816</v>
      </c>
      <c r="H119" s="26">
        <v>0.30150068989061324</v>
      </c>
      <c r="I119" s="26">
        <v>0.2579394763685821</v>
      </c>
      <c r="J119" s="26">
        <v>0.34913306058834986</v>
      </c>
      <c r="K119" s="26">
        <v>0.37186844477974457</v>
      </c>
      <c r="L119" s="28">
        <v>0.33708321539442215</v>
      </c>
      <c r="M119" s="28">
        <v>0.32221983990851916</v>
      </c>
      <c r="N119" s="28">
        <v>0.33564306766162916</v>
      </c>
    </row>
    <row r="120" spans="1:14" ht="12.75">
      <c r="A120" s="16" t="s">
        <v>216</v>
      </c>
      <c r="B120" s="16" t="s">
        <v>217</v>
      </c>
      <c r="C120" s="16" t="s">
        <v>202</v>
      </c>
      <c r="D120" s="16" t="s">
        <v>200</v>
      </c>
      <c r="E120" s="16" t="s">
        <v>618</v>
      </c>
      <c r="F120" s="26"/>
      <c r="G120" s="26"/>
      <c r="H120" s="26">
        <v>0.2136811120656873</v>
      </c>
      <c r="I120" s="26">
        <v>0.2563795003020933</v>
      </c>
      <c r="J120" s="26">
        <v>0.3654905059961514</v>
      </c>
      <c r="K120" s="26">
        <v>0.24043715846994534</v>
      </c>
      <c r="L120" s="28">
        <v>0.22873030943016026</v>
      </c>
      <c r="M120" s="28">
        <v>0.29387094162416</v>
      </c>
      <c r="N120" s="28"/>
    </row>
    <row r="121" spans="1:14" ht="12.75">
      <c r="A121" s="16" t="s">
        <v>218</v>
      </c>
      <c r="B121" s="16" t="s">
        <v>219</v>
      </c>
      <c r="C121" s="16" t="s">
        <v>202</v>
      </c>
      <c r="D121" s="16" t="s">
        <v>200</v>
      </c>
      <c r="E121" s="16" t="s">
        <v>617</v>
      </c>
      <c r="F121" s="26">
        <v>0.15381310570205087</v>
      </c>
      <c r="G121" s="26">
        <v>0.23826617261077654</v>
      </c>
      <c r="H121" s="26">
        <v>0.3022860954460008</v>
      </c>
      <c r="I121" s="26">
        <v>0.3443888277870189</v>
      </c>
      <c r="J121" s="26"/>
      <c r="K121" s="26"/>
      <c r="L121" s="28"/>
      <c r="M121" s="28"/>
      <c r="N121" s="28">
        <v>0.37466345578556903</v>
      </c>
    </row>
    <row r="122" spans="1:14" ht="12.75">
      <c r="A122" s="16" t="s">
        <v>220</v>
      </c>
      <c r="B122" s="16" t="s">
        <v>221</v>
      </c>
      <c r="C122" s="16" t="s">
        <v>202</v>
      </c>
      <c r="D122" s="16" t="s">
        <v>200</v>
      </c>
      <c r="E122" s="16" t="s">
        <v>618</v>
      </c>
      <c r="F122" s="26"/>
      <c r="G122" s="26"/>
      <c r="H122" s="26"/>
      <c r="I122" s="26"/>
      <c r="J122" s="26"/>
      <c r="K122" s="26"/>
      <c r="L122" s="28"/>
      <c r="M122" s="28"/>
      <c r="N122" s="28"/>
    </row>
    <row r="123" spans="1:14" ht="12.75">
      <c r="A123" s="16" t="s">
        <v>222</v>
      </c>
      <c r="B123" s="16" t="s">
        <v>223</v>
      </c>
      <c r="C123" s="16" t="s">
        <v>202</v>
      </c>
      <c r="D123" s="16" t="s">
        <v>200</v>
      </c>
      <c r="E123" s="16" t="s">
        <v>617</v>
      </c>
      <c r="F123" s="26">
        <v>0.33782199874511987</v>
      </c>
      <c r="G123" s="26">
        <v>0.4964602740005405</v>
      </c>
      <c r="H123" s="26">
        <v>0.2510098449317616</v>
      </c>
      <c r="I123" s="26">
        <v>0.26880512491666125</v>
      </c>
      <c r="J123" s="26">
        <v>0.2858892507616838</v>
      </c>
      <c r="K123" s="26">
        <v>0.3509157948619509</v>
      </c>
      <c r="L123" s="28">
        <v>0.2258025749697557</v>
      </c>
      <c r="M123" s="28">
        <v>0.3281423148562941</v>
      </c>
      <c r="N123" s="28">
        <v>0.2756229180546302</v>
      </c>
    </row>
    <row r="124" spans="1:14" ht="12.75">
      <c r="A124" s="16" t="s">
        <v>224</v>
      </c>
      <c r="B124" s="16" t="s">
        <v>225</v>
      </c>
      <c r="C124" s="16" t="s">
        <v>202</v>
      </c>
      <c r="D124" s="16" t="s">
        <v>200</v>
      </c>
      <c r="E124" s="16" t="s">
        <v>618</v>
      </c>
      <c r="F124" s="26"/>
      <c r="G124" s="26"/>
      <c r="H124" s="26"/>
      <c r="I124" s="26"/>
      <c r="J124" s="26"/>
      <c r="K124" s="26"/>
      <c r="L124" s="28"/>
      <c r="M124" s="28"/>
      <c r="N124" s="28"/>
    </row>
    <row r="125" spans="1:14" ht="12.75">
      <c r="A125" s="16" t="s">
        <v>227</v>
      </c>
      <c r="B125" s="16" t="s">
        <v>229</v>
      </c>
      <c r="C125" s="16" t="s">
        <v>228</v>
      </c>
      <c r="D125" s="16" t="s">
        <v>226</v>
      </c>
      <c r="E125" s="16" t="s">
        <v>612</v>
      </c>
      <c r="F125" s="26"/>
      <c r="G125" s="26"/>
      <c r="H125" s="26"/>
      <c r="I125" s="26"/>
      <c r="J125" s="26"/>
      <c r="K125" s="26"/>
      <c r="L125" s="28">
        <v>0.14178193875987655</v>
      </c>
      <c r="M125" s="28">
        <v>0.1160799713549463</v>
      </c>
      <c r="N125" s="28"/>
    </row>
    <row r="126" spans="1:14" ht="12.75">
      <c r="A126" s="16" t="s">
        <v>230</v>
      </c>
      <c r="B126" s="16" t="s">
        <v>231</v>
      </c>
      <c r="C126" s="16" t="s">
        <v>228</v>
      </c>
      <c r="D126" s="16" t="s">
        <v>226</v>
      </c>
      <c r="E126" s="16" t="s">
        <v>614</v>
      </c>
      <c r="F126" s="26"/>
      <c r="G126" s="26"/>
      <c r="H126" s="26"/>
      <c r="I126" s="26">
        <v>0.3074309479994606</v>
      </c>
      <c r="J126" s="26"/>
      <c r="K126" s="26">
        <v>0.2551334202263815</v>
      </c>
      <c r="L126" s="28">
        <v>0.2740837208183202</v>
      </c>
      <c r="M126" s="28">
        <v>0.2373072823290333</v>
      </c>
      <c r="N126" s="28"/>
    </row>
    <row r="127" spans="1:14" ht="12.75">
      <c r="A127" s="16" t="s">
        <v>232</v>
      </c>
      <c r="B127" s="16" t="s">
        <v>233</v>
      </c>
      <c r="C127" s="16" t="s">
        <v>228</v>
      </c>
      <c r="D127" s="16" t="s">
        <v>226</v>
      </c>
      <c r="E127" s="16" t="s">
        <v>618</v>
      </c>
      <c r="F127" s="26"/>
      <c r="G127" s="26"/>
      <c r="H127" s="26"/>
      <c r="I127" s="26"/>
      <c r="J127" s="26">
        <v>0.12947214076246327</v>
      </c>
      <c r="K127" s="26">
        <v>0.214954051796157</v>
      </c>
      <c r="L127" s="28">
        <v>0.15704269437836493</v>
      </c>
      <c r="M127" s="28">
        <v>0.24865895166780128</v>
      </c>
      <c r="N127" s="28">
        <v>0.2157441147550465</v>
      </c>
    </row>
    <row r="128" spans="1:14" ht="12.75">
      <c r="A128" s="16" t="s">
        <v>234</v>
      </c>
      <c r="B128" s="16" t="s">
        <v>235</v>
      </c>
      <c r="C128" s="16" t="s">
        <v>228</v>
      </c>
      <c r="D128" s="16" t="s">
        <v>226</v>
      </c>
      <c r="E128" s="16" t="s">
        <v>616</v>
      </c>
      <c r="F128" s="26"/>
      <c r="G128" s="26"/>
      <c r="H128" s="26"/>
      <c r="I128" s="26"/>
      <c r="J128" s="26"/>
      <c r="K128" s="26"/>
      <c r="L128" s="28"/>
      <c r="M128" s="28">
        <v>0.10991051363583892</v>
      </c>
      <c r="N128" s="28">
        <v>0.11436480386125292</v>
      </c>
    </row>
    <row r="129" spans="1:14" ht="12.75">
      <c r="A129" s="16" t="s">
        <v>236</v>
      </c>
      <c r="B129" s="16" t="s">
        <v>237</v>
      </c>
      <c r="C129" s="16" t="s">
        <v>228</v>
      </c>
      <c r="D129" s="16" t="s">
        <v>226</v>
      </c>
      <c r="E129" s="16" t="s">
        <v>613</v>
      </c>
      <c r="F129" s="26"/>
      <c r="G129" s="26"/>
      <c r="H129" s="26"/>
      <c r="I129" s="26"/>
      <c r="J129" s="26"/>
      <c r="K129" s="26"/>
      <c r="L129" s="28"/>
      <c r="M129" s="28">
        <v>0.25145382273794814</v>
      </c>
      <c r="N129" s="28">
        <v>0.33110758542496566</v>
      </c>
    </row>
    <row r="130" spans="1:14" ht="12.75">
      <c r="A130" s="16" t="s">
        <v>238</v>
      </c>
      <c r="B130" s="16" t="s">
        <v>239</v>
      </c>
      <c r="C130" s="16" t="s">
        <v>228</v>
      </c>
      <c r="D130" s="16" t="s">
        <v>226</v>
      </c>
      <c r="E130" s="16" t="s">
        <v>615</v>
      </c>
      <c r="F130" s="26">
        <v>0.0619111709286676</v>
      </c>
      <c r="G130" s="26"/>
      <c r="H130" s="26"/>
      <c r="I130" s="26">
        <v>0.1189529156397151</v>
      </c>
      <c r="J130" s="26"/>
      <c r="K130" s="26">
        <v>0.1082308405468595</v>
      </c>
      <c r="L130" s="28">
        <v>0.1092993965675294</v>
      </c>
      <c r="M130" s="28">
        <v>0.15589743589743588</v>
      </c>
      <c r="N130" s="28">
        <v>0.15362092854751852</v>
      </c>
    </row>
    <row r="131" spans="1:14" ht="12.75">
      <c r="A131" s="16" t="s">
        <v>240</v>
      </c>
      <c r="B131" s="16" t="s">
        <v>241</v>
      </c>
      <c r="C131" s="16" t="s">
        <v>228</v>
      </c>
      <c r="D131" s="16" t="s">
        <v>226</v>
      </c>
      <c r="E131" s="16" t="s">
        <v>616</v>
      </c>
      <c r="F131" s="26"/>
      <c r="G131" s="26"/>
      <c r="H131" s="26">
        <v>0.20674892839999548</v>
      </c>
      <c r="I131" s="26">
        <v>0.20423803280196906</v>
      </c>
      <c r="J131" s="26">
        <v>0.1798582509789597</v>
      </c>
      <c r="K131" s="26">
        <v>0.19668731472963308</v>
      </c>
      <c r="L131" s="28">
        <v>0.1631677149294366</v>
      </c>
      <c r="M131" s="28">
        <v>0.15907924561447728</v>
      </c>
      <c r="N131" s="28">
        <v>0.13756596563288015</v>
      </c>
    </row>
    <row r="132" spans="1:14" ht="12.75">
      <c r="A132" s="16" t="s">
        <v>242</v>
      </c>
      <c r="B132" s="16" t="s">
        <v>243</v>
      </c>
      <c r="C132" s="16" t="s">
        <v>228</v>
      </c>
      <c r="D132" s="16" t="s">
        <v>226</v>
      </c>
      <c r="E132" s="16" t="s">
        <v>614</v>
      </c>
      <c r="F132" s="26">
        <v>0.3296002359095338</v>
      </c>
      <c r="G132" s="26">
        <v>0.33766441342748565</v>
      </c>
      <c r="H132" s="26">
        <v>0.24706224869216764</v>
      </c>
      <c r="I132" s="26">
        <v>0.2109318233718781</v>
      </c>
      <c r="J132" s="26">
        <v>0.18513477255234523</v>
      </c>
      <c r="K132" s="26">
        <v>0.18831709012287756</v>
      </c>
      <c r="L132" s="28">
        <v>0.1917721147942102</v>
      </c>
      <c r="M132" s="28">
        <v>0.21072053346433872</v>
      </c>
      <c r="N132" s="28">
        <v>0.22098423800371103</v>
      </c>
    </row>
    <row r="133" spans="1:14" ht="12.75">
      <c r="A133" s="16" t="s">
        <v>244</v>
      </c>
      <c r="B133" s="16" t="s">
        <v>245</v>
      </c>
      <c r="C133" s="16" t="s">
        <v>228</v>
      </c>
      <c r="D133" s="16" t="s">
        <v>226</v>
      </c>
      <c r="E133" s="16" t="s">
        <v>614</v>
      </c>
      <c r="F133" s="26"/>
      <c r="G133" s="26"/>
      <c r="H133" s="26"/>
      <c r="I133" s="26"/>
      <c r="J133" s="26">
        <v>0.26764746482461044</v>
      </c>
      <c r="K133" s="26">
        <v>0.2897890469319041</v>
      </c>
      <c r="L133" s="28"/>
      <c r="M133" s="28">
        <v>0.2930791650015885</v>
      </c>
      <c r="N133" s="28"/>
    </row>
    <row r="134" spans="1:14" ht="12.75">
      <c r="A134" s="16" t="s">
        <v>246</v>
      </c>
      <c r="B134" s="16" t="s">
        <v>247</v>
      </c>
      <c r="C134" s="16" t="s">
        <v>228</v>
      </c>
      <c r="D134" s="16" t="s">
        <v>226</v>
      </c>
      <c r="E134" s="16" t="s">
        <v>614</v>
      </c>
      <c r="F134" s="26"/>
      <c r="G134" s="26"/>
      <c r="H134" s="26"/>
      <c r="I134" s="26">
        <v>0.2878580168585154</v>
      </c>
      <c r="J134" s="26">
        <v>0.24621327469062093</v>
      </c>
      <c r="K134" s="26">
        <v>0.22970092576122025</v>
      </c>
      <c r="L134" s="28">
        <v>0.2281187405559265</v>
      </c>
      <c r="M134" s="28">
        <v>0.25926347276734485</v>
      </c>
      <c r="N134" s="28">
        <v>0.2764665634589335</v>
      </c>
    </row>
    <row r="135" spans="1:14" ht="12.75">
      <c r="A135" s="16" t="s">
        <v>248</v>
      </c>
      <c r="B135" s="16" t="s">
        <v>249</v>
      </c>
      <c r="C135" s="16" t="s">
        <v>228</v>
      </c>
      <c r="D135" s="16" t="s">
        <v>226</v>
      </c>
      <c r="E135" s="16" t="s">
        <v>614</v>
      </c>
      <c r="F135" s="26"/>
      <c r="G135" s="26"/>
      <c r="H135" s="26"/>
      <c r="I135" s="26">
        <v>0.22782294092806366</v>
      </c>
      <c r="J135" s="26"/>
      <c r="K135" s="26"/>
      <c r="L135" s="28"/>
      <c r="M135" s="28">
        <v>0.20600580832526627</v>
      </c>
      <c r="N135" s="28">
        <v>0.21871731937052963</v>
      </c>
    </row>
    <row r="136" spans="1:14" ht="12.75">
      <c r="A136" s="16" t="s">
        <v>250</v>
      </c>
      <c r="B136" s="16" t="s">
        <v>251</v>
      </c>
      <c r="C136" s="16" t="s">
        <v>228</v>
      </c>
      <c r="D136" s="16" t="s">
        <v>226</v>
      </c>
      <c r="E136" s="16" t="s">
        <v>615</v>
      </c>
      <c r="F136" s="26">
        <v>0.19841324700659735</v>
      </c>
      <c r="G136" s="26">
        <v>0.15433673789398938</v>
      </c>
      <c r="H136" s="26">
        <v>0.05040617078020593</v>
      </c>
      <c r="I136" s="26">
        <v>0.14193618493941895</v>
      </c>
      <c r="J136" s="26"/>
      <c r="K136" s="26"/>
      <c r="L136" s="28"/>
      <c r="M136" s="28">
        <v>0.10201828219748388</v>
      </c>
      <c r="N136" s="28">
        <v>0.09155121951219514</v>
      </c>
    </row>
    <row r="137" spans="1:14" ht="12.75">
      <c r="A137" s="16" t="s">
        <v>252</v>
      </c>
      <c r="B137" s="16" t="s">
        <v>253</v>
      </c>
      <c r="C137" s="16" t="s">
        <v>228</v>
      </c>
      <c r="D137" s="16" t="s">
        <v>226</v>
      </c>
      <c r="E137" s="16" t="s">
        <v>616</v>
      </c>
      <c r="F137" s="26">
        <v>0.28618372863533004</v>
      </c>
      <c r="G137" s="26"/>
      <c r="H137" s="26"/>
      <c r="I137" s="26">
        <v>0.24448391768917555</v>
      </c>
      <c r="J137" s="26">
        <v>0.29454726008847165</v>
      </c>
      <c r="K137" s="26">
        <v>0.2741099145208734</v>
      </c>
      <c r="L137" s="28">
        <v>0.29414458626481244</v>
      </c>
      <c r="M137" s="28">
        <v>0.23589321294783683</v>
      </c>
      <c r="N137" s="28">
        <v>0.17299866888289628</v>
      </c>
    </row>
    <row r="138" spans="1:14" ht="12.75">
      <c r="A138" s="16" t="s">
        <v>254</v>
      </c>
      <c r="B138" s="16" t="s">
        <v>255</v>
      </c>
      <c r="C138" s="16" t="s">
        <v>228</v>
      </c>
      <c r="D138" s="16" t="s">
        <v>226</v>
      </c>
      <c r="E138" s="16" t="s">
        <v>614</v>
      </c>
      <c r="F138" s="26"/>
      <c r="G138" s="26"/>
      <c r="H138" s="26"/>
      <c r="I138" s="26"/>
      <c r="J138" s="26"/>
      <c r="K138" s="26"/>
      <c r="L138" s="28">
        <v>0.14734111037415631</v>
      </c>
      <c r="M138" s="28"/>
      <c r="N138" s="28">
        <v>0.14855198277658166</v>
      </c>
    </row>
    <row r="139" spans="1:14" ht="12.75">
      <c r="A139" s="16" t="s">
        <v>256</v>
      </c>
      <c r="B139" s="16" t="s">
        <v>257</v>
      </c>
      <c r="C139" s="16" t="s">
        <v>228</v>
      </c>
      <c r="D139" s="16" t="s">
        <v>226</v>
      </c>
      <c r="E139" s="16" t="s">
        <v>618</v>
      </c>
      <c r="F139" s="26"/>
      <c r="G139" s="26"/>
      <c r="H139" s="26"/>
      <c r="I139" s="26"/>
      <c r="J139" s="26">
        <v>0.27178525398109965</v>
      </c>
      <c r="K139" s="26">
        <v>0.2930474565021571</v>
      </c>
      <c r="L139" s="28">
        <v>0.33293817980394796</v>
      </c>
      <c r="M139" s="28">
        <v>0.2554586563307494</v>
      </c>
      <c r="N139" s="28">
        <v>0.27877043213553043</v>
      </c>
    </row>
    <row r="140" spans="1:14" ht="12.75">
      <c r="A140" s="16" t="s">
        <v>258</v>
      </c>
      <c r="B140" s="16" t="s">
        <v>259</v>
      </c>
      <c r="C140" s="16" t="s">
        <v>228</v>
      </c>
      <c r="D140" s="16" t="s">
        <v>226</v>
      </c>
      <c r="E140" s="16" t="s">
        <v>613</v>
      </c>
      <c r="F140" s="26"/>
      <c r="G140" s="26">
        <v>0.2057348886532343</v>
      </c>
      <c r="H140" s="26">
        <v>0.2621940892539588</v>
      </c>
      <c r="I140" s="26">
        <v>0.26628571428571424</v>
      </c>
      <c r="J140" s="26">
        <v>0.22248657098446967</v>
      </c>
      <c r="K140" s="26"/>
      <c r="L140" s="28">
        <v>0.21168931222860354</v>
      </c>
      <c r="M140" s="28">
        <v>0.20312911868029693</v>
      </c>
      <c r="N140" s="28">
        <v>0.2217298600166867</v>
      </c>
    </row>
    <row r="141" spans="1:14" ht="12.75">
      <c r="A141" s="16" t="s">
        <v>260</v>
      </c>
      <c r="B141" s="16" t="s">
        <v>261</v>
      </c>
      <c r="C141" s="16" t="s">
        <v>228</v>
      </c>
      <c r="D141" s="16" t="s">
        <v>226</v>
      </c>
      <c r="E141" s="16" t="s">
        <v>614</v>
      </c>
      <c r="F141" s="26"/>
      <c r="G141" s="26"/>
      <c r="H141" s="26"/>
      <c r="I141" s="26"/>
      <c r="J141" s="26">
        <v>0.25105050505050497</v>
      </c>
      <c r="K141" s="26">
        <v>0.2595895078176993</v>
      </c>
      <c r="L141" s="28">
        <v>0.2802942992928442</v>
      </c>
      <c r="M141" s="28">
        <v>0.25098300829443365</v>
      </c>
      <c r="N141" s="28">
        <v>0.2454658385093168</v>
      </c>
    </row>
    <row r="142" spans="1:14" ht="12.75">
      <c r="A142" s="16" t="s">
        <v>262</v>
      </c>
      <c r="B142" s="16" t="s">
        <v>263</v>
      </c>
      <c r="C142" s="16" t="s">
        <v>228</v>
      </c>
      <c r="D142" s="16" t="s">
        <v>226</v>
      </c>
      <c r="E142" s="16" t="s">
        <v>615</v>
      </c>
      <c r="F142" s="26"/>
      <c r="G142" s="26"/>
      <c r="H142" s="26"/>
      <c r="I142" s="26"/>
      <c r="J142" s="26">
        <v>0.16743994611988322</v>
      </c>
      <c r="K142" s="26">
        <v>0.21545527156549515</v>
      </c>
      <c r="L142" s="28">
        <v>0.1496276011694514</v>
      </c>
      <c r="M142" s="28">
        <v>0.16889612867998205</v>
      </c>
      <c r="N142" s="28">
        <v>0.16266304347826088</v>
      </c>
    </row>
    <row r="143" spans="1:14" ht="12.75">
      <c r="A143" s="16" t="s">
        <v>264</v>
      </c>
      <c r="B143" s="16" t="s">
        <v>265</v>
      </c>
      <c r="C143" s="16" t="s">
        <v>228</v>
      </c>
      <c r="D143" s="16" t="s">
        <v>226</v>
      </c>
      <c r="E143" s="16" t="s">
        <v>615</v>
      </c>
      <c r="F143" s="26">
        <v>0.153790459053617</v>
      </c>
      <c r="G143" s="26">
        <v>0.1099470749970114</v>
      </c>
      <c r="H143" s="26">
        <v>0.10558096433802655</v>
      </c>
      <c r="I143" s="26">
        <v>0.13038136466707895</v>
      </c>
      <c r="J143" s="26">
        <v>0.1303471060196506</v>
      </c>
      <c r="K143" s="26">
        <v>0.1299388059445653</v>
      </c>
      <c r="L143" s="28">
        <v>0.10966335350709844</v>
      </c>
      <c r="M143" s="28">
        <v>0.09676003344481598</v>
      </c>
      <c r="N143" s="28"/>
    </row>
    <row r="144" spans="1:14" ht="12.75">
      <c r="A144" s="16" t="s">
        <v>266</v>
      </c>
      <c r="B144" s="16" t="s">
        <v>267</v>
      </c>
      <c r="C144" s="16" t="s">
        <v>228</v>
      </c>
      <c r="D144" s="16" t="s">
        <v>226</v>
      </c>
      <c r="E144" s="16" t="s">
        <v>613</v>
      </c>
      <c r="F144" s="26"/>
      <c r="G144" s="26">
        <v>0.16079099040317546</v>
      </c>
      <c r="H144" s="26">
        <v>0.1393275522879508</v>
      </c>
      <c r="I144" s="26">
        <v>0.10375196042948487</v>
      </c>
      <c r="J144" s="26">
        <v>0.03208504484738184</v>
      </c>
      <c r="K144" s="26">
        <v>0.17718533848918894</v>
      </c>
      <c r="L144" s="28">
        <v>0.18692802374474404</v>
      </c>
      <c r="M144" s="28">
        <v>0.23916067980378275</v>
      </c>
      <c r="N144" s="28">
        <v>0.08562007243898373</v>
      </c>
    </row>
    <row r="145" spans="1:14" ht="12.75">
      <c r="A145" s="16" t="s">
        <v>268</v>
      </c>
      <c r="B145" s="16" t="s">
        <v>269</v>
      </c>
      <c r="C145" s="16" t="s">
        <v>228</v>
      </c>
      <c r="D145" s="16" t="s">
        <v>226</v>
      </c>
      <c r="E145" s="16" t="s">
        <v>616</v>
      </c>
      <c r="F145" s="26"/>
      <c r="G145" s="26"/>
      <c r="H145" s="26"/>
      <c r="I145" s="26">
        <v>0.05874907996449896</v>
      </c>
      <c r="J145" s="26">
        <v>0.11843597704393649</v>
      </c>
      <c r="K145" s="26">
        <v>0.11107216435344047</v>
      </c>
      <c r="L145" s="28">
        <v>0.09538437603656336</v>
      </c>
      <c r="M145" s="28">
        <v>0.10442307692307695</v>
      </c>
      <c r="N145" s="28"/>
    </row>
    <row r="146" spans="1:14" ht="12.75">
      <c r="A146" s="16" t="s">
        <v>270</v>
      </c>
      <c r="B146" s="16" t="s">
        <v>271</v>
      </c>
      <c r="C146" s="16" t="s">
        <v>228</v>
      </c>
      <c r="D146" s="16" t="s">
        <v>226</v>
      </c>
      <c r="E146" s="16" t="s">
        <v>616</v>
      </c>
      <c r="F146" s="26">
        <v>0.18531387737365246</v>
      </c>
      <c r="G146" s="26">
        <v>0.24098393278939578</v>
      </c>
      <c r="H146" s="26">
        <v>0.14251082251082248</v>
      </c>
      <c r="I146" s="26">
        <v>0.19003112840466918</v>
      </c>
      <c r="J146" s="26">
        <v>0.12169202002980972</v>
      </c>
      <c r="K146" s="26">
        <v>0.13678763501604374</v>
      </c>
      <c r="L146" s="28">
        <v>0.21002894464134303</v>
      </c>
      <c r="M146" s="28">
        <v>0.2020073563250695</v>
      </c>
      <c r="N146" s="28">
        <v>0.15272495571382094</v>
      </c>
    </row>
    <row r="147" spans="1:14" ht="12.75">
      <c r="A147" s="16" t="s">
        <v>272</v>
      </c>
      <c r="B147" s="16" t="s">
        <v>273</v>
      </c>
      <c r="C147" s="16" t="s">
        <v>228</v>
      </c>
      <c r="D147" s="16" t="s">
        <v>226</v>
      </c>
      <c r="E147" s="16" t="s">
        <v>616</v>
      </c>
      <c r="F147" s="26"/>
      <c r="G147" s="26"/>
      <c r="H147" s="26"/>
      <c r="I147" s="26"/>
      <c r="J147" s="26"/>
      <c r="K147" s="26"/>
      <c r="L147" s="28"/>
      <c r="M147" s="28"/>
      <c r="N147" s="28"/>
    </row>
    <row r="148" spans="1:14" ht="12.75">
      <c r="A148" s="16" t="s">
        <v>274</v>
      </c>
      <c r="B148" s="16" t="s">
        <v>275</v>
      </c>
      <c r="C148" s="16" t="s">
        <v>228</v>
      </c>
      <c r="D148" s="16" t="s">
        <v>226</v>
      </c>
      <c r="E148" s="16" t="s">
        <v>614</v>
      </c>
      <c r="F148" s="26"/>
      <c r="G148" s="26"/>
      <c r="H148" s="26"/>
      <c r="I148" s="26">
        <v>0.2560349585141204</v>
      </c>
      <c r="J148" s="26">
        <v>0.26586915758038765</v>
      </c>
      <c r="K148" s="26">
        <v>0.25968509251867566</v>
      </c>
      <c r="L148" s="28"/>
      <c r="M148" s="28">
        <v>0.18416075650118202</v>
      </c>
      <c r="N148" s="28">
        <v>0.21417321575618997</v>
      </c>
    </row>
    <row r="149" spans="1:14" ht="12.75">
      <c r="A149" s="16" t="s">
        <v>276</v>
      </c>
      <c r="B149" s="16" t="s">
        <v>277</v>
      </c>
      <c r="C149" s="16" t="s">
        <v>228</v>
      </c>
      <c r="D149" s="16" t="s">
        <v>226</v>
      </c>
      <c r="E149" s="16" t="s">
        <v>613</v>
      </c>
      <c r="F149" s="26"/>
      <c r="G149" s="26"/>
      <c r="H149" s="26"/>
      <c r="I149" s="26">
        <v>0.19906906973153038</v>
      </c>
      <c r="J149" s="26">
        <v>0.20634124087591232</v>
      </c>
      <c r="K149" s="26">
        <v>0.19722593087079077</v>
      </c>
      <c r="L149" s="28">
        <v>0.18293209450124348</v>
      </c>
      <c r="M149" s="28">
        <v>0.1788099471577116</v>
      </c>
      <c r="N149" s="28">
        <v>0.18989690721649488</v>
      </c>
    </row>
    <row r="150" spans="1:14" ht="12.75">
      <c r="A150" s="16" t="s">
        <v>278</v>
      </c>
      <c r="B150" s="16" t="s">
        <v>279</v>
      </c>
      <c r="C150" s="16" t="s">
        <v>228</v>
      </c>
      <c r="D150" s="16" t="s">
        <v>226</v>
      </c>
      <c r="E150" s="16" t="s">
        <v>616</v>
      </c>
      <c r="F150" s="26">
        <v>0.3282507346188789</v>
      </c>
      <c r="G150" s="26"/>
      <c r="H150" s="26"/>
      <c r="I150" s="26">
        <v>0.2202987795158261</v>
      </c>
      <c r="J150" s="26">
        <v>0.18842884548919825</v>
      </c>
      <c r="K150" s="26">
        <v>0.1799947843161318</v>
      </c>
      <c r="L150" s="28">
        <v>0.15654448771479756</v>
      </c>
      <c r="M150" s="28">
        <v>0.16808487836244768</v>
      </c>
      <c r="N150" s="28">
        <v>0.13260188951535967</v>
      </c>
    </row>
    <row r="151" spans="1:14" ht="12.75">
      <c r="A151" s="16" t="s">
        <v>280</v>
      </c>
      <c r="B151" s="16" t="s">
        <v>281</v>
      </c>
      <c r="C151" s="16" t="s">
        <v>228</v>
      </c>
      <c r="D151" s="16" t="s">
        <v>226</v>
      </c>
      <c r="E151" s="16" t="s">
        <v>613</v>
      </c>
      <c r="F151" s="26"/>
      <c r="G151" s="26"/>
      <c r="H151" s="26"/>
      <c r="I151" s="26"/>
      <c r="J151" s="26"/>
      <c r="K151" s="26">
        <v>0.210948682517749</v>
      </c>
      <c r="L151" s="28">
        <v>0.21834021296960993</v>
      </c>
      <c r="M151" s="28"/>
      <c r="N151" s="28">
        <v>0.16904742743709422</v>
      </c>
    </row>
    <row r="152" spans="1:14" ht="12.75">
      <c r="A152" s="16" t="s">
        <v>282</v>
      </c>
      <c r="B152" s="16" t="s">
        <v>283</v>
      </c>
      <c r="C152" s="16" t="s">
        <v>228</v>
      </c>
      <c r="D152" s="16" t="s">
        <v>226</v>
      </c>
      <c r="E152" s="16" t="s">
        <v>615</v>
      </c>
      <c r="F152" s="26"/>
      <c r="G152" s="26"/>
      <c r="H152" s="26"/>
      <c r="I152" s="26">
        <v>0.19953456573806205</v>
      </c>
      <c r="J152" s="26"/>
      <c r="K152" s="26">
        <v>0.10929135527640854</v>
      </c>
      <c r="L152" s="28"/>
      <c r="M152" s="28"/>
      <c r="N152" s="28">
        <v>0.16744551970957566</v>
      </c>
    </row>
    <row r="153" spans="1:14" ht="12.75">
      <c r="A153" s="16" t="s">
        <v>284</v>
      </c>
      <c r="B153" s="16" t="s">
        <v>285</v>
      </c>
      <c r="C153" s="16" t="s">
        <v>228</v>
      </c>
      <c r="D153" s="16" t="s">
        <v>226</v>
      </c>
      <c r="E153" s="16" t="s">
        <v>614</v>
      </c>
      <c r="F153" s="26"/>
      <c r="G153" s="26"/>
      <c r="H153" s="26"/>
      <c r="I153" s="26"/>
      <c r="J153" s="26"/>
      <c r="K153" s="26"/>
      <c r="L153" s="28"/>
      <c r="M153" s="28">
        <v>0.2335197395308286</v>
      </c>
      <c r="N153" s="28"/>
    </row>
    <row r="154" spans="1:14" ht="12.75">
      <c r="A154" s="16" t="s">
        <v>286</v>
      </c>
      <c r="B154" s="16" t="s">
        <v>287</v>
      </c>
      <c r="C154" s="16" t="s">
        <v>228</v>
      </c>
      <c r="D154" s="16" t="s">
        <v>226</v>
      </c>
      <c r="E154" s="16" t="s">
        <v>615</v>
      </c>
      <c r="F154" s="26">
        <v>0.1495592106425454</v>
      </c>
      <c r="G154" s="26">
        <v>0.10743451005442106</v>
      </c>
      <c r="H154" s="26">
        <v>0.13052236308050258</v>
      </c>
      <c r="I154" s="26">
        <v>0.1880645768362189</v>
      </c>
      <c r="J154" s="26">
        <v>0.1742746615087042</v>
      </c>
      <c r="K154" s="26">
        <v>0.15951751255894653</v>
      </c>
      <c r="L154" s="28">
        <v>0.15552473409960932</v>
      </c>
      <c r="M154" s="28">
        <v>0.19884290664735638</v>
      </c>
      <c r="N154" s="28">
        <v>0.16403538527535455</v>
      </c>
    </row>
    <row r="155" spans="1:14" ht="12.75">
      <c r="A155" s="16" t="s">
        <v>288</v>
      </c>
      <c r="B155" s="16" t="s">
        <v>289</v>
      </c>
      <c r="C155" s="16" t="s">
        <v>228</v>
      </c>
      <c r="D155" s="16" t="s">
        <v>226</v>
      </c>
      <c r="E155" s="16" t="s">
        <v>615</v>
      </c>
      <c r="F155" s="26">
        <v>0.15161313569013757</v>
      </c>
      <c r="G155" s="26">
        <v>0.1137000776021786</v>
      </c>
      <c r="H155" s="26">
        <v>0.044688425248557095</v>
      </c>
      <c r="I155" s="26">
        <v>0.09131599789171008</v>
      </c>
      <c r="J155" s="26"/>
      <c r="K155" s="26"/>
      <c r="L155" s="28"/>
      <c r="M155" s="28">
        <v>0.04952150733467986</v>
      </c>
      <c r="N155" s="28"/>
    </row>
    <row r="156" spans="1:14" ht="12.75">
      <c r="A156" s="16" t="s">
        <v>291</v>
      </c>
      <c r="B156" s="16" t="s">
        <v>293</v>
      </c>
      <c r="C156" s="16" t="s">
        <v>292</v>
      </c>
      <c r="D156" s="16" t="s">
        <v>290</v>
      </c>
      <c r="E156" s="16" t="s">
        <v>611</v>
      </c>
      <c r="F156" s="26"/>
      <c r="G156" s="26"/>
      <c r="H156" s="26">
        <v>0.20434835919386485</v>
      </c>
      <c r="I156" s="26">
        <v>0.1467695357390998</v>
      </c>
      <c r="J156" s="26"/>
      <c r="K156" s="26"/>
      <c r="L156" s="28"/>
      <c r="M156" s="28">
        <v>0.17909176094646462</v>
      </c>
      <c r="N156" s="28">
        <v>0.1857773434867579</v>
      </c>
    </row>
    <row r="157" spans="1:14" ht="12.75">
      <c r="A157" s="16" t="s">
        <v>294</v>
      </c>
      <c r="B157" s="16" t="s">
        <v>295</v>
      </c>
      <c r="C157" s="16" t="s">
        <v>292</v>
      </c>
      <c r="D157" s="16" t="s">
        <v>290</v>
      </c>
      <c r="E157" s="16" t="s">
        <v>617</v>
      </c>
      <c r="F157" s="26"/>
      <c r="G157" s="26"/>
      <c r="H157" s="26"/>
      <c r="I157" s="26">
        <v>0.2902712236045569</v>
      </c>
      <c r="J157" s="26">
        <v>0.3416891415873449</v>
      </c>
      <c r="K157" s="26"/>
      <c r="L157" s="28"/>
      <c r="M157" s="28">
        <v>0.3125107079905566</v>
      </c>
      <c r="N157" s="28">
        <v>0.3449934660328403</v>
      </c>
    </row>
    <row r="158" spans="1:14" ht="12.75">
      <c r="A158" s="16" t="s">
        <v>296</v>
      </c>
      <c r="B158" s="16" t="s">
        <v>297</v>
      </c>
      <c r="C158" s="16" t="s">
        <v>292</v>
      </c>
      <c r="D158" s="16" t="s">
        <v>290</v>
      </c>
      <c r="E158" s="16" t="s">
        <v>617</v>
      </c>
      <c r="F158" s="26"/>
      <c r="G158" s="26"/>
      <c r="H158" s="26"/>
      <c r="I158" s="26"/>
      <c r="J158" s="26">
        <v>0.3113707016117461</v>
      </c>
      <c r="K158" s="26">
        <v>0.32569097345184084</v>
      </c>
      <c r="L158" s="28">
        <v>0.3442123823604566</v>
      </c>
      <c r="M158" s="28">
        <v>0.29295269781857425</v>
      </c>
      <c r="N158" s="28">
        <v>0.2816232637091932</v>
      </c>
    </row>
    <row r="159" spans="1:14" ht="12.75">
      <c r="A159" s="16" t="s">
        <v>298</v>
      </c>
      <c r="B159" s="16" t="s">
        <v>299</v>
      </c>
      <c r="C159" s="16" t="s">
        <v>292</v>
      </c>
      <c r="D159" s="16" t="s">
        <v>290</v>
      </c>
      <c r="E159" s="16" t="s">
        <v>620</v>
      </c>
      <c r="F159" s="26"/>
      <c r="G159" s="26"/>
      <c r="H159" s="26"/>
      <c r="I159" s="26"/>
      <c r="J159" s="26"/>
      <c r="K159" s="26">
        <v>0.3574478709299723</v>
      </c>
      <c r="L159" s="28">
        <v>0.3263212331509409</v>
      </c>
      <c r="M159" s="28">
        <v>0.29983356804506467</v>
      </c>
      <c r="N159" s="28">
        <v>0.3167472735893788</v>
      </c>
    </row>
    <row r="160" spans="1:14" ht="12.75">
      <c r="A160" s="16" t="s">
        <v>300</v>
      </c>
      <c r="B160" s="16" t="s">
        <v>301</v>
      </c>
      <c r="C160" s="16" t="s">
        <v>292</v>
      </c>
      <c r="D160" s="16" t="s">
        <v>290</v>
      </c>
      <c r="E160" s="16" t="s">
        <v>618</v>
      </c>
      <c r="F160" s="26"/>
      <c r="G160" s="26"/>
      <c r="H160" s="26"/>
      <c r="I160" s="26"/>
      <c r="J160" s="26"/>
      <c r="K160" s="26"/>
      <c r="L160" s="28"/>
      <c r="M160" s="28"/>
      <c r="N160" s="28">
        <v>0.2896408391245048</v>
      </c>
    </row>
    <row r="161" spans="1:14" ht="12.75">
      <c r="A161" s="16" t="s">
        <v>302</v>
      </c>
      <c r="B161" s="16" t="s">
        <v>303</v>
      </c>
      <c r="C161" s="16" t="s">
        <v>292</v>
      </c>
      <c r="D161" s="16" t="s">
        <v>290</v>
      </c>
      <c r="E161" s="16" t="s">
        <v>619</v>
      </c>
      <c r="F161" s="26"/>
      <c r="G161" s="26"/>
      <c r="H161" s="26"/>
      <c r="I161" s="26"/>
      <c r="J161" s="26">
        <v>0.2813323576793796</v>
      </c>
      <c r="K161" s="26">
        <v>0.31750856932943905</v>
      </c>
      <c r="L161" s="28"/>
      <c r="M161" s="28"/>
      <c r="N161" s="28"/>
    </row>
    <row r="162" spans="1:14" ht="12.75">
      <c r="A162" s="16" t="s">
        <v>304</v>
      </c>
      <c r="B162" s="16" t="s">
        <v>305</v>
      </c>
      <c r="C162" s="16" t="s">
        <v>292</v>
      </c>
      <c r="D162" s="16" t="s">
        <v>290</v>
      </c>
      <c r="E162" s="16" t="s">
        <v>619</v>
      </c>
      <c r="F162" s="26"/>
      <c r="G162" s="26"/>
      <c r="H162" s="26"/>
      <c r="I162" s="26">
        <v>0.3027265593924363</v>
      </c>
      <c r="J162" s="26">
        <v>0.3004563338493291</v>
      </c>
      <c r="K162" s="26"/>
      <c r="L162" s="28">
        <v>0.30381462419437105</v>
      </c>
      <c r="M162" s="28">
        <v>0.28414090906334827</v>
      </c>
      <c r="N162" s="28"/>
    </row>
    <row r="163" spans="1:14" ht="12.75">
      <c r="A163" s="16" t="s">
        <v>306</v>
      </c>
      <c r="B163" s="16" t="s">
        <v>307</v>
      </c>
      <c r="C163" s="16" t="s">
        <v>292</v>
      </c>
      <c r="D163" s="16" t="s">
        <v>290</v>
      </c>
      <c r="E163" s="16" t="s">
        <v>617</v>
      </c>
      <c r="F163" s="26"/>
      <c r="G163" s="26"/>
      <c r="H163" s="26"/>
      <c r="I163" s="26"/>
      <c r="J163" s="26"/>
      <c r="K163" s="26"/>
      <c r="L163" s="28"/>
      <c r="M163" s="28"/>
      <c r="N163" s="28"/>
    </row>
    <row r="164" spans="1:14" ht="12.75">
      <c r="A164" s="16" t="s">
        <v>309</v>
      </c>
      <c r="B164" s="16" t="s">
        <v>311</v>
      </c>
      <c r="C164" s="16" t="s">
        <v>310</v>
      </c>
      <c r="D164" s="16" t="s">
        <v>308</v>
      </c>
      <c r="E164" s="16" t="s">
        <v>613</v>
      </c>
      <c r="F164" s="26"/>
      <c r="G164" s="26"/>
      <c r="H164" s="26">
        <v>0.23195636679165765</v>
      </c>
      <c r="I164" s="26"/>
      <c r="J164" s="26">
        <v>0.2400859525368697</v>
      </c>
      <c r="K164" s="26"/>
      <c r="L164" s="28"/>
      <c r="M164" s="28">
        <v>0.24324533889850775</v>
      </c>
      <c r="N164" s="28">
        <v>0.26741368894988604</v>
      </c>
    </row>
    <row r="165" spans="1:14" ht="12.75">
      <c r="A165" s="16" t="s">
        <v>312</v>
      </c>
      <c r="B165" s="16" t="s">
        <v>313</v>
      </c>
      <c r="C165" s="16" t="s">
        <v>310</v>
      </c>
      <c r="D165" s="16" t="s">
        <v>308</v>
      </c>
      <c r="E165" s="16" t="s">
        <v>619</v>
      </c>
      <c r="F165" s="26"/>
      <c r="G165" s="26"/>
      <c r="H165" s="26"/>
      <c r="I165" s="26"/>
      <c r="J165" s="26"/>
      <c r="K165" s="26"/>
      <c r="L165" s="28"/>
      <c r="M165" s="28"/>
      <c r="N165" s="28">
        <v>0.24746471778298196</v>
      </c>
    </row>
    <row r="166" spans="1:14" ht="12.75">
      <c r="A166" s="16" t="s">
        <v>314</v>
      </c>
      <c r="B166" s="16" t="s">
        <v>315</v>
      </c>
      <c r="C166" s="16" t="s">
        <v>310</v>
      </c>
      <c r="D166" s="16" t="s">
        <v>308</v>
      </c>
      <c r="E166" s="16" t="s">
        <v>619</v>
      </c>
      <c r="F166" s="26">
        <v>0.228787137043723</v>
      </c>
      <c r="G166" s="26">
        <v>0.0497189037245257</v>
      </c>
      <c r="H166" s="26">
        <v>0.09672182821118991</v>
      </c>
      <c r="I166" s="26">
        <v>0.19482710770547862</v>
      </c>
      <c r="J166" s="26">
        <v>0.21485846090866623</v>
      </c>
      <c r="K166" s="26">
        <v>0.18451217129963993</v>
      </c>
      <c r="L166" s="28">
        <v>0.21395780762402905</v>
      </c>
      <c r="M166" s="28">
        <v>0.1730403615396603</v>
      </c>
      <c r="N166" s="28">
        <v>0.21736249171636846</v>
      </c>
    </row>
    <row r="167" spans="1:14" ht="12.75">
      <c r="A167" s="16" t="s">
        <v>316</v>
      </c>
      <c r="B167" s="16" t="s">
        <v>317</v>
      </c>
      <c r="C167" s="16" t="s">
        <v>310</v>
      </c>
      <c r="D167" s="16" t="s">
        <v>308</v>
      </c>
      <c r="E167" s="16" t="s">
        <v>617</v>
      </c>
      <c r="F167" s="26"/>
      <c r="G167" s="26"/>
      <c r="H167" s="26"/>
      <c r="I167" s="26"/>
      <c r="J167" s="26"/>
      <c r="K167" s="26"/>
      <c r="L167" s="28"/>
      <c r="M167" s="28"/>
      <c r="N167" s="28">
        <v>0.3569609909003899</v>
      </c>
    </row>
    <row r="168" spans="1:14" ht="12.75">
      <c r="A168" s="16" t="s">
        <v>318</v>
      </c>
      <c r="B168" s="16" t="s">
        <v>319</v>
      </c>
      <c r="C168" s="16" t="s">
        <v>310</v>
      </c>
      <c r="D168" s="16" t="s">
        <v>308</v>
      </c>
      <c r="E168" s="16" t="s">
        <v>620</v>
      </c>
      <c r="F168" s="26">
        <v>0.30320667691631886</v>
      </c>
      <c r="G168" s="26">
        <v>0.359989161849711</v>
      </c>
      <c r="H168" s="26">
        <v>0.373153318724818</v>
      </c>
      <c r="I168" s="26">
        <v>0.40818122680136226</v>
      </c>
      <c r="J168" s="26">
        <v>0.25443281099946125</v>
      </c>
      <c r="K168" s="26">
        <v>0.36329591620617285</v>
      </c>
      <c r="L168" s="28">
        <v>0.3595141700404858</v>
      </c>
      <c r="M168" s="28">
        <v>0.2739699560450177</v>
      </c>
      <c r="N168" s="28">
        <v>0.3974136033458068</v>
      </c>
    </row>
    <row r="169" spans="1:14" ht="12.75">
      <c r="A169" s="16" t="s">
        <v>320</v>
      </c>
      <c r="B169" s="16" t="s">
        <v>321</v>
      </c>
      <c r="C169" s="16" t="s">
        <v>310</v>
      </c>
      <c r="D169" s="16" t="s">
        <v>308</v>
      </c>
      <c r="E169" s="16" t="s">
        <v>618</v>
      </c>
      <c r="F169" s="26"/>
      <c r="G169" s="26"/>
      <c r="H169" s="26"/>
      <c r="I169" s="26"/>
      <c r="J169" s="26">
        <v>0.19621895039715942</v>
      </c>
      <c r="K169" s="26">
        <v>0.218275611409408</v>
      </c>
      <c r="L169" s="28">
        <v>0.18723711940180054</v>
      </c>
      <c r="M169" s="28"/>
      <c r="N169" s="28"/>
    </row>
    <row r="170" spans="1:14" ht="12.75">
      <c r="A170" s="16" t="s">
        <v>322</v>
      </c>
      <c r="B170" s="16" t="s">
        <v>323</v>
      </c>
      <c r="C170" s="16" t="s">
        <v>310</v>
      </c>
      <c r="D170" s="16" t="s">
        <v>308</v>
      </c>
      <c r="E170" s="16" t="s">
        <v>619</v>
      </c>
      <c r="F170" s="26">
        <v>0.10908757873652586</v>
      </c>
      <c r="G170" s="26">
        <v>0.23001919833782214</v>
      </c>
      <c r="H170" s="26">
        <v>0.27053767695418984</v>
      </c>
      <c r="I170" s="26">
        <v>0.17867260308101673</v>
      </c>
      <c r="J170" s="26">
        <v>0.17497472083626475</v>
      </c>
      <c r="K170" s="26">
        <v>0.17031731155442487</v>
      </c>
      <c r="L170" s="28">
        <v>0.16193767317331342</v>
      </c>
      <c r="M170" s="28">
        <v>0.19629796084743456</v>
      </c>
      <c r="N170" s="28">
        <v>0.1857344182899009</v>
      </c>
    </row>
    <row r="171" spans="1:14" ht="12.75">
      <c r="A171" s="16" t="s">
        <v>324</v>
      </c>
      <c r="B171" s="16" t="s">
        <v>325</v>
      </c>
      <c r="C171" s="16" t="s">
        <v>310</v>
      </c>
      <c r="D171" s="16" t="s">
        <v>308</v>
      </c>
      <c r="E171" s="16" t="s">
        <v>611</v>
      </c>
      <c r="F171" s="26"/>
      <c r="G171" s="26">
        <v>0.29599792099792094</v>
      </c>
      <c r="H171" s="26">
        <v>0.32894049386789853</v>
      </c>
      <c r="I171" s="26">
        <v>0.34530383181350865</v>
      </c>
      <c r="J171" s="26">
        <v>0.32269566023738866</v>
      </c>
      <c r="K171" s="26">
        <v>0.31570921453927303</v>
      </c>
      <c r="L171" s="28">
        <v>0.2423372329071009</v>
      </c>
      <c r="M171" s="28">
        <v>0.3710866525828247</v>
      </c>
      <c r="N171" s="28">
        <v>0.30708014074780493</v>
      </c>
    </row>
    <row r="172" spans="1:14" ht="12.75">
      <c r="A172" s="16" t="s">
        <v>326</v>
      </c>
      <c r="B172" s="16" t="s">
        <v>327</v>
      </c>
      <c r="C172" s="16" t="s">
        <v>310</v>
      </c>
      <c r="D172" s="16" t="s">
        <v>308</v>
      </c>
      <c r="E172" s="16" t="s">
        <v>611</v>
      </c>
      <c r="F172" s="26"/>
      <c r="G172" s="26">
        <v>0.2755410315981176</v>
      </c>
      <c r="H172" s="26"/>
      <c r="I172" s="26"/>
      <c r="J172" s="26">
        <v>0.36568627450980395</v>
      </c>
      <c r="K172" s="26">
        <v>0.35961555826448144</v>
      </c>
      <c r="L172" s="28">
        <v>0.3706619353077658</v>
      </c>
      <c r="M172" s="28"/>
      <c r="N172" s="28"/>
    </row>
    <row r="173" spans="1:14" ht="12.75">
      <c r="A173" s="16" t="s">
        <v>329</v>
      </c>
      <c r="B173" s="16" t="s">
        <v>331</v>
      </c>
      <c r="C173" s="16" t="s">
        <v>330</v>
      </c>
      <c r="D173" s="16" t="s">
        <v>328</v>
      </c>
      <c r="E173" s="16" t="s">
        <v>617</v>
      </c>
      <c r="F173" s="26"/>
      <c r="G173" s="26"/>
      <c r="H173" s="26"/>
      <c r="I173" s="26">
        <v>0.3233793233793234</v>
      </c>
      <c r="J173" s="26">
        <v>0.2616664500194983</v>
      </c>
      <c r="K173" s="26">
        <v>0.269788393044207</v>
      </c>
      <c r="L173" s="28">
        <v>0.27649582693894104</v>
      </c>
      <c r="M173" s="28">
        <v>0.3157652685798381</v>
      </c>
      <c r="N173" s="28">
        <v>0.24698800868662074</v>
      </c>
    </row>
    <row r="174" spans="1:14" ht="12.75">
      <c r="A174" s="16" t="s">
        <v>332</v>
      </c>
      <c r="B174" s="16" t="s">
        <v>333</v>
      </c>
      <c r="C174" s="16" t="s">
        <v>330</v>
      </c>
      <c r="D174" s="16" t="s">
        <v>328</v>
      </c>
      <c r="E174" s="16" t="s">
        <v>617</v>
      </c>
      <c r="F174" s="26">
        <v>0.28688273236755846</v>
      </c>
      <c r="G174" s="26">
        <v>0.25813207006825456</v>
      </c>
      <c r="H174" s="26">
        <v>0.28275973588465164</v>
      </c>
      <c r="I174" s="26">
        <v>0.235894994148107</v>
      </c>
      <c r="J174" s="26"/>
      <c r="K174" s="26"/>
      <c r="L174" s="28">
        <v>0.2551688513812673</v>
      </c>
      <c r="M174" s="28">
        <v>0.22917160686743643</v>
      </c>
      <c r="N174" s="28">
        <v>0.24199727213425837</v>
      </c>
    </row>
    <row r="175" spans="1:14" ht="12.75">
      <c r="A175" s="16" t="s">
        <v>334</v>
      </c>
      <c r="B175" s="16" t="s">
        <v>335</v>
      </c>
      <c r="C175" s="16" t="s">
        <v>330</v>
      </c>
      <c r="D175" s="16" t="s">
        <v>328</v>
      </c>
      <c r="E175" s="16" t="s">
        <v>611</v>
      </c>
      <c r="F175" s="26">
        <v>0.23315574862828836</v>
      </c>
      <c r="G175" s="26">
        <v>0.25368295923362</v>
      </c>
      <c r="H175" s="26">
        <v>0.2844464996342387</v>
      </c>
      <c r="I175" s="26">
        <v>0.2533832533832534</v>
      </c>
      <c r="J175" s="26">
        <v>0.2622784634442997</v>
      </c>
      <c r="K175" s="26">
        <v>0.22184497366435085</v>
      </c>
      <c r="L175" s="28">
        <v>0.2699861135676842</v>
      </c>
      <c r="M175" s="28">
        <v>0.22688884898187223</v>
      </c>
      <c r="N175" s="28">
        <v>0.2332002631116309</v>
      </c>
    </row>
    <row r="176" spans="1:14" ht="12.75">
      <c r="A176" s="16" t="s">
        <v>336</v>
      </c>
      <c r="B176" s="16" t="s">
        <v>337</v>
      </c>
      <c r="C176" s="16" t="s">
        <v>330</v>
      </c>
      <c r="D176" s="16" t="s">
        <v>328</v>
      </c>
      <c r="E176" s="16" t="s">
        <v>620</v>
      </c>
      <c r="F176" s="26"/>
      <c r="G176" s="26"/>
      <c r="H176" s="26"/>
      <c r="I176" s="26"/>
      <c r="J176" s="26"/>
      <c r="K176" s="26">
        <v>0.3352169476049378</v>
      </c>
      <c r="L176" s="28">
        <v>0.3172158365261814</v>
      </c>
      <c r="M176" s="28">
        <v>0.32805735930735924</v>
      </c>
      <c r="N176" s="28">
        <v>0.3607825096389765</v>
      </c>
    </row>
    <row r="177" spans="1:14" ht="12.75">
      <c r="A177" s="16" t="s">
        <v>338</v>
      </c>
      <c r="B177" s="16" t="s">
        <v>339</v>
      </c>
      <c r="C177" s="16" t="s">
        <v>330</v>
      </c>
      <c r="D177" s="16" t="s">
        <v>328</v>
      </c>
      <c r="E177" s="16" t="s">
        <v>620</v>
      </c>
      <c r="F177" s="26"/>
      <c r="G177" s="26"/>
      <c r="H177" s="26"/>
      <c r="I177" s="26">
        <v>0.2701437310192362</v>
      </c>
      <c r="J177" s="26">
        <v>0.3308292169260041</v>
      </c>
      <c r="K177" s="26">
        <v>0.2979903093819758</v>
      </c>
      <c r="L177" s="28">
        <v>0.3193481286428415</v>
      </c>
      <c r="M177" s="28">
        <v>0.2851304322467611</v>
      </c>
      <c r="N177" s="28">
        <v>0.2692911138712596</v>
      </c>
    </row>
    <row r="178" spans="1:14" ht="12.75">
      <c r="A178" s="16" t="s">
        <v>340</v>
      </c>
      <c r="B178" s="16" t="s">
        <v>341</v>
      </c>
      <c r="C178" s="16" t="s">
        <v>330</v>
      </c>
      <c r="D178" s="16" t="s">
        <v>328</v>
      </c>
      <c r="E178" s="16" t="s">
        <v>620</v>
      </c>
      <c r="F178" s="26">
        <v>0.24706516246646404</v>
      </c>
      <c r="G178" s="26">
        <v>0.23472640416020218</v>
      </c>
      <c r="H178" s="26"/>
      <c r="I178" s="26">
        <v>0.24214853247111312</v>
      </c>
      <c r="J178" s="26">
        <v>0.2330450358988876</v>
      </c>
      <c r="K178" s="26">
        <v>0.22852767927594342</v>
      </c>
      <c r="L178" s="28"/>
      <c r="M178" s="28">
        <v>0.259461401587736</v>
      </c>
      <c r="N178" s="28">
        <v>0.24826994516956502</v>
      </c>
    </row>
    <row r="179" spans="1:14" ht="12.75">
      <c r="A179" s="16" t="s">
        <v>342</v>
      </c>
      <c r="B179" s="16" t="s">
        <v>343</v>
      </c>
      <c r="C179" s="16" t="s">
        <v>330</v>
      </c>
      <c r="D179" s="16" t="s">
        <v>328</v>
      </c>
      <c r="E179" s="16" t="s">
        <v>617</v>
      </c>
      <c r="F179" s="26"/>
      <c r="G179" s="26"/>
      <c r="H179" s="26">
        <v>0.3460154124076742</v>
      </c>
      <c r="I179" s="26">
        <v>0.36109636004577</v>
      </c>
      <c r="J179" s="26">
        <v>0.26954278092405926</v>
      </c>
      <c r="K179" s="26">
        <v>0.23716379833295137</v>
      </c>
      <c r="L179" s="28">
        <v>0.26104144684474556</v>
      </c>
      <c r="M179" s="28">
        <v>0.27288816854300324</v>
      </c>
      <c r="N179" s="28">
        <v>0.2923163144743793</v>
      </c>
    </row>
    <row r="180" spans="1:14" ht="12.75">
      <c r="A180" s="16" t="s">
        <v>344</v>
      </c>
      <c r="B180" s="16" t="s">
        <v>345</v>
      </c>
      <c r="C180" s="16" t="s">
        <v>330</v>
      </c>
      <c r="D180" s="16" t="s">
        <v>328</v>
      </c>
      <c r="E180" s="16" t="s">
        <v>617</v>
      </c>
      <c r="F180" s="26">
        <v>0.3119844357976653</v>
      </c>
      <c r="G180" s="26">
        <v>0.3788584565571945</v>
      </c>
      <c r="H180" s="26">
        <v>0.30614035087719293</v>
      </c>
      <c r="I180" s="26">
        <v>0.3327137546468402</v>
      </c>
      <c r="J180" s="26"/>
      <c r="K180" s="26">
        <v>0.33023020257826885</v>
      </c>
      <c r="L180" s="28">
        <v>0.2656897265948633</v>
      </c>
      <c r="M180" s="28">
        <v>0.31275973428587744</v>
      </c>
      <c r="N180" s="28">
        <v>0.307725310728587</v>
      </c>
    </row>
    <row r="181" spans="1:14" ht="12.75">
      <c r="A181" s="16" t="s">
        <v>346</v>
      </c>
      <c r="B181" s="16" t="s">
        <v>347</v>
      </c>
      <c r="C181" s="16" t="s">
        <v>330</v>
      </c>
      <c r="D181" s="16" t="s">
        <v>328</v>
      </c>
      <c r="E181" s="16" t="s">
        <v>611</v>
      </c>
      <c r="F181" s="26"/>
      <c r="G181" s="26"/>
      <c r="H181" s="26"/>
      <c r="I181" s="26"/>
      <c r="J181" s="26">
        <v>0.30124492089565147</v>
      </c>
      <c r="K181" s="26">
        <v>0.302589605857867</v>
      </c>
      <c r="L181" s="28"/>
      <c r="M181" s="28">
        <v>0.2735105180873953</v>
      </c>
      <c r="N181" s="28"/>
    </row>
    <row r="182" spans="1:14" ht="12.75">
      <c r="A182" s="16" t="s">
        <v>348</v>
      </c>
      <c r="B182" s="16" t="s">
        <v>349</v>
      </c>
      <c r="C182" s="16" t="s">
        <v>330</v>
      </c>
      <c r="D182" s="16" t="s">
        <v>328</v>
      </c>
      <c r="E182" s="16" t="s">
        <v>617</v>
      </c>
      <c r="F182" s="26">
        <v>0.3138954576805596</v>
      </c>
      <c r="G182" s="26">
        <v>0.3099717349320029</v>
      </c>
      <c r="H182" s="26">
        <v>0.3999684802690847</v>
      </c>
      <c r="I182" s="26">
        <v>0.3508282630328504</v>
      </c>
      <c r="J182" s="26">
        <v>0.3003427967381455</v>
      </c>
      <c r="K182" s="26">
        <v>0.35262772981208734</v>
      </c>
      <c r="L182" s="28">
        <v>0.2991019365904356</v>
      </c>
      <c r="M182" s="28">
        <v>0.3449619667655661</v>
      </c>
      <c r="N182" s="28">
        <v>0.28666104756170985</v>
      </c>
    </row>
    <row r="183" spans="1:14" ht="12.75">
      <c r="A183" s="16" t="s">
        <v>350</v>
      </c>
      <c r="B183" s="16" t="s">
        <v>351</v>
      </c>
      <c r="C183" s="16" t="s">
        <v>330</v>
      </c>
      <c r="D183" s="16" t="s">
        <v>328</v>
      </c>
      <c r="E183" s="16" t="s">
        <v>617</v>
      </c>
      <c r="F183" s="26">
        <v>0.31739151801071314</v>
      </c>
      <c r="G183" s="26">
        <v>0.31675928634103545</v>
      </c>
      <c r="H183" s="26">
        <v>0.2806995507743233</v>
      </c>
      <c r="I183" s="26">
        <v>0.3047582077613485</v>
      </c>
      <c r="J183" s="26">
        <v>0.3677960927960928</v>
      </c>
      <c r="K183" s="26">
        <v>0.306366047745358</v>
      </c>
      <c r="L183" s="28">
        <v>0.3178976097779747</v>
      </c>
      <c r="M183" s="28">
        <v>0.3183740631708854</v>
      </c>
      <c r="N183" s="28">
        <v>0.3707677838577291</v>
      </c>
    </row>
    <row r="184" spans="1:14" ht="12.75">
      <c r="A184" s="16" t="s">
        <v>352</v>
      </c>
      <c r="B184" s="16" t="s">
        <v>353</v>
      </c>
      <c r="C184" s="16" t="s">
        <v>330</v>
      </c>
      <c r="D184" s="16" t="s">
        <v>328</v>
      </c>
      <c r="E184" s="16" t="s">
        <v>618</v>
      </c>
      <c r="F184" s="26"/>
      <c r="G184" s="26"/>
      <c r="H184" s="26"/>
      <c r="I184" s="26">
        <v>0.3619233268356076</v>
      </c>
      <c r="J184" s="26">
        <v>0.30728712217522447</v>
      </c>
      <c r="K184" s="26">
        <v>0.36760733557272</v>
      </c>
      <c r="L184" s="28">
        <v>0.3671107147501997</v>
      </c>
      <c r="M184" s="28">
        <v>0.32720125346241014</v>
      </c>
      <c r="N184" s="28">
        <v>0.36850982977238356</v>
      </c>
    </row>
    <row r="185" spans="1:14" ht="12.75">
      <c r="A185" s="16" t="s">
        <v>354</v>
      </c>
      <c r="B185" s="16" t="s">
        <v>355</v>
      </c>
      <c r="C185" s="16" t="s">
        <v>330</v>
      </c>
      <c r="D185" s="16" t="s">
        <v>328</v>
      </c>
      <c r="E185" s="16" t="s">
        <v>620</v>
      </c>
      <c r="F185" s="26"/>
      <c r="G185" s="26">
        <v>0.4125754919150595</v>
      </c>
      <c r="H185" s="26">
        <v>0.4540288049824835</v>
      </c>
      <c r="I185" s="26">
        <v>0.3694191979590209</v>
      </c>
      <c r="J185" s="26">
        <v>0.3604206339843947</v>
      </c>
      <c r="K185" s="26">
        <v>0.40499178566915206</v>
      </c>
      <c r="L185" s="28">
        <v>0.35919528551107505</v>
      </c>
      <c r="M185" s="28">
        <v>0.36407393924685516</v>
      </c>
      <c r="N185" s="28">
        <v>0.36460074169571377</v>
      </c>
    </row>
    <row r="186" spans="1:14" ht="12.75">
      <c r="A186" s="16" t="s">
        <v>356</v>
      </c>
      <c r="B186" s="16" t="s">
        <v>357</v>
      </c>
      <c r="C186" s="16" t="s">
        <v>330</v>
      </c>
      <c r="D186" s="16" t="s">
        <v>328</v>
      </c>
      <c r="E186" s="16" t="s">
        <v>617</v>
      </c>
      <c r="F186" s="26"/>
      <c r="G186" s="26"/>
      <c r="H186" s="26"/>
      <c r="I186" s="26"/>
      <c r="J186" s="26">
        <v>0.3084371885831352</v>
      </c>
      <c r="K186" s="26"/>
      <c r="L186" s="28">
        <v>0.3164991658401509</v>
      </c>
      <c r="M186" s="28">
        <v>0.35055292259083726</v>
      </c>
      <c r="N186" s="28"/>
    </row>
    <row r="188" ht="12.75">
      <c r="A188" s="18" t="s">
        <v>25</v>
      </c>
    </row>
    <row r="189" ht="12.75">
      <c r="A189" s="39" t="s">
        <v>556</v>
      </c>
    </row>
    <row r="190" ht="12.75">
      <c r="A190" s="39"/>
    </row>
  </sheetData>
  <mergeCells count="1">
    <mergeCell ref="F6:Q6"/>
  </mergeCells>
  <printOptions horizontalCentered="1"/>
  <pageMargins left="0.3937007874015748" right="0.3937007874015748" top="0.3937007874015748" bottom="0.5905511811023623" header="0.5118110236220472" footer="0.5118110236220472"/>
  <pageSetup fitToHeight="8" fitToWidth="1" horizontalDpi="600" verticalDpi="600" orientation="landscape" paperSize="9" scale="54" r:id="rId1"/>
  <headerFooter alignWithMargins="0">
    <oddFooter>&amp;L&amp;6&amp;F &amp;A&amp;R&amp;6Standards and Quality Analytical Team (SAT)</oddFooter>
  </headerFooter>
</worksheet>
</file>

<file path=xl/worksheets/sheet25.xml><?xml version="1.0" encoding="utf-8"?>
<worksheet xmlns="http://schemas.openxmlformats.org/spreadsheetml/2006/main" xmlns:r="http://schemas.openxmlformats.org/officeDocument/2006/relationships">
  <dimension ref="A1:E153"/>
  <sheetViews>
    <sheetView workbookViewId="0" topLeftCell="A1">
      <selection activeCell="A1" sqref="A1"/>
    </sheetView>
  </sheetViews>
  <sheetFormatPr defaultColWidth="9.140625" defaultRowHeight="12.75"/>
  <cols>
    <col min="2" max="2" width="5.421875" style="0" customWidth="1"/>
    <col min="3" max="3" width="6.00390625" style="0" bestFit="1" customWidth="1"/>
  </cols>
  <sheetData>
    <row r="1" spans="1:5" ht="12.75">
      <c r="A1" t="s">
        <v>536</v>
      </c>
      <c r="B1" t="s">
        <v>537</v>
      </c>
      <c r="C1" t="s">
        <v>32</v>
      </c>
      <c r="D1" t="s">
        <v>574</v>
      </c>
      <c r="E1" t="s">
        <v>575</v>
      </c>
    </row>
    <row r="2" spans="1:5" ht="12.75">
      <c r="A2" t="s">
        <v>67</v>
      </c>
      <c r="B2" t="s">
        <v>519</v>
      </c>
      <c r="C2" t="s">
        <v>641</v>
      </c>
      <c r="D2" t="s">
        <v>375</v>
      </c>
      <c r="E2" s="28">
        <v>0.4325688073394495</v>
      </c>
    </row>
    <row r="3" spans="1:5" ht="12.75">
      <c r="A3" t="s">
        <v>116</v>
      </c>
      <c r="B3" t="s">
        <v>522</v>
      </c>
      <c r="C3" t="s">
        <v>120</v>
      </c>
      <c r="D3" t="s">
        <v>371</v>
      </c>
      <c r="E3" s="28">
        <v>0.4038895480028847</v>
      </c>
    </row>
    <row r="4" spans="1:5" ht="12.75">
      <c r="A4" t="s">
        <v>310</v>
      </c>
      <c r="B4" t="s">
        <v>517</v>
      </c>
      <c r="C4" t="s">
        <v>318</v>
      </c>
      <c r="D4" t="s">
        <v>374</v>
      </c>
      <c r="E4" s="28">
        <v>0.3974136033458068</v>
      </c>
    </row>
    <row r="5" spans="1:5" ht="12.75">
      <c r="A5" t="s">
        <v>67</v>
      </c>
      <c r="B5" t="s">
        <v>519</v>
      </c>
      <c r="C5" t="s">
        <v>80</v>
      </c>
      <c r="D5" t="s">
        <v>448</v>
      </c>
      <c r="E5" s="28">
        <v>0.3867958873832934</v>
      </c>
    </row>
    <row r="6" spans="1:5" ht="12.75">
      <c r="A6" t="s">
        <v>41</v>
      </c>
      <c r="B6" t="s">
        <v>515</v>
      </c>
      <c r="C6" t="s">
        <v>45</v>
      </c>
      <c r="D6" t="s">
        <v>422</v>
      </c>
      <c r="E6" s="28">
        <v>0.38439654165206216</v>
      </c>
    </row>
    <row r="7" spans="1:5" ht="12.75">
      <c r="A7" t="s">
        <v>116</v>
      </c>
      <c r="B7" t="s">
        <v>522</v>
      </c>
      <c r="C7" t="s">
        <v>122</v>
      </c>
      <c r="D7" t="s">
        <v>433</v>
      </c>
      <c r="E7" s="28">
        <v>0.37928853913637006</v>
      </c>
    </row>
    <row r="8" spans="1:5" ht="12.75">
      <c r="A8" t="s">
        <v>202</v>
      </c>
      <c r="B8" t="s">
        <v>520</v>
      </c>
      <c r="C8" t="s">
        <v>218</v>
      </c>
      <c r="D8" t="s">
        <v>427</v>
      </c>
      <c r="E8" s="28">
        <v>0.37466345578556903</v>
      </c>
    </row>
    <row r="9" spans="1:5" ht="12.75">
      <c r="A9" t="s">
        <v>330</v>
      </c>
      <c r="B9" t="s">
        <v>523</v>
      </c>
      <c r="C9" t="s">
        <v>350</v>
      </c>
      <c r="D9" t="s">
        <v>505</v>
      </c>
      <c r="E9" s="28">
        <v>0.3707677838577291</v>
      </c>
    </row>
    <row r="10" spans="1:5" ht="12.75">
      <c r="A10" t="s">
        <v>330</v>
      </c>
      <c r="B10" t="s">
        <v>523</v>
      </c>
      <c r="C10" t="s">
        <v>352</v>
      </c>
      <c r="D10" t="s">
        <v>395</v>
      </c>
      <c r="E10" s="28">
        <v>0.36850982977238356</v>
      </c>
    </row>
    <row r="11" spans="1:5" ht="12.75">
      <c r="A11" t="s">
        <v>116</v>
      </c>
      <c r="B11" t="s">
        <v>522</v>
      </c>
      <c r="C11" t="s">
        <v>128</v>
      </c>
      <c r="D11" t="s">
        <v>426</v>
      </c>
      <c r="E11" s="28">
        <v>0.3683333333333333</v>
      </c>
    </row>
    <row r="12" spans="1:5" ht="12.75">
      <c r="A12" t="s">
        <v>116</v>
      </c>
      <c r="B12" t="s">
        <v>522</v>
      </c>
      <c r="C12" t="s">
        <v>132</v>
      </c>
      <c r="D12" t="s">
        <v>432</v>
      </c>
      <c r="E12" s="28">
        <v>0.36773660076674436</v>
      </c>
    </row>
    <row r="13" spans="1:5" ht="12.75">
      <c r="A13" t="s">
        <v>67</v>
      </c>
      <c r="B13" t="s">
        <v>519</v>
      </c>
      <c r="C13" t="s">
        <v>96</v>
      </c>
      <c r="D13" t="s">
        <v>490</v>
      </c>
      <c r="E13" s="28">
        <v>0.3660046225565088</v>
      </c>
    </row>
    <row r="14" spans="1:5" ht="12.75">
      <c r="A14" t="s">
        <v>330</v>
      </c>
      <c r="B14" t="s">
        <v>523</v>
      </c>
      <c r="C14" t="s">
        <v>354</v>
      </c>
      <c r="D14" t="s">
        <v>488</v>
      </c>
      <c r="E14" s="28">
        <v>0.36460074169571377</v>
      </c>
    </row>
    <row r="15" spans="1:5" ht="12.75">
      <c r="A15" t="s">
        <v>330</v>
      </c>
      <c r="B15" t="s">
        <v>523</v>
      </c>
      <c r="C15" t="s">
        <v>336</v>
      </c>
      <c r="D15" t="s">
        <v>511</v>
      </c>
      <c r="E15" s="28">
        <v>0.3607825096389765</v>
      </c>
    </row>
    <row r="16" spans="1:5" ht="12.75">
      <c r="A16" t="s">
        <v>310</v>
      </c>
      <c r="B16" t="s">
        <v>517</v>
      </c>
      <c r="C16" t="s">
        <v>316</v>
      </c>
      <c r="D16" t="s">
        <v>401</v>
      </c>
      <c r="E16" s="28">
        <v>0.3569609909003899</v>
      </c>
    </row>
    <row r="17" spans="1:5" ht="12.75">
      <c r="A17" t="s">
        <v>146</v>
      </c>
      <c r="B17" t="s">
        <v>516</v>
      </c>
      <c r="C17" t="s">
        <v>148</v>
      </c>
      <c r="D17" t="s">
        <v>503</v>
      </c>
      <c r="E17" s="28">
        <v>0.3550091365023482</v>
      </c>
    </row>
    <row r="18" spans="1:5" ht="12.75">
      <c r="A18" t="s">
        <v>67</v>
      </c>
      <c r="B18" t="s">
        <v>519</v>
      </c>
      <c r="C18" t="s">
        <v>70</v>
      </c>
      <c r="D18" t="s">
        <v>386</v>
      </c>
      <c r="E18" s="28">
        <v>0.35203588074927444</v>
      </c>
    </row>
    <row r="19" spans="1:5" ht="12.75">
      <c r="A19" t="s">
        <v>166</v>
      </c>
      <c r="B19" t="s">
        <v>518</v>
      </c>
      <c r="C19" t="s">
        <v>190</v>
      </c>
      <c r="D19" t="s">
        <v>436</v>
      </c>
      <c r="E19" s="28">
        <v>0.35115007243860263</v>
      </c>
    </row>
    <row r="20" spans="1:5" ht="12.75">
      <c r="A20" t="s">
        <v>67</v>
      </c>
      <c r="B20" t="s">
        <v>519</v>
      </c>
      <c r="C20" t="s">
        <v>78</v>
      </c>
      <c r="D20" t="s">
        <v>428</v>
      </c>
      <c r="E20" s="28">
        <v>0.3472681519009433</v>
      </c>
    </row>
    <row r="21" spans="1:5" ht="12.75">
      <c r="A21" t="s">
        <v>292</v>
      </c>
      <c r="B21" t="s">
        <v>521</v>
      </c>
      <c r="C21" t="s">
        <v>294</v>
      </c>
      <c r="D21" t="s">
        <v>500</v>
      </c>
      <c r="E21" s="28">
        <v>0.3449934660328403</v>
      </c>
    </row>
    <row r="22" spans="1:5" ht="12.75">
      <c r="A22" t="s">
        <v>146</v>
      </c>
      <c r="B22" t="s">
        <v>516</v>
      </c>
      <c r="C22" t="s">
        <v>158</v>
      </c>
      <c r="D22" t="s">
        <v>450</v>
      </c>
      <c r="E22" s="28">
        <v>0.3397461687129081</v>
      </c>
    </row>
    <row r="23" spans="1:5" ht="12.75">
      <c r="A23" t="s">
        <v>202</v>
      </c>
      <c r="B23" t="s">
        <v>520</v>
      </c>
      <c r="C23" t="s">
        <v>214</v>
      </c>
      <c r="D23" t="s">
        <v>466</v>
      </c>
      <c r="E23" s="28">
        <v>0.33564306766162916</v>
      </c>
    </row>
    <row r="24" spans="1:5" ht="12.75">
      <c r="A24" t="s">
        <v>41</v>
      </c>
      <c r="B24" t="s">
        <v>515</v>
      </c>
      <c r="C24" t="s">
        <v>59</v>
      </c>
      <c r="D24" t="s">
        <v>366</v>
      </c>
      <c r="E24" s="28">
        <v>0.3347173659673659</v>
      </c>
    </row>
    <row r="25" spans="1:5" ht="12.75">
      <c r="A25" t="s">
        <v>166</v>
      </c>
      <c r="B25" t="s">
        <v>518</v>
      </c>
      <c r="C25" t="s">
        <v>180</v>
      </c>
      <c r="D25" t="s">
        <v>399</v>
      </c>
      <c r="E25" s="28">
        <v>0.3344205262013481</v>
      </c>
    </row>
    <row r="26" spans="1:5" ht="12.75">
      <c r="A26" t="s">
        <v>166</v>
      </c>
      <c r="B26" t="s">
        <v>518</v>
      </c>
      <c r="C26" t="s">
        <v>198</v>
      </c>
      <c r="D26" t="s">
        <v>389</v>
      </c>
      <c r="E26" s="28">
        <v>0.3331284595219428</v>
      </c>
    </row>
    <row r="27" spans="1:5" ht="12.75">
      <c r="A27" t="s">
        <v>228</v>
      </c>
      <c r="B27" t="s">
        <v>524</v>
      </c>
      <c r="C27" t="s">
        <v>236</v>
      </c>
      <c r="D27" t="s">
        <v>463</v>
      </c>
      <c r="E27" s="28">
        <v>0.33110758542496566</v>
      </c>
    </row>
    <row r="28" spans="1:5" ht="12.75">
      <c r="A28" t="s">
        <v>67</v>
      </c>
      <c r="B28" t="s">
        <v>519</v>
      </c>
      <c r="C28" t="s">
        <v>66</v>
      </c>
      <c r="D28" t="s">
        <v>400</v>
      </c>
      <c r="E28" s="28">
        <v>0.3260020323449618</v>
      </c>
    </row>
    <row r="29" spans="1:5" ht="12.75">
      <c r="A29" t="s">
        <v>166</v>
      </c>
      <c r="B29" t="s">
        <v>518</v>
      </c>
      <c r="C29" t="s">
        <v>186</v>
      </c>
      <c r="D29" t="s">
        <v>446</v>
      </c>
      <c r="E29" s="28">
        <v>0.32117592799831796</v>
      </c>
    </row>
    <row r="30" spans="1:5" ht="12.75">
      <c r="A30" t="s">
        <v>67</v>
      </c>
      <c r="B30" t="s">
        <v>519</v>
      </c>
      <c r="C30" t="s">
        <v>82</v>
      </c>
      <c r="D30" t="s">
        <v>452</v>
      </c>
      <c r="E30" s="28">
        <v>0.3201205210944642</v>
      </c>
    </row>
    <row r="31" spans="1:5" ht="12.75">
      <c r="A31" t="s">
        <v>166</v>
      </c>
      <c r="B31" t="s">
        <v>518</v>
      </c>
      <c r="C31" t="s">
        <v>174</v>
      </c>
      <c r="D31" t="s">
        <v>431</v>
      </c>
      <c r="E31" s="28">
        <v>0.31961543714514273</v>
      </c>
    </row>
    <row r="32" spans="1:5" ht="12.75">
      <c r="A32" t="s">
        <v>116</v>
      </c>
      <c r="B32" t="s">
        <v>522</v>
      </c>
      <c r="C32" t="s">
        <v>115</v>
      </c>
      <c r="D32" t="s">
        <v>454</v>
      </c>
      <c r="E32" s="28">
        <v>0.31739130434782603</v>
      </c>
    </row>
    <row r="33" spans="1:5" ht="12.75">
      <c r="A33" t="s">
        <v>146</v>
      </c>
      <c r="B33" t="s">
        <v>516</v>
      </c>
      <c r="C33" t="s">
        <v>162</v>
      </c>
      <c r="D33" t="s">
        <v>469</v>
      </c>
      <c r="E33" s="28">
        <v>0.31737121244436867</v>
      </c>
    </row>
    <row r="34" spans="1:5" ht="12.75">
      <c r="A34" t="s">
        <v>292</v>
      </c>
      <c r="B34" t="s">
        <v>521</v>
      </c>
      <c r="C34" t="s">
        <v>298</v>
      </c>
      <c r="D34" t="s">
        <v>512</v>
      </c>
      <c r="E34" s="28">
        <v>0.3167472735893788</v>
      </c>
    </row>
    <row r="35" spans="1:5" ht="12.75">
      <c r="A35" t="s">
        <v>67</v>
      </c>
      <c r="B35" t="s">
        <v>519</v>
      </c>
      <c r="C35" t="s">
        <v>74</v>
      </c>
      <c r="D35" t="s">
        <v>487</v>
      </c>
      <c r="E35" s="28">
        <v>0.309134697583379</v>
      </c>
    </row>
    <row r="36" spans="1:5" ht="12.75">
      <c r="A36" t="s">
        <v>330</v>
      </c>
      <c r="B36" t="s">
        <v>523</v>
      </c>
      <c r="C36" t="s">
        <v>344</v>
      </c>
      <c r="D36" t="s">
        <v>472</v>
      </c>
      <c r="E36" s="28">
        <v>0.307725310728587</v>
      </c>
    </row>
    <row r="37" spans="1:5" ht="12.75">
      <c r="A37" t="s">
        <v>310</v>
      </c>
      <c r="B37" t="s">
        <v>517</v>
      </c>
      <c r="C37" t="s">
        <v>324</v>
      </c>
      <c r="D37" t="s">
        <v>388</v>
      </c>
      <c r="E37" s="28">
        <v>0.30708014074780493</v>
      </c>
    </row>
    <row r="38" spans="1:5" ht="12.75">
      <c r="A38" t="s">
        <v>166</v>
      </c>
      <c r="B38" t="s">
        <v>518</v>
      </c>
      <c r="C38" t="s">
        <v>194</v>
      </c>
      <c r="D38" t="s">
        <v>404</v>
      </c>
      <c r="E38" s="28">
        <v>0.30271376935421557</v>
      </c>
    </row>
    <row r="39" spans="1:5" ht="12.75">
      <c r="A39" t="s">
        <v>41</v>
      </c>
      <c r="B39" t="s">
        <v>515</v>
      </c>
      <c r="C39" t="s">
        <v>61</v>
      </c>
      <c r="D39" t="s">
        <v>418</v>
      </c>
      <c r="E39" s="28">
        <v>0.3024475524475524</v>
      </c>
    </row>
    <row r="40" spans="1:5" ht="12.75">
      <c r="A40" t="s">
        <v>116</v>
      </c>
      <c r="B40" t="s">
        <v>522</v>
      </c>
      <c r="C40" t="s">
        <v>124</v>
      </c>
      <c r="D40" t="s">
        <v>489</v>
      </c>
      <c r="E40" s="28">
        <v>0.301273374442272</v>
      </c>
    </row>
    <row r="41" spans="1:5" ht="12.75">
      <c r="A41" t="s">
        <v>67</v>
      </c>
      <c r="B41" t="s">
        <v>519</v>
      </c>
      <c r="C41" t="s">
        <v>94</v>
      </c>
      <c r="D41" t="s">
        <v>473</v>
      </c>
      <c r="E41" s="28">
        <v>0.30110784963545123</v>
      </c>
    </row>
    <row r="42" spans="1:5" ht="12.75">
      <c r="A42" t="s">
        <v>166</v>
      </c>
      <c r="B42" t="s">
        <v>518</v>
      </c>
      <c r="C42" t="s">
        <v>188</v>
      </c>
      <c r="D42" t="s">
        <v>402</v>
      </c>
      <c r="E42" s="28">
        <v>0.30074141574155233</v>
      </c>
    </row>
    <row r="43" spans="1:5" ht="12.75">
      <c r="A43" t="s">
        <v>166</v>
      </c>
      <c r="B43" t="s">
        <v>518</v>
      </c>
      <c r="C43" t="s">
        <v>182</v>
      </c>
      <c r="D43" t="s">
        <v>457</v>
      </c>
      <c r="E43" s="28">
        <v>0.30070924090450474</v>
      </c>
    </row>
    <row r="44" spans="1:5" ht="12.75">
      <c r="A44" t="s">
        <v>146</v>
      </c>
      <c r="B44" t="s">
        <v>516</v>
      </c>
      <c r="C44" t="s">
        <v>150</v>
      </c>
      <c r="D44" t="s">
        <v>416</v>
      </c>
      <c r="E44" s="28">
        <v>0.2982653076686078</v>
      </c>
    </row>
    <row r="45" spans="1:5" ht="12.75">
      <c r="A45" t="s">
        <v>146</v>
      </c>
      <c r="B45" t="s">
        <v>516</v>
      </c>
      <c r="C45" t="s">
        <v>154</v>
      </c>
      <c r="D45" t="s">
        <v>491</v>
      </c>
      <c r="E45" s="28">
        <v>0.2965947303880191</v>
      </c>
    </row>
    <row r="46" spans="1:5" ht="12.75">
      <c r="A46" t="s">
        <v>67</v>
      </c>
      <c r="B46" t="s">
        <v>519</v>
      </c>
      <c r="C46" t="s">
        <v>102</v>
      </c>
      <c r="D46" t="s">
        <v>367</v>
      </c>
      <c r="E46" s="28">
        <v>0.2947263961608816</v>
      </c>
    </row>
    <row r="47" spans="1:5" ht="12.75">
      <c r="A47" t="s">
        <v>330</v>
      </c>
      <c r="B47" t="s">
        <v>523</v>
      </c>
      <c r="C47" t="s">
        <v>342</v>
      </c>
      <c r="D47" t="s">
        <v>461</v>
      </c>
      <c r="E47" s="28">
        <v>0.2923163144743793</v>
      </c>
    </row>
    <row r="48" spans="1:5" ht="12.75">
      <c r="A48" t="s">
        <v>67</v>
      </c>
      <c r="B48" t="s">
        <v>519</v>
      </c>
      <c r="C48" t="s">
        <v>98</v>
      </c>
      <c r="D48" t="s">
        <v>383</v>
      </c>
      <c r="E48" s="28">
        <v>0.2922314578005115</v>
      </c>
    </row>
    <row r="49" spans="1:5" ht="12.75">
      <c r="A49" t="s">
        <v>41</v>
      </c>
      <c r="B49" t="s">
        <v>515</v>
      </c>
      <c r="C49" t="s">
        <v>53</v>
      </c>
      <c r="D49" t="s">
        <v>411</v>
      </c>
      <c r="E49" s="28">
        <v>0.291589984616401</v>
      </c>
    </row>
    <row r="50" spans="1:5" ht="12.75">
      <c r="A50" t="s">
        <v>166</v>
      </c>
      <c r="B50" t="s">
        <v>518</v>
      </c>
      <c r="C50" t="s">
        <v>196</v>
      </c>
      <c r="D50" t="s">
        <v>438</v>
      </c>
      <c r="E50" s="28">
        <v>0.2912575004402064</v>
      </c>
    </row>
    <row r="51" spans="1:5" ht="12.75">
      <c r="A51" t="s">
        <v>67</v>
      </c>
      <c r="B51" t="s">
        <v>519</v>
      </c>
      <c r="C51" t="s">
        <v>92</v>
      </c>
      <c r="D51" t="s">
        <v>443</v>
      </c>
      <c r="E51" s="28">
        <v>0.2906604460901939</v>
      </c>
    </row>
    <row r="52" spans="1:5" ht="12.75">
      <c r="A52" t="s">
        <v>292</v>
      </c>
      <c r="B52" t="s">
        <v>521</v>
      </c>
      <c r="C52" t="s">
        <v>300</v>
      </c>
      <c r="D52" t="s">
        <v>460</v>
      </c>
      <c r="E52" s="28">
        <v>0.2896408391245048</v>
      </c>
    </row>
    <row r="53" spans="1:5" ht="12.75">
      <c r="A53" t="s">
        <v>67</v>
      </c>
      <c r="B53" t="s">
        <v>519</v>
      </c>
      <c r="C53" t="s">
        <v>112</v>
      </c>
      <c r="D53" t="s">
        <v>370</v>
      </c>
      <c r="E53" s="28">
        <v>0.2885350620521358</v>
      </c>
    </row>
    <row r="54" spans="1:5" ht="12.75">
      <c r="A54" t="s">
        <v>330</v>
      </c>
      <c r="B54" t="s">
        <v>523</v>
      </c>
      <c r="C54" t="s">
        <v>348</v>
      </c>
      <c r="D54" t="s">
        <v>382</v>
      </c>
      <c r="E54" s="28">
        <v>0.28666104756170985</v>
      </c>
    </row>
    <row r="55" spans="1:5" ht="12.75">
      <c r="A55" t="s">
        <v>67</v>
      </c>
      <c r="B55" t="s">
        <v>519</v>
      </c>
      <c r="C55" t="s">
        <v>84</v>
      </c>
      <c r="D55" t="s">
        <v>398</v>
      </c>
      <c r="E55" s="28">
        <v>0.2862541614648356</v>
      </c>
    </row>
    <row r="56" spans="1:5" ht="12.75">
      <c r="A56" t="s">
        <v>41</v>
      </c>
      <c r="B56" t="s">
        <v>515</v>
      </c>
      <c r="C56" t="s">
        <v>40</v>
      </c>
      <c r="D56" t="s">
        <v>459</v>
      </c>
      <c r="E56" s="28">
        <v>0.28263944947952746</v>
      </c>
    </row>
    <row r="57" spans="1:5" ht="12.75">
      <c r="A57" t="s">
        <v>292</v>
      </c>
      <c r="B57" t="s">
        <v>521</v>
      </c>
      <c r="C57" t="s">
        <v>296</v>
      </c>
      <c r="D57" t="s">
        <v>497</v>
      </c>
      <c r="E57" s="28">
        <v>0.2816232637091932</v>
      </c>
    </row>
    <row r="58" spans="1:5" ht="12.75">
      <c r="A58" t="s">
        <v>67</v>
      </c>
      <c r="B58" t="s">
        <v>519</v>
      </c>
      <c r="C58" t="s">
        <v>86</v>
      </c>
      <c r="D58" t="s">
        <v>444</v>
      </c>
      <c r="E58" s="28">
        <v>0.28118566826431995</v>
      </c>
    </row>
    <row r="59" spans="1:5" ht="12.75">
      <c r="A59" t="s">
        <v>228</v>
      </c>
      <c r="B59" t="s">
        <v>524</v>
      </c>
      <c r="C59" t="s">
        <v>256</v>
      </c>
      <c r="D59" t="s">
        <v>393</v>
      </c>
      <c r="E59" s="28">
        <v>0.27877043213553043</v>
      </c>
    </row>
    <row r="60" spans="1:5" ht="12.75">
      <c r="A60" t="s">
        <v>116</v>
      </c>
      <c r="B60" t="s">
        <v>522</v>
      </c>
      <c r="C60" t="s">
        <v>140</v>
      </c>
      <c r="D60" t="s">
        <v>391</v>
      </c>
      <c r="E60" s="28">
        <v>0.2780073617589301</v>
      </c>
    </row>
    <row r="61" spans="1:5" ht="12.75">
      <c r="A61" t="s">
        <v>228</v>
      </c>
      <c r="B61" t="s">
        <v>524</v>
      </c>
      <c r="C61" t="s">
        <v>246</v>
      </c>
      <c r="D61" t="s">
        <v>434</v>
      </c>
      <c r="E61" s="28">
        <v>0.2764665634589335</v>
      </c>
    </row>
    <row r="62" spans="1:5" ht="12.75">
      <c r="A62" t="s">
        <v>67</v>
      </c>
      <c r="B62" t="s">
        <v>519</v>
      </c>
      <c r="C62" t="s">
        <v>108</v>
      </c>
      <c r="D62" t="s">
        <v>420</v>
      </c>
      <c r="E62" s="28">
        <v>0.2756467223577696</v>
      </c>
    </row>
    <row r="63" spans="1:5" ht="12.75">
      <c r="A63" t="s">
        <v>202</v>
      </c>
      <c r="B63" t="s">
        <v>520</v>
      </c>
      <c r="C63" t="s">
        <v>222</v>
      </c>
      <c r="D63" t="s">
        <v>419</v>
      </c>
      <c r="E63" s="28">
        <v>0.2756229180546302</v>
      </c>
    </row>
    <row r="64" spans="1:5" ht="12.75">
      <c r="A64" t="s">
        <v>116</v>
      </c>
      <c r="B64" t="s">
        <v>522</v>
      </c>
      <c r="C64" t="s">
        <v>130</v>
      </c>
      <c r="D64" t="s">
        <v>475</v>
      </c>
      <c r="E64" s="28">
        <v>0.27489983428079967</v>
      </c>
    </row>
    <row r="65" spans="1:5" ht="12.75">
      <c r="A65" t="s">
        <v>41</v>
      </c>
      <c r="B65" t="s">
        <v>515</v>
      </c>
      <c r="C65" t="s">
        <v>57</v>
      </c>
      <c r="D65" t="s">
        <v>423</v>
      </c>
      <c r="E65" s="28">
        <v>0.27345635149738723</v>
      </c>
    </row>
    <row r="66" spans="1:5" ht="12.75">
      <c r="A66" t="s">
        <v>116</v>
      </c>
      <c r="B66" t="s">
        <v>522</v>
      </c>
      <c r="C66" t="s">
        <v>136</v>
      </c>
      <c r="D66" t="s">
        <v>407</v>
      </c>
      <c r="E66" s="28">
        <v>0.27334833981805917</v>
      </c>
    </row>
    <row r="67" spans="1:5" ht="12.75">
      <c r="A67" t="s">
        <v>146</v>
      </c>
      <c r="B67" t="s">
        <v>516</v>
      </c>
      <c r="C67" t="s">
        <v>156</v>
      </c>
      <c r="D67" t="s">
        <v>471</v>
      </c>
      <c r="E67" s="28">
        <v>0.27047918618658817</v>
      </c>
    </row>
    <row r="68" spans="1:5" ht="12.75">
      <c r="A68" t="s">
        <v>67</v>
      </c>
      <c r="B68" t="s">
        <v>519</v>
      </c>
      <c r="C68" t="s">
        <v>76</v>
      </c>
      <c r="D68" t="s">
        <v>468</v>
      </c>
      <c r="E68" s="28">
        <v>0.26937035043220414</v>
      </c>
    </row>
    <row r="69" spans="1:5" ht="12.75">
      <c r="A69" t="s">
        <v>330</v>
      </c>
      <c r="B69" t="s">
        <v>523</v>
      </c>
      <c r="C69" t="s">
        <v>338</v>
      </c>
      <c r="D69" t="s">
        <v>476</v>
      </c>
      <c r="E69" s="28">
        <v>0.2692911138712596</v>
      </c>
    </row>
    <row r="70" spans="1:5" ht="12.75">
      <c r="A70" t="s">
        <v>310</v>
      </c>
      <c r="B70" t="s">
        <v>517</v>
      </c>
      <c r="C70" t="s">
        <v>309</v>
      </c>
      <c r="D70" t="s">
        <v>462</v>
      </c>
      <c r="E70" s="28">
        <v>0.26741368894988604</v>
      </c>
    </row>
    <row r="71" spans="1:5" ht="12.75">
      <c r="A71" t="s">
        <v>166</v>
      </c>
      <c r="B71" t="s">
        <v>518</v>
      </c>
      <c r="C71" t="s">
        <v>165</v>
      </c>
      <c r="D71" t="s">
        <v>477</v>
      </c>
      <c r="E71" s="28">
        <v>0.26572567401538405</v>
      </c>
    </row>
    <row r="72" spans="1:5" ht="12.75">
      <c r="A72" t="s">
        <v>166</v>
      </c>
      <c r="B72" t="s">
        <v>518</v>
      </c>
      <c r="C72" t="s">
        <v>184</v>
      </c>
      <c r="D72" t="s">
        <v>504</v>
      </c>
      <c r="E72" s="28">
        <v>0.2646097002784902</v>
      </c>
    </row>
    <row r="73" spans="1:5" ht="12.75">
      <c r="A73" t="s">
        <v>166</v>
      </c>
      <c r="B73" t="s">
        <v>518</v>
      </c>
      <c r="C73" t="s">
        <v>192</v>
      </c>
      <c r="D73" t="s">
        <v>406</v>
      </c>
      <c r="E73" s="28">
        <v>0.25889040225708054</v>
      </c>
    </row>
    <row r="74" spans="1:5" ht="12.75">
      <c r="A74" t="s">
        <v>116</v>
      </c>
      <c r="B74" t="s">
        <v>522</v>
      </c>
      <c r="C74" t="s">
        <v>142</v>
      </c>
      <c r="D74" t="s">
        <v>445</v>
      </c>
      <c r="E74" s="28">
        <v>0.25849873435688764</v>
      </c>
    </row>
    <row r="75" spans="1:5" ht="12.75">
      <c r="A75" t="s">
        <v>202</v>
      </c>
      <c r="B75" t="s">
        <v>520</v>
      </c>
      <c r="C75" t="s">
        <v>643</v>
      </c>
      <c r="D75" t="s">
        <v>642</v>
      </c>
      <c r="E75" s="28">
        <v>0.25710964627886823</v>
      </c>
    </row>
    <row r="76" spans="1:5" ht="12.75">
      <c r="A76" t="s">
        <v>202</v>
      </c>
      <c r="B76" t="s">
        <v>520</v>
      </c>
      <c r="C76" t="s">
        <v>204</v>
      </c>
      <c r="D76" t="s">
        <v>387</v>
      </c>
      <c r="E76" s="28">
        <v>0.253276046168709</v>
      </c>
    </row>
    <row r="77" spans="1:5" ht="12.75">
      <c r="A77" t="s">
        <v>330</v>
      </c>
      <c r="B77" t="s">
        <v>523</v>
      </c>
      <c r="C77" t="s">
        <v>340</v>
      </c>
      <c r="D77" t="s">
        <v>413</v>
      </c>
      <c r="E77" s="28">
        <v>0.24826994516956502</v>
      </c>
    </row>
    <row r="78" spans="1:5" ht="12.75">
      <c r="A78" t="s">
        <v>310</v>
      </c>
      <c r="B78" t="s">
        <v>517</v>
      </c>
      <c r="C78" t="s">
        <v>312</v>
      </c>
      <c r="D78" t="s">
        <v>385</v>
      </c>
      <c r="E78" s="28">
        <v>0.24746471778298196</v>
      </c>
    </row>
    <row r="79" spans="1:5" ht="12.75">
      <c r="A79" t="s">
        <v>41</v>
      </c>
      <c r="B79" t="s">
        <v>515</v>
      </c>
      <c r="C79" t="s">
        <v>43</v>
      </c>
      <c r="D79" t="s">
        <v>415</v>
      </c>
      <c r="E79" s="28">
        <v>0.247289677205356</v>
      </c>
    </row>
    <row r="80" spans="1:5" ht="12.75">
      <c r="A80" t="s">
        <v>330</v>
      </c>
      <c r="B80" t="s">
        <v>523</v>
      </c>
      <c r="C80" t="s">
        <v>329</v>
      </c>
      <c r="D80" t="s">
        <v>482</v>
      </c>
      <c r="E80" s="28">
        <v>0.24698800868662074</v>
      </c>
    </row>
    <row r="81" spans="1:5" ht="12.75">
      <c r="A81" t="s">
        <v>67</v>
      </c>
      <c r="B81" t="s">
        <v>519</v>
      </c>
      <c r="C81" t="s">
        <v>106</v>
      </c>
      <c r="D81" t="s">
        <v>455</v>
      </c>
      <c r="E81" s="28">
        <v>0.24617519499219165</v>
      </c>
    </row>
    <row r="82" spans="1:5" ht="12.75">
      <c r="A82" t="s">
        <v>228</v>
      </c>
      <c r="B82" t="s">
        <v>524</v>
      </c>
      <c r="C82" t="s">
        <v>260</v>
      </c>
      <c r="D82" t="s">
        <v>410</v>
      </c>
      <c r="E82" s="28">
        <v>0.2454658385093168</v>
      </c>
    </row>
    <row r="83" spans="1:5" ht="12.75">
      <c r="A83" t="s">
        <v>41</v>
      </c>
      <c r="B83" t="s">
        <v>515</v>
      </c>
      <c r="C83" t="s">
        <v>49</v>
      </c>
      <c r="D83" t="s">
        <v>376</v>
      </c>
      <c r="E83" s="28">
        <v>0.24326913864137206</v>
      </c>
    </row>
    <row r="84" spans="1:5" ht="12.75">
      <c r="A84" t="s">
        <v>116</v>
      </c>
      <c r="B84" t="s">
        <v>522</v>
      </c>
      <c r="C84" t="s">
        <v>126</v>
      </c>
      <c r="D84" t="s">
        <v>379</v>
      </c>
      <c r="E84" s="28">
        <v>0.24317586109299433</v>
      </c>
    </row>
    <row r="85" spans="1:5" ht="12.75">
      <c r="A85" t="s">
        <v>146</v>
      </c>
      <c r="B85" t="s">
        <v>516</v>
      </c>
      <c r="C85" t="s">
        <v>160</v>
      </c>
      <c r="D85" t="s">
        <v>409</v>
      </c>
      <c r="E85" s="28">
        <v>0.24205993003762133</v>
      </c>
    </row>
    <row r="86" spans="1:5" ht="12.75">
      <c r="A86" t="s">
        <v>330</v>
      </c>
      <c r="B86" t="s">
        <v>523</v>
      </c>
      <c r="C86" t="s">
        <v>332</v>
      </c>
      <c r="D86" t="s">
        <v>509</v>
      </c>
      <c r="E86" s="28">
        <v>0.24199727213425837</v>
      </c>
    </row>
    <row r="87" spans="1:5" ht="12.75">
      <c r="A87" t="s">
        <v>202</v>
      </c>
      <c r="B87" t="s">
        <v>520</v>
      </c>
      <c r="C87" t="s">
        <v>206</v>
      </c>
      <c r="D87" t="s">
        <v>384</v>
      </c>
      <c r="E87" s="28">
        <v>0.24193224387860357</v>
      </c>
    </row>
    <row r="88" spans="1:5" ht="12.75">
      <c r="A88" t="s">
        <v>67</v>
      </c>
      <c r="B88" t="s">
        <v>519</v>
      </c>
      <c r="C88" t="s">
        <v>100</v>
      </c>
      <c r="D88" t="s">
        <v>439</v>
      </c>
      <c r="E88" s="28">
        <v>0.23975870914646424</v>
      </c>
    </row>
    <row r="89" spans="1:5" ht="12.75">
      <c r="A89" t="s">
        <v>116</v>
      </c>
      <c r="B89" t="s">
        <v>522</v>
      </c>
      <c r="C89" t="s">
        <v>138</v>
      </c>
      <c r="D89" t="s">
        <v>396</v>
      </c>
      <c r="E89" s="28">
        <v>0.23417818740399388</v>
      </c>
    </row>
    <row r="90" spans="1:5" ht="12.75">
      <c r="A90" t="s">
        <v>330</v>
      </c>
      <c r="B90" t="s">
        <v>523</v>
      </c>
      <c r="C90" t="s">
        <v>334</v>
      </c>
      <c r="D90" t="s">
        <v>484</v>
      </c>
      <c r="E90" s="28">
        <v>0.2332002631116309</v>
      </c>
    </row>
    <row r="91" spans="1:5" ht="12.75">
      <c r="A91" t="s">
        <v>41</v>
      </c>
      <c r="B91" t="s">
        <v>515</v>
      </c>
      <c r="C91" t="s">
        <v>55</v>
      </c>
      <c r="D91" t="s">
        <v>442</v>
      </c>
      <c r="E91" s="28">
        <v>0.23091070344956355</v>
      </c>
    </row>
    <row r="92" spans="1:5" ht="12.75">
      <c r="A92" t="s">
        <v>116</v>
      </c>
      <c r="B92" t="s">
        <v>522</v>
      </c>
      <c r="C92" t="s">
        <v>134</v>
      </c>
      <c r="D92" t="s">
        <v>378</v>
      </c>
      <c r="E92" s="28">
        <v>0.22673590206702787</v>
      </c>
    </row>
    <row r="93" spans="1:5" ht="12.75">
      <c r="A93" t="s">
        <v>41</v>
      </c>
      <c r="B93" t="s">
        <v>515</v>
      </c>
      <c r="C93" t="s">
        <v>51</v>
      </c>
      <c r="D93" t="s">
        <v>501</v>
      </c>
      <c r="E93" s="28">
        <v>0.2223019779418467</v>
      </c>
    </row>
    <row r="94" spans="1:5" ht="12.75">
      <c r="A94" t="s">
        <v>166</v>
      </c>
      <c r="B94" t="s">
        <v>518</v>
      </c>
      <c r="C94" t="s">
        <v>170</v>
      </c>
      <c r="D94" t="s">
        <v>440</v>
      </c>
      <c r="E94" s="28">
        <v>0.22198341333009297</v>
      </c>
    </row>
    <row r="95" spans="1:5" ht="12.75">
      <c r="A95" t="s">
        <v>228</v>
      </c>
      <c r="B95" t="s">
        <v>524</v>
      </c>
      <c r="C95" t="s">
        <v>258</v>
      </c>
      <c r="D95" t="s">
        <v>485</v>
      </c>
      <c r="E95" s="28">
        <v>0.2217298600166867</v>
      </c>
    </row>
    <row r="96" spans="1:5" ht="12.75">
      <c r="A96" t="s">
        <v>228</v>
      </c>
      <c r="B96" t="s">
        <v>524</v>
      </c>
      <c r="C96" t="s">
        <v>242</v>
      </c>
      <c r="D96" t="s">
        <v>429</v>
      </c>
      <c r="E96" s="28">
        <v>0.22098423800371103</v>
      </c>
    </row>
    <row r="97" spans="1:5" ht="12.75">
      <c r="A97" t="s">
        <v>67</v>
      </c>
      <c r="B97" t="s">
        <v>519</v>
      </c>
      <c r="C97" t="s">
        <v>88</v>
      </c>
      <c r="D97" t="s">
        <v>381</v>
      </c>
      <c r="E97" s="28">
        <v>0.22062251474016178</v>
      </c>
    </row>
    <row r="98" spans="1:5" ht="12.75">
      <c r="A98" t="s">
        <v>166</v>
      </c>
      <c r="B98" t="s">
        <v>518</v>
      </c>
      <c r="C98" t="s">
        <v>172</v>
      </c>
      <c r="D98" t="s">
        <v>414</v>
      </c>
      <c r="E98" s="28">
        <v>0.22034307949800913</v>
      </c>
    </row>
    <row r="99" spans="1:5" ht="12.75">
      <c r="A99" t="s">
        <v>228</v>
      </c>
      <c r="B99" t="s">
        <v>524</v>
      </c>
      <c r="C99" t="s">
        <v>248</v>
      </c>
      <c r="D99" t="s">
        <v>369</v>
      </c>
      <c r="E99" s="28">
        <v>0.21871731937052963</v>
      </c>
    </row>
    <row r="100" spans="1:5" ht="12.75">
      <c r="A100" t="s">
        <v>310</v>
      </c>
      <c r="B100" t="s">
        <v>517</v>
      </c>
      <c r="C100" t="s">
        <v>314</v>
      </c>
      <c r="D100" t="s">
        <v>397</v>
      </c>
      <c r="E100" s="28">
        <v>0.21736249171636846</v>
      </c>
    </row>
    <row r="101" spans="1:5" ht="12.75">
      <c r="A101" t="s">
        <v>228</v>
      </c>
      <c r="B101" t="s">
        <v>524</v>
      </c>
      <c r="C101" t="s">
        <v>232</v>
      </c>
      <c r="D101" t="s">
        <v>412</v>
      </c>
      <c r="E101" s="28">
        <v>0.2157441147550465</v>
      </c>
    </row>
    <row r="102" spans="1:5" ht="12.75">
      <c r="A102" t="s">
        <v>228</v>
      </c>
      <c r="B102" t="s">
        <v>524</v>
      </c>
      <c r="C102" t="s">
        <v>274</v>
      </c>
      <c r="D102" t="s">
        <v>499</v>
      </c>
      <c r="E102" s="28">
        <v>0.21417321575618997</v>
      </c>
    </row>
    <row r="103" spans="1:5" ht="12.75">
      <c r="A103" t="s">
        <v>146</v>
      </c>
      <c r="B103" t="s">
        <v>516</v>
      </c>
      <c r="C103" t="s">
        <v>152</v>
      </c>
      <c r="D103" t="s">
        <v>467</v>
      </c>
      <c r="E103" s="28">
        <v>0.21131136670499884</v>
      </c>
    </row>
    <row r="104" spans="1:5" ht="12.75">
      <c r="A104" t="s">
        <v>228</v>
      </c>
      <c r="B104" t="s">
        <v>524</v>
      </c>
      <c r="C104" t="s">
        <v>276</v>
      </c>
      <c r="D104" t="s">
        <v>364</v>
      </c>
      <c r="E104" s="28">
        <v>0.18989690721649488</v>
      </c>
    </row>
    <row r="105" spans="1:5" ht="12.75">
      <c r="A105" t="s">
        <v>292</v>
      </c>
      <c r="B105" t="s">
        <v>521</v>
      </c>
      <c r="C105" t="s">
        <v>291</v>
      </c>
      <c r="D105" t="s">
        <v>464</v>
      </c>
      <c r="E105" s="28">
        <v>0.1857773434867579</v>
      </c>
    </row>
    <row r="106" spans="1:5" ht="12.75">
      <c r="A106" t="s">
        <v>310</v>
      </c>
      <c r="B106" t="s">
        <v>517</v>
      </c>
      <c r="C106" t="s">
        <v>322</v>
      </c>
      <c r="D106" t="s">
        <v>447</v>
      </c>
      <c r="E106" s="28">
        <v>0.1857344182899009</v>
      </c>
    </row>
    <row r="107" spans="1:5" ht="12.75">
      <c r="A107" t="s">
        <v>67</v>
      </c>
      <c r="B107" t="s">
        <v>519</v>
      </c>
      <c r="C107" t="s">
        <v>90</v>
      </c>
      <c r="D107" t="s">
        <v>449</v>
      </c>
      <c r="E107" s="28">
        <v>0.17822659353981862</v>
      </c>
    </row>
    <row r="108" spans="1:5" ht="12.75">
      <c r="A108" t="s">
        <v>228</v>
      </c>
      <c r="B108" t="s">
        <v>524</v>
      </c>
      <c r="C108" t="s">
        <v>252</v>
      </c>
      <c r="D108" t="s">
        <v>496</v>
      </c>
      <c r="E108" s="28">
        <v>0.17299866888289628</v>
      </c>
    </row>
    <row r="109" spans="1:5" ht="12.75">
      <c r="A109" t="s">
        <v>228</v>
      </c>
      <c r="B109" t="s">
        <v>524</v>
      </c>
      <c r="C109" t="s">
        <v>280</v>
      </c>
      <c r="D109" t="s">
        <v>492</v>
      </c>
      <c r="E109" s="28">
        <v>0.16904742743709422</v>
      </c>
    </row>
    <row r="110" spans="1:5" ht="12.75">
      <c r="A110" t="s">
        <v>228</v>
      </c>
      <c r="B110" t="s">
        <v>524</v>
      </c>
      <c r="C110" t="s">
        <v>282</v>
      </c>
      <c r="D110" t="s">
        <v>507</v>
      </c>
      <c r="E110" s="28">
        <v>0.16744551970957566</v>
      </c>
    </row>
    <row r="111" spans="1:5" ht="12.75">
      <c r="A111" t="s">
        <v>41</v>
      </c>
      <c r="B111" t="s">
        <v>515</v>
      </c>
      <c r="C111" t="s">
        <v>47</v>
      </c>
      <c r="D111" t="s">
        <v>377</v>
      </c>
      <c r="E111" s="28">
        <v>0.16504998760637857</v>
      </c>
    </row>
    <row r="112" spans="1:5" ht="12.75">
      <c r="A112" t="s">
        <v>228</v>
      </c>
      <c r="B112" t="s">
        <v>524</v>
      </c>
      <c r="C112" t="s">
        <v>286</v>
      </c>
      <c r="D112" t="s">
        <v>481</v>
      </c>
      <c r="E112" s="28">
        <v>0.16403538527535455</v>
      </c>
    </row>
    <row r="113" spans="1:5" ht="12.75">
      <c r="A113" t="s">
        <v>228</v>
      </c>
      <c r="B113" t="s">
        <v>524</v>
      </c>
      <c r="C113" t="s">
        <v>262</v>
      </c>
      <c r="D113" t="s">
        <v>430</v>
      </c>
      <c r="E113" s="28">
        <v>0.16266304347826088</v>
      </c>
    </row>
    <row r="114" spans="1:5" ht="12.75">
      <c r="A114" t="s">
        <v>228</v>
      </c>
      <c r="B114" t="s">
        <v>524</v>
      </c>
      <c r="C114" t="s">
        <v>238</v>
      </c>
      <c r="D114" t="s">
        <v>495</v>
      </c>
      <c r="E114" s="28">
        <v>0.15362092854751852</v>
      </c>
    </row>
    <row r="115" spans="1:5" ht="12.75">
      <c r="A115" t="s">
        <v>228</v>
      </c>
      <c r="B115" t="s">
        <v>524</v>
      </c>
      <c r="C115" t="s">
        <v>270</v>
      </c>
      <c r="D115" t="s">
        <v>513</v>
      </c>
      <c r="E115" s="28">
        <v>0.15272495571382094</v>
      </c>
    </row>
    <row r="116" spans="1:5" ht="12.75">
      <c r="A116" t="s">
        <v>228</v>
      </c>
      <c r="B116" t="s">
        <v>524</v>
      </c>
      <c r="C116" t="s">
        <v>254</v>
      </c>
      <c r="D116" t="s">
        <v>483</v>
      </c>
      <c r="E116" s="28">
        <v>0.14855198277658166</v>
      </c>
    </row>
    <row r="117" spans="1:5" ht="12.75">
      <c r="A117" t="s">
        <v>228</v>
      </c>
      <c r="B117" t="s">
        <v>524</v>
      </c>
      <c r="C117" t="s">
        <v>240</v>
      </c>
      <c r="D117" t="s">
        <v>479</v>
      </c>
      <c r="E117" s="28">
        <v>0.13756596563288015</v>
      </c>
    </row>
    <row r="118" spans="1:5" ht="12.75">
      <c r="A118" t="s">
        <v>228</v>
      </c>
      <c r="B118" t="s">
        <v>524</v>
      </c>
      <c r="C118" t="s">
        <v>278</v>
      </c>
      <c r="D118" t="s">
        <v>510</v>
      </c>
      <c r="E118" s="28">
        <v>0.13260188951535967</v>
      </c>
    </row>
    <row r="119" spans="1:5" ht="12.75">
      <c r="A119" t="s">
        <v>228</v>
      </c>
      <c r="B119" t="s">
        <v>524</v>
      </c>
      <c r="C119" t="s">
        <v>234</v>
      </c>
      <c r="D119" t="s">
        <v>456</v>
      </c>
      <c r="E119" s="28">
        <v>0.11436480386125292</v>
      </c>
    </row>
    <row r="120" spans="1:5" ht="12.75">
      <c r="A120" t="s">
        <v>202</v>
      </c>
      <c r="B120" t="s">
        <v>520</v>
      </c>
      <c r="C120" t="s">
        <v>208</v>
      </c>
      <c r="D120" t="s">
        <v>392</v>
      </c>
      <c r="E120" s="28">
        <v>0.10358152060535952</v>
      </c>
    </row>
    <row r="121" spans="1:5" ht="12.75">
      <c r="A121" t="s">
        <v>228</v>
      </c>
      <c r="B121" t="s">
        <v>524</v>
      </c>
      <c r="C121" t="s">
        <v>250</v>
      </c>
      <c r="D121" t="s">
        <v>486</v>
      </c>
      <c r="E121" s="28">
        <v>0.09155121951219514</v>
      </c>
    </row>
    <row r="122" spans="1:5" ht="12.75">
      <c r="A122" t="s">
        <v>228</v>
      </c>
      <c r="B122" t="s">
        <v>524</v>
      </c>
      <c r="C122" t="s">
        <v>266</v>
      </c>
      <c r="D122" t="s">
        <v>365</v>
      </c>
      <c r="E122" s="28">
        <v>0.08562007243898373</v>
      </c>
    </row>
    <row r="123" spans="1:5" ht="12.75">
      <c r="A123" t="s">
        <v>228</v>
      </c>
      <c r="B123" t="s">
        <v>524</v>
      </c>
      <c r="C123" t="s">
        <v>272</v>
      </c>
      <c r="D123" t="s">
        <v>368</v>
      </c>
      <c r="E123" s="28"/>
    </row>
    <row r="124" spans="1:5" ht="12.75">
      <c r="A124" t="s">
        <v>228</v>
      </c>
      <c r="B124" t="s">
        <v>524</v>
      </c>
      <c r="C124" t="s">
        <v>288</v>
      </c>
      <c r="D124" t="s">
        <v>502</v>
      </c>
      <c r="E124" s="28"/>
    </row>
    <row r="125" spans="1:5" ht="12.75">
      <c r="A125" t="s">
        <v>41</v>
      </c>
      <c r="B125" t="s">
        <v>515</v>
      </c>
      <c r="C125" t="s">
        <v>63</v>
      </c>
      <c r="D125" t="s">
        <v>425</v>
      </c>
      <c r="E125" s="28"/>
    </row>
    <row r="126" spans="1:5" ht="12.75">
      <c r="A126" t="s">
        <v>67</v>
      </c>
      <c r="B126" t="s">
        <v>519</v>
      </c>
      <c r="C126" t="s">
        <v>72</v>
      </c>
      <c r="D126" t="s">
        <v>408</v>
      </c>
      <c r="E126" s="28"/>
    </row>
    <row r="127" spans="1:5" ht="12.75">
      <c r="A127" t="s">
        <v>67</v>
      </c>
      <c r="B127" t="s">
        <v>519</v>
      </c>
      <c r="C127" t="s">
        <v>104</v>
      </c>
      <c r="D127" t="s">
        <v>478</v>
      </c>
      <c r="E127" s="28"/>
    </row>
    <row r="128" spans="1:5" ht="12.75">
      <c r="A128" t="s">
        <v>67</v>
      </c>
      <c r="B128" t="s">
        <v>519</v>
      </c>
      <c r="C128" t="s">
        <v>110</v>
      </c>
      <c r="D128" t="s">
        <v>494</v>
      </c>
      <c r="E128" s="28"/>
    </row>
    <row r="129" spans="1:5" ht="12.75">
      <c r="A129" t="s">
        <v>116</v>
      </c>
      <c r="B129" t="s">
        <v>522</v>
      </c>
      <c r="C129" t="s">
        <v>118</v>
      </c>
      <c r="D129" t="s">
        <v>506</v>
      </c>
      <c r="E129" s="28"/>
    </row>
    <row r="130" spans="1:5" ht="12.75">
      <c r="A130" t="s">
        <v>146</v>
      </c>
      <c r="B130" t="s">
        <v>516</v>
      </c>
      <c r="C130" t="s">
        <v>145</v>
      </c>
      <c r="D130" t="s">
        <v>508</v>
      </c>
      <c r="E130" s="28"/>
    </row>
    <row r="131" spans="1:5" ht="12.75">
      <c r="A131" t="s">
        <v>166</v>
      </c>
      <c r="B131" t="s">
        <v>518</v>
      </c>
      <c r="C131" t="s">
        <v>168</v>
      </c>
      <c r="D131" t="s">
        <v>390</v>
      </c>
      <c r="E131" s="28"/>
    </row>
    <row r="132" spans="1:5" ht="12.75">
      <c r="A132" t="s">
        <v>166</v>
      </c>
      <c r="B132" t="s">
        <v>518</v>
      </c>
      <c r="C132" t="s">
        <v>176</v>
      </c>
      <c r="D132" t="s">
        <v>394</v>
      </c>
      <c r="E132" s="28"/>
    </row>
    <row r="133" spans="1:5" ht="12.75">
      <c r="A133" t="s">
        <v>166</v>
      </c>
      <c r="B133" t="s">
        <v>518</v>
      </c>
      <c r="C133" t="s">
        <v>178</v>
      </c>
      <c r="D133" t="s">
        <v>373</v>
      </c>
      <c r="E133" s="28"/>
    </row>
    <row r="134" spans="1:5" ht="12.75">
      <c r="A134" t="s">
        <v>202</v>
      </c>
      <c r="B134" t="s">
        <v>520</v>
      </c>
      <c r="C134" t="s">
        <v>201</v>
      </c>
      <c r="D134" t="s">
        <v>403</v>
      </c>
      <c r="E134" s="28"/>
    </row>
    <row r="135" spans="1:5" ht="12.75">
      <c r="A135" t="s">
        <v>202</v>
      </c>
      <c r="B135" t="s">
        <v>520</v>
      </c>
      <c r="C135" t="s">
        <v>210</v>
      </c>
      <c r="D135" t="s">
        <v>372</v>
      </c>
      <c r="E135" s="28"/>
    </row>
    <row r="136" spans="1:5" ht="12.75">
      <c r="A136" t="s">
        <v>202</v>
      </c>
      <c r="B136" t="s">
        <v>520</v>
      </c>
      <c r="C136" t="s">
        <v>212</v>
      </c>
      <c r="D136" t="s">
        <v>435</v>
      </c>
      <c r="E136" s="28"/>
    </row>
    <row r="137" spans="1:5" ht="12.75">
      <c r="A137" t="s">
        <v>202</v>
      </c>
      <c r="B137" t="s">
        <v>520</v>
      </c>
      <c r="C137" t="s">
        <v>216</v>
      </c>
      <c r="D137" t="s">
        <v>421</v>
      </c>
      <c r="E137" s="28"/>
    </row>
    <row r="138" spans="1:5" ht="12.75">
      <c r="A138" t="s">
        <v>202</v>
      </c>
      <c r="B138" t="s">
        <v>520</v>
      </c>
      <c r="C138" t="s">
        <v>220</v>
      </c>
      <c r="D138" t="s">
        <v>451</v>
      </c>
      <c r="E138" s="28"/>
    </row>
    <row r="139" spans="1:5" ht="12.75">
      <c r="A139" t="s">
        <v>202</v>
      </c>
      <c r="B139" t="s">
        <v>520</v>
      </c>
      <c r="C139" t="s">
        <v>224</v>
      </c>
      <c r="D139" t="s">
        <v>458</v>
      </c>
      <c r="E139" s="28"/>
    </row>
    <row r="140" spans="1:5" ht="12.75">
      <c r="A140" t="s">
        <v>228</v>
      </c>
      <c r="B140" t="s">
        <v>524</v>
      </c>
      <c r="C140" t="s">
        <v>227</v>
      </c>
      <c r="D140" t="s">
        <v>498</v>
      </c>
      <c r="E140" s="28"/>
    </row>
    <row r="141" spans="1:5" ht="12.75">
      <c r="A141" t="s">
        <v>228</v>
      </c>
      <c r="B141" t="s">
        <v>524</v>
      </c>
      <c r="C141" t="s">
        <v>230</v>
      </c>
      <c r="D141" t="s">
        <v>441</v>
      </c>
      <c r="E141" s="28"/>
    </row>
    <row r="142" spans="1:5" ht="12.75">
      <c r="A142" t="s">
        <v>228</v>
      </c>
      <c r="B142" t="s">
        <v>524</v>
      </c>
      <c r="C142" t="s">
        <v>244</v>
      </c>
      <c r="D142" t="s">
        <v>453</v>
      </c>
      <c r="E142" s="28"/>
    </row>
    <row r="143" spans="1:5" ht="12.75">
      <c r="A143" t="s">
        <v>228</v>
      </c>
      <c r="B143" t="s">
        <v>524</v>
      </c>
      <c r="C143" t="s">
        <v>264</v>
      </c>
      <c r="D143" t="s">
        <v>493</v>
      </c>
      <c r="E143" s="28"/>
    </row>
    <row r="144" spans="1:5" ht="12.75">
      <c r="A144" t="s">
        <v>228</v>
      </c>
      <c r="B144" t="s">
        <v>524</v>
      </c>
      <c r="C144" t="s">
        <v>268</v>
      </c>
      <c r="D144" t="s">
        <v>474</v>
      </c>
      <c r="E144" s="28"/>
    </row>
    <row r="145" spans="1:5" ht="12.75">
      <c r="A145" t="s">
        <v>228</v>
      </c>
      <c r="B145" t="s">
        <v>524</v>
      </c>
      <c r="C145" t="s">
        <v>284</v>
      </c>
      <c r="D145" t="s">
        <v>380</v>
      </c>
      <c r="E145" s="28"/>
    </row>
    <row r="146" spans="1:5" ht="12.75">
      <c r="A146" t="s">
        <v>292</v>
      </c>
      <c r="B146" t="s">
        <v>521</v>
      </c>
      <c r="C146" t="s">
        <v>302</v>
      </c>
      <c r="D146" t="s">
        <v>465</v>
      </c>
      <c r="E146" s="28"/>
    </row>
    <row r="147" spans="1:5" ht="12.75">
      <c r="A147" t="s">
        <v>292</v>
      </c>
      <c r="B147" t="s">
        <v>521</v>
      </c>
      <c r="C147" t="s">
        <v>304</v>
      </c>
      <c r="D147" t="s">
        <v>424</v>
      </c>
      <c r="E147" s="28"/>
    </row>
    <row r="148" spans="1:5" ht="12.75">
      <c r="A148" t="s">
        <v>292</v>
      </c>
      <c r="B148" t="s">
        <v>521</v>
      </c>
      <c r="C148" t="s">
        <v>306</v>
      </c>
      <c r="D148" t="s">
        <v>405</v>
      </c>
      <c r="E148" s="28"/>
    </row>
    <row r="149" spans="1:5" ht="12.75">
      <c r="A149" t="s">
        <v>310</v>
      </c>
      <c r="B149" t="s">
        <v>517</v>
      </c>
      <c r="C149" t="s">
        <v>320</v>
      </c>
      <c r="D149" t="s">
        <v>437</v>
      </c>
      <c r="E149" s="28"/>
    </row>
    <row r="150" spans="1:5" ht="12.75">
      <c r="A150" t="s">
        <v>310</v>
      </c>
      <c r="B150" t="s">
        <v>517</v>
      </c>
      <c r="C150" t="s">
        <v>326</v>
      </c>
      <c r="D150" t="s">
        <v>470</v>
      </c>
      <c r="E150" s="28"/>
    </row>
    <row r="151" spans="1:5" ht="12.75">
      <c r="A151" t="s">
        <v>330</v>
      </c>
      <c r="B151" t="s">
        <v>523</v>
      </c>
      <c r="C151" t="s">
        <v>346</v>
      </c>
      <c r="D151" t="s">
        <v>417</v>
      </c>
      <c r="E151" s="28"/>
    </row>
    <row r="152" spans="1:5" ht="12.75">
      <c r="A152" t="s">
        <v>330</v>
      </c>
      <c r="B152" t="s">
        <v>523</v>
      </c>
      <c r="C152" t="s">
        <v>356</v>
      </c>
      <c r="D152" t="s">
        <v>480</v>
      </c>
      <c r="E152" s="28"/>
    </row>
    <row r="153" ht="12.75">
      <c r="E153" s="28"/>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49"/>
  <sheetViews>
    <sheetView showGridLines="0" workbookViewId="0" topLeftCell="A1">
      <selection activeCell="A1" sqref="A1"/>
    </sheetView>
  </sheetViews>
  <sheetFormatPr defaultColWidth="9.140625" defaultRowHeight="12.75"/>
  <cols>
    <col min="1" max="1" width="106.00390625" style="0" customWidth="1"/>
  </cols>
  <sheetData>
    <row r="1" spans="1:2" ht="15.75">
      <c r="A1" s="14"/>
      <c r="B1" s="10"/>
    </row>
    <row r="2" spans="1:2" ht="15.75">
      <c r="A2" s="14"/>
      <c r="B2" s="29"/>
    </row>
    <row r="3" spans="1:2" ht="15.75">
      <c r="A3" s="10"/>
      <c r="B3" s="10"/>
    </row>
    <row r="4" spans="1:2" ht="15.75">
      <c r="A4" s="11"/>
      <c r="B4" s="10"/>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48" ht="15.75">
      <c r="A48" s="12"/>
    </row>
    <row r="49" ht="12.75">
      <c r="A49" s="13"/>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49"/>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48" ht="15.75">
      <c r="A48" s="12"/>
    </row>
    <row r="49" ht="12.75">
      <c r="A49" s="13"/>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31"/>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49"/>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row r="48" ht="15.75">
      <c r="A48" s="12"/>
    </row>
    <row r="49" ht="12.75">
      <c r="A49" s="13"/>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31"/>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C49"/>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row r="48" ht="15.75">
      <c r="A48" s="12"/>
    </row>
    <row r="49" ht="12.75">
      <c r="A49" s="13"/>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9"/>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row r="48" ht="15.75">
      <c r="A48" s="12"/>
    </row>
    <row r="49" ht="12.75">
      <c r="A49" s="13"/>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C49"/>
  <sheetViews>
    <sheetView showGridLines="0" workbookViewId="0" topLeftCell="A1">
      <selection activeCell="A1" sqref="A1"/>
    </sheetView>
  </sheetViews>
  <sheetFormatPr defaultColWidth="9.140625" defaultRowHeight="12.75"/>
  <cols>
    <col min="1" max="1" width="106.00390625" style="0" customWidth="1"/>
  </cols>
  <sheetData>
    <row r="1" ht="15.75">
      <c r="A1" s="14"/>
    </row>
    <row r="2" ht="15.75">
      <c r="A2" s="14"/>
    </row>
    <row r="3" ht="15.75">
      <c r="A3" s="10"/>
    </row>
    <row r="4" ht="15.75">
      <c r="A4" s="11"/>
    </row>
    <row r="5" ht="15.75">
      <c r="A5" s="12"/>
    </row>
    <row r="6" ht="15.75">
      <c r="A6" s="12"/>
    </row>
    <row r="7" ht="15.75">
      <c r="A7" s="12"/>
    </row>
    <row r="8" ht="15.75">
      <c r="A8" s="12"/>
    </row>
    <row r="9" ht="15.75">
      <c r="A9" s="12"/>
    </row>
    <row r="10" ht="15.75">
      <c r="A10" s="12"/>
    </row>
    <row r="11" ht="15.75">
      <c r="A11" s="12"/>
    </row>
    <row r="12" ht="15.75">
      <c r="A12" s="12"/>
    </row>
    <row r="13" ht="12.75">
      <c r="A13" s="13"/>
    </row>
    <row r="14" ht="15.75">
      <c r="A14" s="12"/>
    </row>
    <row r="15" ht="15.75">
      <c r="A15" s="12"/>
    </row>
    <row r="16" ht="15.75">
      <c r="A16" s="12"/>
    </row>
    <row r="17" ht="15.75">
      <c r="A17" s="12"/>
    </row>
    <row r="18" ht="15.75">
      <c r="A18" s="12"/>
    </row>
    <row r="19" ht="15.75">
      <c r="A19" s="12"/>
    </row>
    <row r="20" ht="15.75">
      <c r="A20" s="12"/>
    </row>
    <row r="21" ht="15.75">
      <c r="A21" s="12"/>
    </row>
    <row r="23" ht="15.75">
      <c r="A23" s="12"/>
    </row>
    <row r="30" ht="15.75">
      <c r="C30" s="12"/>
    </row>
    <row r="31" ht="15.75">
      <c r="C31" s="15"/>
    </row>
    <row r="48" ht="15.75">
      <c r="A48" s="12"/>
    </row>
    <row r="49" ht="12.75">
      <c r="A49" s="13"/>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2010-08-16T13:48:36Z</cp:lastPrinted>
  <dcterms:created xsi:type="dcterms:W3CDTF">2003-08-01T14:12:13Z</dcterms:created>
  <dcterms:modified xsi:type="dcterms:W3CDTF">2010-08-17T07:59:12Z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