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883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RAG">'Sheet2'!$B$1:$B$3</definedName>
    <definedName name="RAGNA">'Sheet2'!$C$1:$C$4</definedName>
    <definedName name="RG">'Sheet2'!$D$1:$D$2</definedName>
    <definedName name="YesNo">'Sheet2'!$A$1:$A$2</definedName>
  </definedNames>
  <calcPr fullCalcOnLoad="1"/>
</workbook>
</file>

<file path=xl/comments1.xml><?xml version="1.0" encoding="utf-8"?>
<comments xmlns="http://schemas.openxmlformats.org/spreadsheetml/2006/main">
  <authors>
    <author>AMorris2</author>
  </authors>
  <commentList>
    <comment ref="C27" authorId="0">
      <text>
        <r>
          <rPr>
            <sz val="8"/>
            <rFont val="Tahoma"/>
            <family val="2"/>
          </rPr>
          <t>This is automatically completed for you once you have answered the three questions below.
Note: there is no AMBER status</t>
        </r>
      </text>
    </comment>
    <comment ref="C53" authorId="0">
      <text>
        <r>
          <rPr>
            <sz val="8"/>
            <rFont val="Tahoma"/>
            <family val="2"/>
          </rPr>
          <t>This is automatically completed for you once you have answered the five questions below</t>
        </r>
      </text>
    </comment>
    <comment ref="C16" authorId="0">
      <text>
        <r>
          <rPr>
            <sz val="8"/>
            <rFont val="Tahoma"/>
            <family val="2"/>
          </rPr>
          <t>Please enter the date of the Review meeting in the format DD/MM/YYYY e.g. 15th March 2008 enter as 15/03/2008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<sst xmlns="http://schemas.openxmlformats.org/spreadsheetml/2006/main" count="258" uniqueCount="212">
  <si>
    <t>Prison Category</t>
  </si>
  <si>
    <t>Ind.No</t>
  </si>
  <si>
    <t>Patient safety</t>
  </si>
  <si>
    <t>Medicines management</t>
  </si>
  <si>
    <t>Chronic disease and long term conditions care</t>
  </si>
  <si>
    <t>Discharge planning</t>
  </si>
  <si>
    <t>Clinical governance</t>
  </si>
  <si>
    <t>Information governance</t>
  </si>
  <si>
    <t>Financial governance</t>
  </si>
  <si>
    <t>Corporate governance</t>
  </si>
  <si>
    <t>Spend against budget is transparent and maintained within acceptable limits</t>
  </si>
  <si>
    <t>Prison and PCT processes are in place to review expenditure against plan</t>
  </si>
  <si>
    <t>Equality and Human Rights</t>
  </si>
  <si>
    <t>Service user involvement</t>
  </si>
  <si>
    <t>Health needs assessmewnt</t>
  </si>
  <si>
    <t>Access and waiting times</t>
  </si>
  <si>
    <t>Prison dentistry</t>
  </si>
  <si>
    <t>Alcohol Screening, Intervention and Support</t>
  </si>
  <si>
    <t>General health assessment</t>
  </si>
  <si>
    <t>Services for Adult Women</t>
  </si>
  <si>
    <t>Section 117</t>
  </si>
  <si>
    <t>Care Programme Approach Audit</t>
  </si>
  <si>
    <t>Access to specialist mental health services</t>
  </si>
  <si>
    <t>Primary care mental health</t>
  </si>
  <si>
    <t>Hepatitis B Vaccination of Prisoners</t>
  </si>
  <si>
    <t>Sexual Health</t>
  </si>
  <si>
    <t>Means of accessing condoms</t>
  </si>
  <si>
    <t>Access social/life skills modules on SRE education or similar</t>
  </si>
  <si>
    <t>Access to GUM clinic in prison</t>
  </si>
  <si>
    <t>Access to chlamydia screening programme</t>
  </si>
  <si>
    <t>Communicable disease control</t>
  </si>
  <si>
    <t>TOTAL GREEN</t>
  </si>
  <si>
    <t>TOTAL AMBER</t>
  </si>
  <si>
    <t>TOTAL RED</t>
  </si>
  <si>
    <t xml:space="preserve">Substance Misuse Activities - IDTS </t>
  </si>
  <si>
    <t>Learning Disability</t>
  </si>
  <si>
    <t>Healthcare environment</t>
  </si>
  <si>
    <t>Workforce plan</t>
  </si>
  <si>
    <t>Suicide prevention</t>
  </si>
  <si>
    <t>Validated at Regional Review Meeting</t>
  </si>
  <si>
    <t>Date of  Regional Review  (DD/MM/YYYY)</t>
  </si>
  <si>
    <t>Telephone no.</t>
  </si>
  <si>
    <t>Email addr</t>
  </si>
  <si>
    <t xml:space="preserve">                                                               Telephone no.</t>
  </si>
  <si>
    <t xml:space="preserve"> Email addr</t>
  </si>
  <si>
    <t>Date / n/a</t>
  </si>
  <si>
    <t>Services for Older Adults (not YOI Estate)</t>
  </si>
  <si>
    <t>Accepted Finance Plans based on PHDP and Prison Healthcare Budget</t>
  </si>
  <si>
    <t>Access to barrier protection and lubricants</t>
  </si>
  <si>
    <t>Prison healthcare manager                                                               Name</t>
  </si>
  <si>
    <t>PCT contact                                                                                    Name</t>
  </si>
  <si>
    <t>Mental Health transfers</t>
  </si>
  <si>
    <t xml:space="preserve">Hepatitis C </t>
  </si>
  <si>
    <t>Yes</t>
  </si>
  <si>
    <t>No</t>
  </si>
  <si>
    <t>Red</t>
  </si>
  <si>
    <t>Amber</t>
  </si>
  <si>
    <t>Green</t>
  </si>
  <si>
    <t>N/A</t>
  </si>
  <si>
    <t>Services for Children and Younger people (under 18s only)</t>
  </si>
  <si>
    <t>Deerbolt</t>
  </si>
  <si>
    <t>Durham</t>
  </si>
  <si>
    <t>Frankland</t>
  </si>
  <si>
    <t>Low Newton</t>
  </si>
  <si>
    <t>Holme House</t>
  </si>
  <si>
    <t>Kirklevington Grange</t>
  </si>
  <si>
    <t>Acklington</t>
  </si>
  <si>
    <t>Castington</t>
  </si>
  <si>
    <t>Hindley</t>
  </si>
  <si>
    <t>Styal</t>
  </si>
  <si>
    <t>Garth</t>
  </si>
  <si>
    <t>Preston</t>
  </si>
  <si>
    <t>Wymott</t>
  </si>
  <si>
    <t>Haverigg</t>
  </si>
  <si>
    <t>Buckley Hall</t>
  </si>
  <si>
    <t>Altcourse*</t>
  </si>
  <si>
    <t>Liverpool</t>
  </si>
  <si>
    <t>Manchester</t>
  </si>
  <si>
    <t>Kirkham</t>
  </si>
  <si>
    <t>Lancaster Castle</t>
  </si>
  <si>
    <t>Lancaster Farms</t>
  </si>
  <si>
    <t>Forest Bank*</t>
  </si>
  <si>
    <t>Kennet</t>
  </si>
  <si>
    <t>Risley</t>
  </si>
  <si>
    <t>Thorn Cross</t>
  </si>
  <si>
    <t>Lindholme</t>
  </si>
  <si>
    <t>Moorland Closed</t>
  </si>
  <si>
    <t>Moorland Open</t>
  </si>
  <si>
    <t>Doncaster*</t>
  </si>
  <si>
    <t>Everthorpe</t>
  </si>
  <si>
    <t>Full Sutton</t>
  </si>
  <si>
    <t>Wolds*</t>
  </si>
  <si>
    <t>Hull</t>
  </si>
  <si>
    <t>Leeds</t>
  </si>
  <si>
    <t>Wealstun</t>
  </si>
  <si>
    <t>Wetherby</t>
  </si>
  <si>
    <t>Askham Grange</t>
  </si>
  <si>
    <t>Northallerton</t>
  </si>
  <si>
    <t>New Hall</t>
  </si>
  <si>
    <t>Wakefield</t>
  </si>
  <si>
    <t>Ranby</t>
  </si>
  <si>
    <t>Foston Hall</t>
  </si>
  <si>
    <t>Sudbury</t>
  </si>
  <si>
    <t>Leicester</t>
  </si>
  <si>
    <t>Ashwell</t>
  </si>
  <si>
    <t>Gartree</t>
  </si>
  <si>
    <t>Glen Parva</t>
  </si>
  <si>
    <t>Stocken</t>
  </si>
  <si>
    <t>Lincoln</t>
  </si>
  <si>
    <t>Morton Hall</t>
  </si>
  <si>
    <t>North Sea Camp</t>
  </si>
  <si>
    <t>Onley</t>
  </si>
  <si>
    <t>Rye Hill*</t>
  </si>
  <si>
    <t>Wellingborough</t>
  </si>
  <si>
    <t>Nottingham</t>
  </si>
  <si>
    <t>Lowdham Grange*</t>
  </si>
  <si>
    <t>Whatton</t>
  </si>
  <si>
    <t>Birmingham</t>
  </si>
  <si>
    <t>Werrington</t>
  </si>
  <si>
    <t>Shrewsbury</t>
  </si>
  <si>
    <t>Stoke Heath</t>
  </si>
  <si>
    <t>Brinsford</t>
  </si>
  <si>
    <t>Dovegate*</t>
  </si>
  <si>
    <t>Drake Hall</t>
  </si>
  <si>
    <t>Featherstone</t>
  </si>
  <si>
    <t>Stafford</t>
  </si>
  <si>
    <t>Swinfen Hall</t>
  </si>
  <si>
    <t>Hewell</t>
  </si>
  <si>
    <t>Long Lartin</t>
  </si>
  <si>
    <t>Bedford</t>
  </si>
  <si>
    <t>Littlehey</t>
  </si>
  <si>
    <t>Whitemoor</t>
  </si>
  <si>
    <t>Blundeston</t>
  </si>
  <si>
    <t>Chelmsford</t>
  </si>
  <si>
    <t>Norwich</t>
  </si>
  <si>
    <t>Wayland</t>
  </si>
  <si>
    <t>Bure</t>
  </si>
  <si>
    <t>Peterborough Male</t>
  </si>
  <si>
    <t>Peterborough Female</t>
  </si>
  <si>
    <t>Bullwood Hall</t>
  </si>
  <si>
    <t>Edmunds Hill</t>
  </si>
  <si>
    <t>Highpoint</t>
  </si>
  <si>
    <t>Hollesley Bay</t>
  </si>
  <si>
    <t>Warren Hill</t>
  </si>
  <si>
    <t>The Mount</t>
  </si>
  <si>
    <t>Belmarsh</t>
  </si>
  <si>
    <t>Isis</t>
  </si>
  <si>
    <t>Wormwood Scrubs</t>
  </si>
  <si>
    <t>Feltham</t>
  </si>
  <si>
    <t>Holloway</t>
  </si>
  <si>
    <t>Pentonville</t>
  </si>
  <si>
    <t>Brixton</t>
  </si>
  <si>
    <t>Latchmere House</t>
  </si>
  <si>
    <t>Wandsworth</t>
  </si>
  <si>
    <t>Reading</t>
  </si>
  <si>
    <t>Aylesbury</t>
  </si>
  <si>
    <t>Grendon</t>
  </si>
  <si>
    <t>Spring Hill</t>
  </si>
  <si>
    <t>Winchester</t>
  </si>
  <si>
    <t>Albany</t>
  </si>
  <si>
    <t>Camp Hill</t>
  </si>
  <si>
    <t>Parkhurst</t>
  </si>
  <si>
    <t>Woodhill</t>
  </si>
  <si>
    <t>Bullingdon</t>
  </si>
  <si>
    <t>Huntercombe</t>
  </si>
  <si>
    <t>Haslar</t>
  </si>
  <si>
    <t>Kingston</t>
  </si>
  <si>
    <t>Lewes</t>
  </si>
  <si>
    <t>Canterbury</t>
  </si>
  <si>
    <t>Dover</t>
  </si>
  <si>
    <t>Elmley</t>
  </si>
  <si>
    <t>Standford Hill</t>
  </si>
  <si>
    <t>Swaleside</t>
  </si>
  <si>
    <t>Cookham Wood</t>
  </si>
  <si>
    <t>Rochester</t>
  </si>
  <si>
    <t>Downview</t>
  </si>
  <si>
    <t>High Down</t>
  </si>
  <si>
    <t>Send</t>
  </si>
  <si>
    <t>Bronzefield*</t>
  </si>
  <si>
    <t>Coldingley</t>
  </si>
  <si>
    <t>Blantyre House</t>
  </si>
  <si>
    <t>East Sutton Park</t>
  </si>
  <si>
    <t>Maidstone</t>
  </si>
  <si>
    <t>Ford</t>
  </si>
  <si>
    <t>Bristol</t>
  </si>
  <si>
    <t>Channings Wood</t>
  </si>
  <si>
    <t>Dartmoor</t>
  </si>
  <si>
    <t>Exeter</t>
  </si>
  <si>
    <t>Dorchester</t>
  </si>
  <si>
    <t>Guys Marsh</t>
  </si>
  <si>
    <t>Portland</t>
  </si>
  <si>
    <t>The Verne</t>
  </si>
  <si>
    <t>Gloucester</t>
  </si>
  <si>
    <t>Shepton Mallet</t>
  </si>
  <si>
    <t>Ashfield*</t>
  </si>
  <si>
    <t>Eastwood Park</t>
  </si>
  <si>
    <t>Leyhill</t>
  </si>
  <si>
    <t>Erlestoke</t>
  </si>
  <si>
    <t>Select Prison &gt;&gt;&gt;&gt;&gt;&gt;</t>
  </si>
  <si>
    <t>PRISON NAME (select from dropdown box in cell C1)</t>
  </si>
  <si>
    <t>Input your new or changed Prison name in Cell C6 only if Prison name is NOT on drop down list in Cell C1</t>
  </si>
  <si>
    <t xml:space="preserve">                            (incorporating GMS Quality Outcomes Framework)</t>
  </si>
  <si>
    <t>1.19a</t>
  </si>
  <si>
    <t>1.19b</t>
  </si>
  <si>
    <t>1.20</t>
  </si>
  <si>
    <t>Health Promotion</t>
  </si>
  <si>
    <t>Thank you for completing this return.  When the return has been validated,</t>
  </si>
  <si>
    <t xml:space="preserve"> the data should be inputted on to the Prison Health Reporting System (PHRS)</t>
  </si>
  <si>
    <t>Any problems, contact John Hastings at NHS South West -  John.Hastings@southwest.nhs.uk or tel 01823-361347</t>
  </si>
  <si>
    <r>
      <t xml:space="preserve">Total Indicator Replies </t>
    </r>
    <r>
      <rPr>
        <b/>
        <sz val="10"/>
        <rFont val="Arial"/>
        <family val="2"/>
      </rPr>
      <t>(Should be 32 in total)</t>
    </r>
  </si>
  <si>
    <t>WARNING - TOTAL INDICATOR REPLIES SHOULD BE 32- PLEASE CHECK THAT YOU HAVE ENTERED N/A CORRECTLY</t>
  </si>
  <si>
    <t/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</si>
</sst>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2" borderId="1" applyNumberFormat="0" applyAlignment="0" applyProtection="0"/>
    <xf numFmtId="0" fontId="1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8" borderId="0" applyNumberFormat="0" applyBorder="0" applyAlignment="0" applyProtection="0"/>
    <xf numFmtId="0" fontId="7" fillId="4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5" fillId="18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6" borderId="14" xfId="0" applyFill="1" applyBorder="1" applyAlignment="1">
      <alignment/>
    </xf>
    <xf numFmtId="0" fontId="0" fillId="0" borderId="14" xfId="0" applyBorder="1" applyAlignment="1">
      <alignment horizontal="right" wrapText="1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left"/>
    </xf>
    <xf numFmtId="0" fontId="27" fillId="0" borderId="14" xfId="0" applyFont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14" xfId="0" applyNumberFormat="1" applyFont="1" applyBorder="1" applyAlignment="1">
      <alignment/>
    </xf>
    <xf numFmtId="0" fontId="0" fillId="0" borderId="0" xfId="0" applyNumberFormat="1" applyAlignment="1" quotePrefix="1">
      <alignment horizontal="center"/>
    </xf>
    <xf numFmtId="0" fontId="2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6" fillId="18" borderId="0" xfId="0" applyFont="1" applyFill="1" applyAlignment="1">
      <alignment horizontal="center"/>
    </xf>
    <xf numFmtId="0" fontId="0" fillId="18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5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2445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7.png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2705100</xdr:colOff>
      <xdr:row>3</xdr:row>
      <xdr:rowOff>57150</xdr:rowOff>
    </xdr:from>
    <xdr:to>
      <xdr:col>1</xdr:col>
      <xdr:colOff>3457575</xdr:colOff>
      <xdr:row>3</xdr:row>
      <xdr:rowOff>657225</xdr:rowOff>
    </xdr:to>
    <xdr:pic>
      <xdr:nvPicPr>
        <xdr:cNvPr id="1" name="Picture 2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09600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3</xdr:row>
      <xdr:rowOff>666750</xdr:rowOff>
    </xdr:from>
    <xdr:to>
      <xdr:col>3</xdr:col>
      <xdr:colOff>0</xdr:colOff>
      <xdr:row>3</xdr:row>
      <xdr:rowOff>1171575</xdr:rowOff>
    </xdr:to>
    <xdr:pic>
      <xdr:nvPicPr>
        <xdr:cNvPr id="2" name="Picture 29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1219200"/>
          <a:ext cx="1371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685800</xdr:rowOff>
    </xdr:from>
    <xdr:to>
      <xdr:col>1</xdr:col>
      <xdr:colOff>1343025</xdr:colOff>
      <xdr:row>3</xdr:row>
      <xdr:rowOff>1171575</xdr:rowOff>
    </xdr:to>
    <xdr:pic>
      <xdr:nvPicPr>
        <xdr:cNvPr id="3" name="Picture 2914" descr="DOHlogo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1238250"/>
          <a:ext cx="1333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1714500</xdr:colOff>
      <xdr:row>3</xdr:row>
      <xdr:rowOff>714375</xdr:rowOff>
    </xdr:from>
    <xdr:to>
      <xdr:col>2</xdr:col>
      <xdr:colOff>104775</xdr:colOff>
      <xdr:row>3</xdr:row>
      <xdr:rowOff>1152525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324100" y="1266825"/>
          <a:ext cx="3514725" cy="438150"/>
        </a:xfrm>
        <a:prstGeom prst="rect">
          <a:avLst/>
        </a:prstGeom>
        <a:solidFill>
          <a:srgbClr val="10253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Prison Health Performance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and Quality Indicators 2012</a:t>
          </a:r>
        </a:p>
      </xdr:txBody>
    </xdr:sp>
    <xdr:clientData/>
  </xdr:twoCellAnchor>
  <xdr:twoCellAnchor editAs="oneCell">
    <xdr:from>
      <xdr:col>1</xdr:col>
      <xdr:colOff>4286250</xdr:colOff>
      <xdr:row>0</xdr:row>
      <xdr:rowOff>0</xdr:rowOff>
    </xdr:from>
    <xdr:to>
      <xdr:col>2</xdr:col>
      <xdr:colOff>828675</xdr:colOff>
      <xdr:row>1</xdr:row>
      <xdr:rowOff>19050</xdr:rowOff>
    </xdr:to>
    <xdr:pic>
      <xdr:nvPicPr>
        <xdr:cNvPr id="5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0"/>
          <a:ext cx="1666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3"/>
  <sheetViews>
    <sheetView tabSelected="1" zoomScalePageLayoutView="0" workbookViewId="0" topLeftCell="A10">
      <selection activeCell="C22" sqref="C22"/>
    </sheetView>
  </sheetViews>
  <sheetFormatPr defaultColWidth="9.140625" defaultRowHeight="12.75"/>
  <cols>
    <col min="1" max="1" width="9.140625" style="21" customWidth="1"/>
    <col min="2" max="2" width="76.8515625" style="0" customWidth="1"/>
    <col min="3" max="3" width="27.421875" style="0" customWidth="1"/>
    <col min="4" max="4" width="0" style="0" hidden="1" customWidth="1"/>
  </cols>
  <sheetData>
    <row r="1" spans="1:2" ht="18">
      <c r="A1" s="29" t="s">
        <v>198</v>
      </c>
      <c r="B1" s="29"/>
    </row>
    <row r="2" ht="12.75"/>
    <row r="3" ht="12.75"/>
    <row r="4" spans="2:3" ht="108.75" customHeight="1">
      <c r="B4" s="31"/>
      <c r="C4" s="32"/>
    </row>
    <row r="5" ht="12.75"/>
    <row r="6" spans="2:3" ht="18" customHeight="1">
      <c r="B6" s="7" t="s">
        <v>199</v>
      </c>
      <c r="C6" s="8">
        <f>Sheet2!A6</f>
      </c>
    </row>
    <row r="7" spans="2:3" ht="39.75" customHeight="1">
      <c r="B7" s="17" t="s">
        <v>200</v>
      </c>
      <c r="C7" s="8"/>
    </row>
    <row r="8" spans="2:3" ht="12.75">
      <c r="B8" s="8" t="s">
        <v>0</v>
      </c>
      <c r="C8" s="8"/>
    </row>
    <row r="9" spans="2:3" ht="12.75">
      <c r="B9" s="13" t="s">
        <v>49</v>
      </c>
      <c r="C9" s="8"/>
    </row>
    <row r="10" spans="2:3" ht="12.75">
      <c r="B10" s="18" t="s">
        <v>41</v>
      </c>
      <c r="C10" s="8"/>
    </row>
    <row r="11" spans="2:3" ht="12.75">
      <c r="B11" s="18" t="s">
        <v>42</v>
      </c>
      <c r="C11" s="8"/>
    </row>
    <row r="12" spans="2:3" ht="12.75">
      <c r="B12" s="13" t="s">
        <v>50</v>
      </c>
      <c r="C12" s="8"/>
    </row>
    <row r="13" spans="2:3" ht="12.75">
      <c r="B13" s="16" t="s">
        <v>43</v>
      </c>
      <c r="C13" s="8"/>
    </row>
    <row r="14" spans="2:3" ht="12.75">
      <c r="B14" s="16" t="s">
        <v>44</v>
      </c>
      <c r="C14" s="8"/>
    </row>
    <row r="15" spans="2:3" ht="12.75">
      <c r="B15" s="13" t="s">
        <v>39</v>
      </c>
      <c r="C15" s="8"/>
    </row>
    <row r="16" spans="2:3" ht="12.75">
      <c r="B16" s="13" t="s">
        <v>40</v>
      </c>
      <c r="C16" s="27" t="s">
        <v>45</v>
      </c>
    </row>
    <row r="17" spans="1:3" ht="12.75">
      <c r="A17" s="22" t="s">
        <v>1</v>
      </c>
      <c r="B17" s="9"/>
      <c r="C17" s="9"/>
    </row>
    <row r="18" spans="1:3" ht="12.75">
      <c r="A18" s="22">
        <v>1.1</v>
      </c>
      <c r="B18" s="8" t="s">
        <v>2</v>
      </c>
      <c r="C18" s="8" t="s">
        <v>55</v>
      </c>
    </row>
    <row r="19" spans="1:3" ht="12.75">
      <c r="A19" s="22">
        <v>1.2</v>
      </c>
      <c r="B19" s="13" t="s">
        <v>36</v>
      </c>
      <c r="C19" s="8" t="s">
        <v>55</v>
      </c>
    </row>
    <row r="20" spans="1:3" ht="12.75">
      <c r="A20" s="22">
        <v>1.3</v>
      </c>
      <c r="B20" s="8" t="s">
        <v>3</v>
      </c>
      <c r="C20" s="8" t="s">
        <v>55</v>
      </c>
    </row>
    <row r="21" spans="1:3" ht="12.75">
      <c r="A21" s="22">
        <v>1.4</v>
      </c>
      <c r="B21" s="8" t="s">
        <v>4</v>
      </c>
      <c r="C21" s="8" t="s">
        <v>55</v>
      </c>
    </row>
    <row r="22" spans="1:3" ht="12.75">
      <c r="A22" s="22"/>
      <c r="B22" s="8" t="s">
        <v>201</v>
      </c>
      <c r="C22" s="41"/>
    </row>
    <row r="23" spans="1:3" ht="12.75">
      <c r="A23" s="22">
        <v>1.5</v>
      </c>
      <c r="B23" s="8" t="s">
        <v>5</v>
      </c>
      <c r="C23" s="8" t="s">
        <v>55</v>
      </c>
    </row>
    <row r="24" spans="1:3" ht="12.75">
      <c r="A24" s="22">
        <v>1.6</v>
      </c>
      <c r="B24" s="8" t="s">
        <v>6</v>
      </c>
      <c r="C24" s="8" t="s">
        <v>55</v>
      </c>
    </row>
    <row r="25" spans="1:3" ht="12.75">
      <c r="A25" s="22">
        <v>1.7</v>
      </c>
      <c r="B25" s="8" t="s">
        <v>9</v>
      </c>
      <c r="C25" s="8" t="s">
        <v>55</v>
      </c>
    </row>
    <row r="26" spans="1:3" ht="12.75">
      <c r="A26" s="22">
        <v>1.8</v>
      </c>
      <c r="B26" s="8" t="s">
        <v>7</v>
      </c>
      <c r="C26" s="8" t="s">
        <v>55</v>
      </c>
    </row>
    <row r="27" spans="1:3" ht="12.75">
      <c r="A27" s="22">
        <v>1.9</v>
      </c>
      <c r="B27" s="8" t="s">
        <v>8</v>
      </c>
      <c r="C27" s="13" t="str">
        <f>IF(AND(C28="Yes",C29="Yes",C30="Yes"),"Green","Red")</f>
        <v>Red</v>
      </c>
    </row>
    <row r="28" spans="2:3" ht="13.5" customHeight="1">
      <c r="B28" s="20" t="s">
        <v>47</v>
      </c>
      <c r="C28" s="25" t="s">
        <v>54</v>
      </c>
    </row>
    <row r="29" spans="1:8" ht="13.5" customHeight="1">
      <c r="A29" s="22"/>
      <c r="B29" s="10" t="s">
        <v>10</v>
      </c>
      <c r="C29" s="25" t="s">
        <v>54</v>
      </c>
      <c r="G29" s="1"/>
      <c r="H29" s="19"/>
    </row>
    <row r="30" spans="1:3" ht="12.75" customHeight="1">
      <c r="A30" s="22"/>
      <c r="B30" s="10" t="s">
        <v>11</v>
      </c>
      <c r="C30" s="25" t="s">
        <v>54</v>
      </c>
    </row>
    <row r="31" spans="1:3" ht="12.75">
      <c r="A31" s="23">
        <v>1.1</v>
      </c>
      <c r="B31" s="15" t="s">
        <v>37</v>
      </c>
      <c r="C31" s="13" t="s">
        <v>55</v>
      </c>
    </row>
    <row r="32" spans="1:3" ht="12.75">
      <c r="A32" s="22">
        <v>1.11</v>
      </c>
      <c r="B32" s="12" t="s">
        <v>12</v>
      </c>
      <c r="C32" s="13" t="s">
        <v>55</v>
      </c>
    </row>
    <row r="33" spans="1:3" ht="12.75">
      <c r="A33" s="22">
        <v>1.12</v>
      </c>
      <c r="B33" s="12" t="s">
        <v>13</v>
      </c>
      <c r="C33" s="13" t="s">
        <v>55</v>
      </c>
    </row>
    <row r="34" spans="1:3" ht="12.75">
      <c r="A34" s="22">
        <v>1.13</v>
      </c>
      <c r="B34" s="12" t="s">
        <v>14</v>
      </c>
      <c r="C34" s="13" t="s">
        <v>55</v>
      </c>
    </row>
    <row r="35" spans="1:3" ht="12.75">
      <c r="A35" s="22">
        <v>1.14</v>
      </c>
      <c r="B35" s="12" t="s">
        <v>15</v>
      </c>
      <c r="C35" s="13" t="s">
        <v>55</v>
      </c>
    </row>
    <row r="36" spans="1:3" ht="12.75">
      <c r="A36" s="22">
        <v>1.15</v>
      </c>
      <c r="B36" s="12" t="s">
        <v>16</v>
      </c>
      <c r="C36" s="13" t="s">
        <v>55</v>
      </c>
    </row>
    <row r="37" spans="1:3" ht="12.75">
      <c r="A37" s="22">
        <v>1.16</v>
      </c>
      <c r="B37" s="12" t="s">
        <v>34</v>
      </c>
      <c r="C37" s="13" t="s">
        <v>55</v>
      </c>
    </row>
    <row r="38" spans="1:3" ht="12.75">
      <c r="A38" s="22">
        <v>1.17</v>
      </c>
      <c r="B38" s="12" t="s">
        <v>17</v>
      </c>
      <c r="C38" s="13" t="s">
        <v>55</v>
      </c>
    </row>
    <row r="39" spans="1:3" ht="12.75">
      <c r="A39" s="22">
        <v>1.18</v>
      </c>
      <c r="B39" s="12" t="s">
        <v>18</v>
      </c>
      <c r="C39" s="13" t="s">
        <v>55</v>
      </c>
    </row>
    <row r="40" spans="1:4" ht="12.75">
      <c r="A40" s="22" t="s">
        <v>202</v>
      </c>
      <c r="B40" s="15" t="s">
        <v>59</v>
      </c>
      <c r="C40" s="13" t="s">
        <v>58</v>
      </c>
      <c r="D40" s="26"/>
    </row>
    <row r="41" spans="1:3" ht="12.75">
      <c r="A41" s="22" t="s">
        <v>203</v>
      </c>
      <c r="B41" s="12" t="s">
        <v>46</v>
      </c>
      <c r="C41" s="13" t="s">
        <v>55</v>
      </c>
    </row>
    <row r="42" spans="1:3" ht="12.75">
      <c r="A42" s="28" t="s">
        <v>204</v>
      </c>
      <c r="B42" s="12" t="s">
        <v>19</v>
      </c>
      <c r="C42" s="13" t="s">
        <v>55</v>
      </c>
    </row>
    <row r="43" spans="1:3" ht="12.75">
      <c r="A43" s="22">
        <v>1.21</v>
      </c>
      <c r="B43" s="12" t="s">
        <v>23</v>
      </c>
      <c r="C43" s="13" t="s">
        <v>55</v>
      </c>
    </row>
    <row r="44" spans="1:3" ht="12.75">
      <c r="A44" s="22">
        <v>1.22</v>
      </c>
      <c r="B44" s="15" t="s">
        <v>38</v>
      </c>
      <c r="C44" s="13" t="s">
        <v>55</v>
      </c>
    </row>
    <row r="45" spans="1:3" ht="12.75">
      <c r="A45" s="22">
        <v>1.23</v>
      </c>
      <c r="B45" s="12" t="s">
        <v>21</v>
      </c>
      <c r="C45" s="13" t="s">
        <v>55</v>
      </c>
    </row>
    <row r="46" spans="1:3" ht="12.75">
      <c r="A46" s="22">
        <v>1.24</v>
      </c>
      <c r="B46" s="12" t="s">
        <v>22</v>
      </c>
      <c r="C46" s="13" t="s">
        <v>55</v>
      </c>
    </row>
    <row r="47" spans="1:3" ht="12.75">
      <c r="A47" s="22">
        <v>1.25</v>
      </c>
      <c r="B47" s="12" t="s">
        <v>20</v>
      </c>
      <c r="C47" s="13" t="s">
        <v>55</v>
      </c>
    </row>
    <row r="48" spans="1:3" ht="12.75">
      <c r="A48" s="22">
        <v>1.26</v>
      </c>
      <c r="B48" s="15" t="s">
        <v>51</v>
      </c>
      <c r="C48" s="13" t="s">
        <v>55</v>
      </c>
    </row>
    <row r="49" spans="1:5" ht="12.75">
      <c r="A49" s="22">
        <v>1.27</v>
      </c>
      <c r="B49" s="12" t="s">
        <v>35</v>
      </c>
      <c r="C49" s="13" t="s">
        <v>55</v>
      </c>
      <c r="E49" s="26"/>
    </row>
    <row r="50" spans="1:3" ht="12.75">
      <c r="A50" s="22">
        <v>1.28</v>
      </c>
      <c r="B50" s="12" t="s">
        <v>24</v>
      </c>
      <c r="C50" s="13" t="s">
        <v>55</v>
      </c>
    </row>
    <row r="51" spans="1:3" ht="12.75">
      <c r="A51" s="22">
        <v>1.29</v>
      </c>
      <c r="B51" s="12" t="s">
        <v>52</v>
      </c>
      <c r="C51" s="13" t="s">
        <v>55</v>
      </c>
    </row>
    <row r="52" spans="1:3" ht="12.75">
      <c r="A52" s="2">
        <v>1.3</v>
      </c>
      <c r="B52" s="12" t="s">
        <v>205</v>
      </c>
      <c r="C52" s="13" t="s">
        <v>55</v>
      </c>
    </row>
    <row r="53" spans="1:5" ht="12.75">
      <c r="A53" s="22">
        <v>1.31</v>
      </c>
      <c r="B53" s="12" t="s">
        <v>25</v>
      </c>
      <c r="C53" s="13" t="str">
        <f>IF(D58=5,"Green",IF(OR(D58=4,D58=3),"Amber","Red"))</f>
        <v>Red</v>
      </c>
      <c r="E53" s="26"/>
    </row>
    <row r="54" spans="2:5" ht="12.75">
      <c r="B54" s="10" t="s">
        <v>26</v>
      </c>
      <c r="C54" s="25" t="s">
        <v>54</v>
      </c>
      <c r="E54" s="26"/>
    </row>
    <row r="55" spans="2:5" ht="13.5" customHeight="1">
      <c r="B55" s="10" t="s">
        <v>27</v>
      </c>
      <c r="C55" s="25" t="s">
        <v>54</v>
      </c>
      <c r="E55" s="26"/>
    </row>
    <row r="56" spans="2:3" ht="12.75">
      <c r="B56" s="10" t="s">
        <v>28</v>
      </c>
      <c r="C56" s="25" t="s">
        <v>54</v>
      </c>
    </row>
    <row r="57" spans="2:3" ht="12.75">
      <c r="B57" s="10" t="s">
        <v>29</v>
      </c>
      <c r="C57" s="25" t="s">
        <v>54</v>
      </c>
    </row>
    <row r="58" spans="2:4" ht="12.75">
      <c r="B58" s="14" t="s">
        <v>48</v>
      </c>
      <c r="C58" s="25" t="s">
        <v>54</v>
      </c>
      <c r="D58">
        <f>COUNTIF(C54:C58,"Yes")</f>
        <v>0</v>
      </c>
    </row>
    <row r="59" spans="1:3" ht="12.75">
      <c r="A59" s="22">
        <v>1.32</v>
      </c>
      <c r="B59" s="11" t="s">
        <v>30</v>
      </c>
      <c r="C59" s="8" t="s">
        <v>55</v>
      </c>
    </row>
    <row r="60" ht="13.5" thickBot="1">
      <c r="A60" s="22"/>
    </row>
    <row r="61" spans="1:3" ht="18.75" thickBot="1">
      <c r="A61" s="22"/>
      <c r="B61" s="3" t="s">
        <v>31</v>
      </c>
      <c r="C61" s="4">
        <f>COUNTIF(C18:C59,"=Green")</f>
        <v>0</v>
      </c>
    </row>
    <row r="62" spans="2:3" ht="18.75" thickBot="1">
      <c r="B62" s="5" t="s">
        <v>32</v>
      </c>
      <c r="C62" s="4">
        <f>COUNTIF(C18:C59,"=Amber")</f>
        <v>0</v>
      </c>
    </row>
    <row r="63" spans="1:3" ht="18">
      <c r="A63" s="22"/>
      <c r="B63" s="5" t="s">
        <v>33</v>
      </c>
      <c r="C63" s="4">
        <f>COUNTIF(C18:C59,"=Red")</f>
        <v>32</v>
      </c>
    </row>
    <row r="64" spans="1:3" ht="18">
      <c r="A64" s="22"/>
      <c r="B64" s="5" t="s">
        <v>209</v>
      </c>
      <c r="C64" s="6">
        <f>SUM(C61:C63)</f>
        <v>32</v>
      </c>
    </row>
    <row r="65" spans="2:3" ht="13.5" thickBot="1">
      <c r="B65" s="39" t="s">
        <v>210</v>
      </c>
      <c r="C65" s="40"/>
    </row>
    <row r="67" spans="2:3" ht="15.75">
      <c r="B67" s="30" t="s">
        <v>206</v>
      </c>
      <c r="C67" s="34"/>
    </row>
    <row r="68" spans="2:3" ht="16.5" thickBot="1">
      <c r="B68" s="30" t="s">
        <v>207</v>
      </c>
      <c r="C68" s="30"/>
    </row>
    <row r="69" spans="2:3" ht="16.5" customHeight="1">
      <c r="B69" s="35" t="s">
        <v>208</v>
      </c>
      <c r="C69" s="36"/>
    </row>
    <row r="70" spans="2:3" ht="13.5" thickBot="1">
      <c r="B70" s="37"/>
      <c r="C70" s="38"/>
    </row>
    <row r="71" spans="2:3" ht="15.75">
      <c r="B71" s="30"/>
      <c r="C71" s="30"/>
    </row>
    <row r="72" spans="2:3" ht="12.75">
      <c r="B72" s="33"/>
      <c r="C72" s="34"/>
    </row>
    <row r="73" spans="2:3" ht="12.75">
      <c r="B73" s="33"/>
      <c r="C73" s="34"/>
    </row>
  </sheetData>
  <sheetProtection selectLockedCells="1"/>
  <mergeCells count="9">
    <mergeCell ref="A1:B1"/>
    <mergeCell ref="B71:C71"/>
    <mergeCell ref="B4:C4"/>
    <mergeCell ref="B72:C72"/>
    <mergeCell ref="B69:C70"/>
    <mergeCell ref="B73:C73"/>
    <mergeCell ref="B65:C65"/>
    <mergeCell ref="B67:C67"/>
    <mergeCell ref="B68:C68"/>
  </mergeCells>
  <conditionalFormatting sqref="C59 C31:C53 C18:C21 C23:C26">
    <cfRule type="cellIs" priority="1" dxfId="0" operator="equal" stopIfTrue="1">
      <formula>"Red"</formula>
    </cfRule>
    <cfRule type="cellIs" priority="2" dxfId="4" operator="equal" stopIfTrue="1">
      <formula>"Amber"</formula>
    </cfRule>
    <cfRule type="cellIs" priority="3" dxfId="2" operator="equal" stopIfTrue="1">
      <formula>"Green"</formula>
    </cfRule>
  </conditionalFormatting>
  <conditionalFormatting sqref="C27">
    <cfRule type="cellIs" priority="4" dxfId="2" operator="equal" stopIfTrue="1">
      <formula>"Green"</formula>
    </cfRule>
    <cfRule type="cellIs" priority="5" dxfId="0" operator="equal" stopIfTrue="1">
      <formula>"Red"</formula>
    </cfRule>
  </conditionalFormatting>
  <dataValidations count="7">
    <dataValidation type="list" allowBlank="1" showInputMessage="1" showErrorMessage="1" promptTitle="Local Status" prompt="Please enter RED, AMBER or GREEN" sqref="C59 C43:C52 C31:C39 C18:C21 C23:C26">
      <formula1>RAG</formula1>
    </dataValidation>
    <dataValidation type="list" allowBlank="1" showInputMessage="1" showErrorMessage="1" prompt="Please enter Yes or No" sqref="C54:C58 C28:C30">
      <formula1>YesNo</formula1>
    </dataValidation>
    <dataValidation type="list" allowBlank="1" showInputMessage="1" showErrorMessage="1" promptTitle="Local Status" prompt="Please enter GREEN, AMBER or RED only if your prison is YOI. If your prison is NOT YOI, then please select N/A from the drop down list." sqref="C40">
      <formula1>RAGNA</formula1>
    </dataValidation>
    <dataValidation type="list" allowBlank="1" showInputMessage="1" showErrorMessage="1" promptTitle="Local Status" prompt="If your prison is YOI, then please select N/A from the drop down list. Please enter GREEN, AMBER or RED only if your prison is not YOI." sqref="C41">
      <formula1>RAGNA</formula1>
    </dataValidation>
    <dataValidation type="list" allowBlank="1" showInputMessage="1" showErrorMessage="1" promptTitle="Local Status" prompt="If your prison is not a Womens Prison, then please select N/A from the drop down list. Please enter GREEN, AMBER or RED only if your prison is a Womens Prison." sqref="C42">
      <formula1>RAGNA</formula1>
    </dataValidation>
    <dataValidation type="list" allowBlank="1" showInputMessage="1" showErrorMessage="1" promptTitle="Has this return been validated?" prompt="Please enter Yes or No" sqref="C15">
      <formula1>YesNo</formula1>
    </dataValidation>
    <dataValidation type="decimal" showInputMessage="1" showErrorMessage="1" promptTitle="Warning" prompt="You must enter a QOF score between 0 and 9,999.9" errorTitle="Warning" error="You must enter a QOF score between 0 and 9,999.9" sqref="C22">
      <formula1>0</formula1>
      <formula2>9999.9</formula2>
    </dataValidation>
  </dataValidations>
  <printOptions/>
  <pageMargins left="0.29" right="0.29" top="1" bottom="0.5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46"/>
  <sheetViews>
    <sheetView zoomScalePageLayoutView="0" workbookViewId="0" topLeftCell="A5">
      <selection activeCell="F26" sqref="F26"/>
    </sheetView>
  </sheetViews>
  <sheetFormatPr defaultColWidth="9.140625" defaultRowHeight="12.75"/>
  <cols>
    <col min="1" max="1" width="19.00390625" style="0" bestFit="1" customWidth="1"/>
  </cols>
  <sheetData>
    <row r="1" spans="1:4" ht="12.75" hidden="1">
      <c r="A1" t="s">
        <v>53</v>
      </c>
      <c r="B1" s="24" t="s">
        <v>55</v>
      </c>
      <c r="C1" s="24" t="s">
        <v>55</v>
      </c>
      <c r="D1" t="s">
        <v>55</v>
      </c>
    </row>
    <row r="2" spans="1:4" ht="12.75" hidden="1">
      <c r="A2" t="s">
        <v>54</v>
      </c>
      <c r="B2" s="24" t="s">
        <v>56</v>
      </c>
      <c r="C2" s="24" t="s">
        <v>56</v>
      </c>
      <c r="D2" t="s">
        <v>57</v>
      </c>
    </row>
    <row r="3" spans="2:3" ht="12.75" hidden="1">
      <c r="B3" s="24" t="s">
        <v>57</v>
      </c>
      <c r="C3" s="24" t="s">
        <v>57</v>
      </c>
    </row>
    <row r="4" spans="2:3" ht="12.75" hidden="1">
      <c r="B4" s="24"/>
      <c r="C4" s="24" t="s">
        <v>58</v>
      </c>
    </row>
    <row r="6" ht="12.75"/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  <row r="27" ht="12.75">
      <c r="A27" t="s">
        <v>80</v>
      </c>
    </row>
    <row r="28" ht="12.75">
      <c r="A28" t="s">
        <v>81</v>
      </c>
    </row>
    <row r="29" ht="12.75">
      <c r="A29" t="s">
        <v>82</v>
      </c>
    </row>
    <row r="30" ht="12.75">
      <c r="A30" t="s">
        <v>83</v>
      </c>
    </row>
    <row r="31" ht="12.75">
      <c r="A31" t="s">
        <v>84</v>
      </c>
    </row>
    <row r="32" ht="12.75">
      <c r="A32" t="s">
        <v>85</v>
      </c>
    </row>
    <row r="33" ht="12.75">
      <c r="A33" t="s">
        <v>85</v>
      </c>
    </row>
    <row r="34" ht="12.75">
      <c r="A34" t="s">
        <v>86</v>
      </c>
    </row>
    <row r="35" ht="12.75">
      <c r="A35" t="s">
        <v>87</v>
      </c>
    </row>
    <row r="36" ht="12.75">
      <c r="A36" t="s">
        <v>88</v>
      </c>
    </row>
    <row r="37" ht="12.75">
      <c r="A37" t="s">
        <v>89</v>
      </c>
    </row>
    <row r="38" ht="12.75">
      <c r="A38" t="s">
        <v>90</v>
      </c>
    </row>
    <row r="39" ht="12.75">
      <c r="A39" t="s">
        <v>91</v>
      </c>
    </row>
    <row r="40" ht="12.75">
      <c r="A40" t="s">
        <v>92</v>
      </c>
    </row>
    <row r="41" ht="12.75">
      <c r="A41" t="s">
        <v>93</v>
      </c>
    </row>
    <row r="42" ht="12.75">
      <c r="A42" t="s">
        <v>94</v>
      </c>
    </row>
    <row r="43" ht="12.75">
      <c r="A43" t="s">
        <v>95</v>
      </c>
    </row>
    <row r="44" ht="12.75">
      <c r="A44" t="s">
        <v>96</v>
      </c>
    </row>
    <row r="45" ht="12.75">
      <c r="A45" t="s">
        <v>97</v>
      </c>
    </row>
    <row r="46" ht="12.75">
      <c r="A46" t="s">
        <v>98</v>
      </c>
    </row>
    <row r="47" ht="12.75">
      <c r="A47" t="s">
        <v>99</v>
      </c>
    </row>
    <row r="48" ht="12.75">
      <c r="A48" t="s">
        <v>100</v>
      </c>
    </row>
    <row r="49" ht="12.75">
      <c r="A49" t="s">
        <v>101</v>
      </c>
    </row>
    <row r="50" ht="12.75">
      <c r="A50" t="s">
        <v>102</v>
      </c>
    </row>
    <row r="51" ht="12.75">
      <c r="A51" t="s">
        <v>103</v>
      </c>
    </row>
    <row r="52" ht="12.75">
      <c r="A52" t="s">
        <v>104</v>
      </c>
    </row>
    <row r="53" ht="12.75">
      <c r="A53" t="s">
        <v>105</v>
      </c>
    </row>
    <row r="54" ht="12.75">
      <c r="A54" t="s">
        <v>106</v>
      </c>
    </row>
    <row r="55" ht="12.75">
      <c r="A55" t="s">
        <v>107</v>
      </c>
    </row>
    <row r="56" ht="12.75">
      <c r="A56" t="s">
        <v>108</v>
      </c>
    </row>
    <row r="57" ht="12.75">
      <c r="A57" t="s">
        <v>109</v>
      </c>
    </row>
    <row r="58" ht="12.75">
      <c r="A58" t="s">
        <v>110</v>
      </c>
    </row>
    <row r="59" ht="12.75">
      <c r="A59" t="s">
        <v>111</v>
      </c>
    </row>
    <row r="60" ht="12.75">
      <c r="A60" t="s">
        <v>112</v>
      </c>
    </row>
    <row r="61" ht="12.75">
      <c r="A61" t="s">
        <v>113</v>
      </c>
    </row>
    <row r="62" ht="12.75">
      <c r="A62" t="s">
        <v>114</v>
      </c>
    </row>
    <row r="63" ht="12.75">
      <c r="A63" t="s">
        <v>115</v>
      </c>
    </row>
    <row r="64" ht="12.75">
      <c r="A64" t="s">
        <v>116</v>
      </c>
    </row>
    <row r="65" ht="12.75">
      <c r="A65" t="s">
        <v>117</v>
      </c>
    </row>
    <row r="66" ht="12.75">
      <c r="A66" t="s">
        <v>118</v>
      </c>
    </row>
    <row r="67" ht="12.75">
      <c r="A67" t="s">
        <v>119</v>
      </c>
    </row>
    <row r="68" ht="12.75">
      <c r="A68" t="s">
        <v>120</v>
      </c>
    </row>
    <row r="69" ht="12.75">
      <c r="A69" t="s">
        <v>121</v>
      </c>
    </row>
    <row r="70" ht="12.75">
      <c r="A70" t="s">
        <v>122</v>
      </c>
    </row>
    <row r="71" ht="12.75">
      <c r="A71" t="s">
        <v>123</v>
      </c>
    </row>
    <row r="72" ht="12.75">
      <c r="A72" t="s">
        <v>124</v>
      </c>
    </row>
    <row r="73" ht="12.75">
      <c r="A73" t="s">
        <v>125</v>
      </c>
    </row>
    <row r="74" ht="12.75">
      <c r="A74" t="s">
        <v>126</v>
      </c>
    </row>
    <row r="75" ht="12.75">
      <c r="A75" t="s">
        <v>127</v>
      </c>
    </row>
    <row r="76" ht="12.75">
      <c r="A76" t="s">
        <v>128</v>
      </c>
    </row>
    <row r="77" ht="12.75">
      <c r="A77" t="s">
        <v>129</v>
      </c>
    </row>
    <row r="78" ht="12.75">
      <c r="A78" t="s">
        <v>130</v>
      </c>
    </row>
    <row r="79" ht="12.75">
      <c r="A79" t="s">
        <v>130</v>
      </c>
    </row>
    <row r="80" ht="12.75">
      <c r="A80" t="s">
        <v>131</v>
      </c>
    </row>
    <row r="81" ht="12.75">
      <c r="A81" t="s">
        <v>132</v>
      </c>
    </row>
    <row r="82" ht="12.75">
      <c r="A82" t="s">
        <v>133</v>
      </c>
    </row>
    <row r="83" ht="12.75">
      <c r="A83" t="s">
        <v>134</v>
      </c>
    </row>
    <row r="84" ht="12.75">
      <c r="A84" t="s">
        <v>135</v>
      </c>
    </row>
    <row r="85" ht="12.75">
      <c r="A85" t="s">
        <v>136</v>
      </c>
    </row>
    <row r="86" ht="12.75">
      <c r="A86" t="s">
        <v>137</v>
      </c>
    </row>
    <row r="87" ht="12.75">
      <c r="A87" t="s">
        <v>138</v>
      </c>
    </row>
    <row r="88" ht="12.75">
      <c r="A88" t="s">
        <v>139</v>
      </c>
    </row>
    <row r="89" ht="12.75">
      <c r="A89" t="s">
        <v>140</v>
      </c>
    </row>
    <row r="90" ht="12.75">
      <c r="A90" t="s">
        <v>141</v>
      </c>
    </row>
    <row r="91" ht="12.75">
      <c r="A91" t="s">
        <v>142</v>
      </c>
    </row>
    <row r="92" ht="12.75">
      <c r="A92" t="s">
        <v>143</v>
      </c>
    </row>
    <row r="93" ht="12.75">
      <c r="A93" t="s">
        <v>144</v>
      </c>
    </row>
    <row r="94" ht="12.75">
      <c r="A94" t="s">
        <v>145</v>
      </c>
    </row>
    <row r="95" ht="12.75">
      <c r="A95" t="s">
        <v>146</v>
      </c>
    </row>
    <row r="96" ht="12.75">
      <c r="A96" t="s">
        <v>147</v>
      </c>
    </row>
    <row r="97" ht="12.75">
      <c r="A97" t="s">
        <v>148</v>
      </c>
    </row>
    <row r="98" ht="12.75">
      <c r="A98" t="s">
        <v>149</v>
      </c>
    </row>
    <row r="99" ht="12.75">
      <c r="A99" t="s">
        <v>150</v>
      </c>
    </row>
    <row r="100" ht="12.75">
      <c r="A100" t="s">
        <v>151</v>
      </c>
    </row>
    <row r="101" ht="12.75">
      <c r="A101" t="s">
        <v>152</v>
      </c>
    </row>
    <row r="102" ht="12.75">
      <c r="A102" t="s">
        <v>153</v>
      </c>
    </row>
    <row r="103" ht="12.75">
      <c r="A103" t="s">
        <v>154</v>
      </c>
    </row>
    <row r="104" ht="12.75">
      <c r="A104" t="s">
        <v>155</v>
      </c>
    </row>
    <row r="105" ht="12.75">
      <c r="A105" t="s">
        <v>156</v>
      </c>
    </row>
    <row r="106" ht="12.75">
      <c r="A106" t="s">
        <v>157</v>
      </c>
    </row>
    <row r="107" ht="12.75">
      <c r="A107" t="s">
        <v>158</v>
      </c>
    </row>
    <row r="108" ht="12.75">
      <c r="A108" t="s">
        <v>159</v>
      </c>
    </row>
    <row r="109" ht="12.75">
      <c r="A109" t="s">
        <v>160</v>
      </c>
    </row>
    <row r="110" ht="12.75">
      <c r="A110" t="s">
        <v>161</v>
      </c>
    </row>
    <row r="111" ht="12.75">
      <c r="A111" t="s">
        <v>162</v>
      </c>
    </row>
    <row r="112" ht="12.75">
      <c r="A112" t="s">
        <v>163</v>
      </c>
    </row>
    <row r="113" ht="12.75">
      <c r="A113" t="s">
        <v>164</v>
      </c>
    </row>
    <row r="114" ht="12.75">
      <c r="A114" t="s">
        <v>165</v>
      </c>
    </row>
    <row r="115" ht="12.75">
      <c r="A115" t="s">
        <v>166</v>
      </c>
    </row>
    <row r="116" ht="12.75">
      <c r="A116" t="s">
        <v>167</v>
      </c>
    </row>
    <row r="117" ht="12.75">
      <c r="A117" t="s">
        <v>168</v>
      </c>
    </row>
    <row r="118" ht="12.75">
      <c r="A118" t="s">
        <v>169</v>
      </c>
    </row>
    <row r="119" ht="12.75">
      <c r="A119" t="s">
        <v>170</v>
      </c>
    </row>
    <row r="120" ht="12.75">
      <c r="A120" t="s">
        <v>171</v>
      </c>
    </row>
    <row r="121" ht="12.75">
      <c r="A121" t="s">
        <v>172</v>
      </c>
    </row>
    <row r="122" ht="12.75">
      <c r="A122" t="s">
        <v>173</v>
      </c>
    </row>
    <row r="123" ht="12.75">
      <c r="A123" t="s">
        <v>174</v>
      </c>
    </row>
    <row r="124" ht="12.75">
      <c r="A124" t="s">
        <v>175</v>
      </c>
    </row>
    <row r="125" ht="12.75">
      <c r="A125" t="s">
        <v>176</v>
      </c>
    </row>
    <row r="126" ht="12.75">
      <c r="A126" t="s">
        <v>177</v>
      </c>
    </row>
    <row r="127" ht="12.75">
      <c r="A127" t="s">
        <v>178</v>
      </c>
    </row>
    <row r="128" ht="12.75">
      <c r="A128" t="s">
        <v>179</v>
      </c>
    </row>
    <row r="129" ht="12.75">
      <c r="A129" t="s">
        <v>180</v>
      </c>
    </row>
    <row r="130" ht="12.75">
      <c r="A130" t="s">
        <v>181</v>
      </c>
    </row>
    <row r="131" ht="12.75">
      <c r="A131" t="s">
        <v>182</v>
      </c>
    </row>
    <row r="132" ht="12.75">
      <c r="A132" t="s">
        <v>183</v>
      </c>
    </row>
    <row r="133" ht="12.75">
      <c r="A133" t="s">
        <v>184</v>
      </c>
    </row>
    <row r="134" ht="12.75">
      <c r="A134" t="s">
        <v>185</v>
      </c>
    </row>
    <row r="135" ht="12.75">
      <c r="A135" t="s">
        <v>186</v>
      </c>
    </row>
    <row r="136" ht="12.75">
      <c r="A136" t="s">
        <v>187</v>
      </c>
    </row>
    <row r="137" ht="12.75">
      <c r="A137" t="s">
        <v>188</v>
      </c>
    </row>
    <row r="138" ht="12.75">
      <c r="A138" t="s">
        <v>189</v>
      </c>
    </row>
    <row r="139" ht="12.75">
      <c r="A139" t="s">
        <v>190</v>
      </c>
    </row>
    <row r="140" ht="12.75">
      <c r="A140" t="s">
        <v>191</v>
      </c>
    </row>
    <row r="141" ht="12.75">
      <c r="A141" t="s">
        <v>192</v>
      </c>
    </row>
    <row r="142" ht="12.75">
      <c r="A142" t="s">
        <v>193</v>
      </c>
    </row>
    <row r="143" ht="12.75">
      <c r="A143" t="s">
        <v>194</v>
      </c>
    </row>
    <row r="144" ht="12.75">
      <c r="A144" t="s">
        <v>195</v>
      </c>
    </row>
    <row r="145" ht="12.75">
      <c r="A145" t="s">
        <v>196</v>
      </c>
    </row>
    <row r="146" ht="12.75">
      <c r="A146" t="s">
        <v>197</v>
      </c>
    </row>
  </sheetData>
  <sheetProtection/>
  <conditionalFormatting sqref="J20">
    <cfRule type="cellIs" priority="1" dxfId="0" operator="equal" stopIfTrue="1">
      <formula>$B$1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F26" sqref="F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Co-ordination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AMorris2</dc:creator>
  <cp:keywords/>
  <dc:description/>
  <cp:lastModifiedBy>John.Hastings</cp:lastModifiedBy>
  <cp:lastPrinted>2009-12-10T14:59:13Z</cp:lastPrinted>
  <dcterms:created xsi:type="dcterms:W3CDTF">2009-12-10T14:25:46Z</dcterms:created>
  <dcterms:modified xsi:type="dcterms:W3CDTF">2012-03-02T16:28:39Z</dcterms:modified>
  <cp:category/>
  <cp:version/>
  <cp:contentType/>
  <cp:contentStatus/>
</cp:coreProperties>
</file>