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<sst xmlns="http://schemas.openxmlformats.org/spreadsheetml/2006/main" count="127" uniqueCount="40">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</sst>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</numFmts>
  <fonts count="4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64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65" fontId="7" fillId="27" borderId="0" applyNumberFormat="0">
      <alignment/>
      <protection locked="0"/>
    </xf>
    <xf numFmtId="0" fontId="33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32" borderId="7" applyNumberFormat="0" applyFont="0" applyAlignment="0" applyProtection="0"/>
    <xf numFmtId="0" fontId="43" fillId="26" borderId="8" applyNumberFormat="0" applyAlignment="0" applyProtection="0"/>
    <xf numFmtId="40" fontId="9" fillId="33" borderId="0">
      <alignment horizontal="right"/>
      <protection/>
    </xf>
    <xf numFmtId="9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5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4" fontId="0" fillId="0" borderId="10" xfId="0" applyNumberFormat="1" applyBorder="1" applyAlignment="1" applyProtection="1">
      <alignment horizontal="right" vertical="center"/>
      <protection locked="0"/>
    </xf>
    <xf numFmtId="184" fontId="0" fillId="0" borderId="10" xfId="0" applyNumberFormat="1" applyFont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4" fontId="0" fillId="33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</cellXfs>
  <cellStyles count="9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4" xfId="84"/>
    <cellStyle name="Normal 5" xfId="85"/>
    <cellStyle name="Normal 5 2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utput Amounts" xfId="93"/>
    <cellStyle name="Percent" xfId="94"/>
    <cellStyle name="PersonNr" xfId="95"/>
    <cellStyle name="PostNr" xfId="96"/>
    <cellStyle name="PostNrNorge" xfId="97"/>
    <cellStyle name="SkjulAlt" xfId="98"/>
    <cellStyle name="SkjulTall" xfId="99"/>
    <cellStyle name="Telefon" xfId="100"/>
    <cellStyle name="Timer1" xfId="101"/>
    <cellStyle name="Timer2" xfId="102"/>
    <cellStyle name="Title" xfId="103"/>
    <cellStyle name="ToSiffer" xfId="104"/>
    <cellStyle name="Total" xfId="105"/>
    <cellStyle name="TreSiffer" xfId="106"/>
    <cellStyle name="Tusenskille1000" xfId="107"/>
    <cellStyle name="TusenskilleFarger" xfId="108"/>
    <cellStyle name="Valuta1000" xfId="109"/>
    <cellStyle name="ValutaFarger" xfId="110"/>
    <cellStyle name="Warning Text" xfId="1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4" width="15.5546875" style="2" customWidth="1"/>
    <col min="35" max="35" width="16.5546875" style="2" bestFit="1" customWidth="1"/>
    <col min="36" max="36" width="14.21484375" style="2" bestFit="1" customWidth="1"/>
    <col min="37" max="39" width="19.10546875" style="2" customWidth="1"/>
    <col min="40" max="40" width="20.5546875" style="2" bestFit="1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4" t="s">
        <v>15</v>
      </c>
      <c r="S1" s="55"/>
      <c r="T1" s="55"/>
      <c r="U1" s="55"/>
      <c r="V1" s="55"/>
      <c r="W1" s="55"/>
      <c r="X1" s="55"/>
      <c r="Y1" s="55"/>
      <c r="Z1" s="55"/>
      <c r="AA1" s="45"/>
      <c r="AB1" s="51" t="s">
        <v>25</v>
      </c>
      <c r="AC1" s="52"/>
      <c r="AD1" s="48" t="s">
        <v>11</v>
      </c>
      <c r="AE1" s="49"/>
      <c r="AF1" s="49"/>
      <c r="AG1" s="49"/>
      <c r="AH1" s="49"/>
      <c r="AI1" s="49"/>
      <c r="AJ1" s="50"/>
      <c r="AK1" s="35" t="s">
        <v>32</v>
      </c>
      <c r="AL1" s="35"/>
      <c r="AM1" s="35"/>
      <c r="AN1" s="32" t="s">
        <v>24</v>
      </c>
      <c r="AO1" s="36" t="s">
        <v>33</v>
      </c>
    </row>
    <row r="2" spans="1:41" s="1" customFormat="1" ht="53.25" customHeight="1">
      <c r="A2" s="46"/>
      <c r="B2" s="46"/>
      <c r="C2" s="46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45"/>
      <c r="T2" s="44" t="s">
        <v>3</v>
      </c>
      <c r="U2" s="45"/>
      <c r="V2" s="44" t="s">
        <v>4</v>
      </c>
      <c r="W2" s="45"/>
      <c r="X2" s="44" t="s">
        <v>14</v>
      </c>
      <c r="Y2" s="45"/>
      <c r="Z2" s="39" t="s">
        <v>10</v>
      </c>
      <c r="AA2" s="41"/>
      <c r="AB2" s="53"/>
      <c r="AC2" s="54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3"/>
      <c r="AO2" s="38"/>
    </row>
    <row r="3" spans="1:41" ht="57.75" customHeight="1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4"/>
      <c r="AO3" s="37"/>
    </row>
    <row r="4" spans="1:41" ht="45">
      <c r="A4" s="19" t="s">
        <v>34</v>
      </c>
      <c r="B4" s="19" t="s">
        <v>35</v>
      </c>
      <c r="C4" s="19" t="s">
        <v>34</v>
      </c>
      <c r="D4" s="28">
        <v>102</v>
      </c>
      <c r="E4" s="20">
        <v>97.4</v>
      </c>
      <c r="F4" s="20">
        <v>183</v>
      </c>
      <c r="G4" s="20">
        <v>176.1</v>
      </c>
      <c r="H4" s="20">
        <v>492</v>
      </c>
      <c r="I4" s="20">
        <v>480.9</v>
      </c>
      <c r="J4" s="20">
        <v>917</v>
      </c>
      <c r="K4" s="20">
        <v>893.8</v>
      </c>
      <c r="L4" s="20">
        <v>79</v>
      </c>
      <c r="M4" s="20">
        <v>78.3</v>
      </c>
      <c r="N4" s="28" t="s">
        <v>39</v>
      </c>
      <c r="O4" s="28" t="s">
        <v>39</v>
      </c>
      <c r="P4" s="4">
        <f aca="true" t="shared" si="0" ref="P4:Q6">SUM(D4,F4,H4,J4,L4,N4)</f>
        <v>1773</v>
      </c>
      <c r="Q4" s="4">
        <f t="shared" si="0"/>
        <v>1726.4999999999998</v>
      </c>
      <c r="R4" s="20">
        <v>53</v>
      </c>
      <c r="S4" s="20">
        <v>53</v>
      </c>
      <c r="T4" s="28" t="s">
        <v>39</v>
      </c>
      <c r="U4" s="28" t="s">
        <v>39</v>
      </c>
      <c r="V4" s="28" t="s">
        <v>39</v>
      </c>
      <c r="W4" s="28" t="s">
        <v>39</v>
      </c>
      <c r="X4" s="20">
        <v>15</v>
      </c>
      <c r="Y4" s="20">
        <v>15</v>
      </c>
      <c r="Z4" s="23">
        <f aca="true" t="shared" si="1" ref="Z4:AA6">SUM(R4,T4,V4,X4)</f>
        <v>68</v>
      </c>
      <c r="AA4" s="23">
        <f t="shared" si="1"/>
        <v>68</v>
      </c>
      <c r="AB4" s="4">
        <f aca="true" t="shared" si="2" ref="AB4:AC6">SUM(P4,Z4)</f>
        <v>1841</v>
      </c>
      <c r="AC4" s="4">
        <f t="shared" si="2"/>
        <v>1794.4999999999998</v>
      </c>
      <c r="AD4" s="25">
        <v>6693021.75</v>
      </c>
      <c r="AE4" s="26">
        <v>97798.68</v>
      </c>
      <c r="AF4" s="26">
        <v>0</v>
      </c>
      <c r="AG4" s="26">
        <v>44006.16</v>
      </c>
      <c r="AH4" s="26">
        <v>1397599.39</v>
      </c>
      <c r="AI4" s="26">
        <v>481477.58</v>
      </c>
      <c r="AJ4" s="7">
        <f>SUM(AD4:AI4)</f>
        <v>8713903.559999999</v>
      </c>
      <c r="AK4" s="29">
        <v>65453.26</v>
      </c>
      <c r="AL4" s="29">
        <v>120724.09</v>
      </c>
      <c r="AM4" s="30">
        <f>SUM(AK4:AL4)</f>
        <v>186177.35</v>
      </c>
      <c r="AN4" s="31">
        <f>SUM(AJ4,AM4)</f>
        <v>8900080.909999998</v>
      </c>
      <c r="AO4" s="21"/>
    </row>
    <row r="5" spans="1:41" ht="45">
      <c r="A5" s="19" t="s">
        <v>36</v>
      </c>
      <c r="B5" s="19" t="s">
        <v>37</v>
      </c>
      <c r="C5" s="19" t="s">
        <v>34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20" t="s">
        <v>39</v>
      </c>
      <c r="N5" s="20" t="s">
        <v>39</v>
      </c>
      <c r="O5" s="20" t="s">
        <v>39</v>
      </c>
      <c r="P5" s="4">
        <f t="shared" si="0"/>
        <v>0</v>
      </c>
      <c r="Q5" s="4">
        <f t="shared" si="0"/>
        <v>0</v>
      </c>
      <c r="R5" s="20" t="s">
        <v>39</v>
      </c>
      <c r="S5" s="20" t="s">
        <v>39</v>
      </c>
      <c r="T5" s="20" t="s">
        <v>39</v>
      </c>
      <c r="U5" s="20" t="s">
        <v>39</v>
      </c>
      <c r="V5" s="20" t="s">
        <v>39</v>
      </c>
      <c r="W5" s="20" t="s">
        <v>39</v>
      </c>
      <c r="X5" s="20" t="s">
        <v>39</v>
      </c>
      <c r="Y5" s="20" t="s">
        <v>39</v>
      </c>
      <c r="Z5" s="23">
        <f t="shared" si="1"/>
        <v>0</v>
      </c>
      <c r="AA5" s="23">
        <f t="shared" si="1"/>
        <v>0</v>
      </c>
      <c r="AB5" s="4">
        <f t="shared" si="2"/>
        <v>0</v>
      </c>
      <c r="AC5" s="4">
        <f t="shared" si="2"/>
        <v>0</v>
      </c>
      <c r="AD5" s="20" t="s">
        <v>39</v>
      </c>
      <c r="AE5" s="20" t="s">
        <v>39</v>
      </c>
      <c r="AF5" s="20" t="s">
        <v>39</v>
      </c>
      <c r="AG5" s="20" t="s">
        <v>39</v>
      </c>
      <c r="AH5" s="20" t="s">
        <v>39</v>
      </c>
      <c r="AI5" s="20" t="s">
        <v>39</v>
      </c>
      <c r="AJ5" s="22" t="s">
        <v>39</v>
      </c>
      <c r="AK5" s="20" t="s">
        <v>39</v>
      </c>
      <c r="AL5" s="20" t="s">
        <v>39</v>
      </c>
      <c r="AM5" s="30">
        <f>SUM(AK5:AL5)</f>
        <v>0</v>
      </c>
      <c r="AN5" s="31">
        <f>SUM(AJ5,AM5)</f>
        <v>0</v>
      </c>
      <c r="AO5" s="24"/>
    </row>
    <row r="6" spans="1:41" ht="45">
      <c r="A6" s="19" t="s">
        <v>38</v>
      </c>
      <c r="B6" s="19" t="s">
        <v>37</v>
      </c>
      <c r="C6" s="19" t="s">
        <v>34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8" t="s">
        <v>39</v>
      </c>
      <c r="K6" s="28" t="s">
        <v>39</v>
      </c>
      <c r="L6" s="28" t="s">
        <v>39</v>
      </c>
      <c r="M6" s="28" t="s">
        <v>39</v>
      </c>
      <c r="N6" s="20">
        <v>8</v>
      </c>
      <c r="O6" s="20">
        <v>2.8</v>
      </c>
      <c r="P6" s="4">
        <f t="shared" si="0"/>
        <v>8</v>
      </c>
      <c r="Q6" s="4">
        <f t="shared" si="0"/>
        <v>2.8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3">
        <f t="shared" si="1"/>
        <v>0</v>
      </c>
      <c r="AA6" s="23">
        <f t="shared" si="1"/>
        <v>0</v>
      </c>
      <c r="AB6" s="4">
        <f t="shared" si="2"/>
        <v>8</v>
      </c>
      <c r="AC6" s="4">
        <f t="shared" si="2"/>
        <v>2.8</v>
      </c>
      <c r="AD6" s="20" t="s">
        <v>39</v>
      </c>
      <c r="AE6" s="26">
        <v>9206.9</v>
      </c>
      <c r="AF6" s="20" t="s">
        <v>39</v>
      </c>
      <c r="AG6" s="20" t="s">
        <v>39</v>
      </c>
      <c r="AH6" s="20" t="s">
        <v>39</v>
      </c>
      <c r="AI6" s="20" t="s">
        <v>39</v>
      </c>
      <c r="AJ6" s="7">
        <f>SUM(AD6:AI6)</f>
        <v>9206.9</v>
      </c>
      <c r="AK6" s="20" t="s">
        <v>39</v>
      </c>
      <c r="AL6" s="20" t="s">
        <v>39</v>
      </c>
      <c r="AM6" s="30">
        <f>SUM(AK6:AL6)</f>
        <v>0</v>
      </c>
      <c r="AN6" s="31">
        <f>SUM(AJ6,AM6)</f>
        <v>9206.9</v>
      </c>
      <c r="AO6" s="27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G2:AG3"/>
    <mergeCell ref="AH2:AH3"/>
    <mergeCell ref="R2:S2"/>
    <mergeCell ref="AD2:AD3"/>
    <mergeCell ref="AE2:AE3"/>
    <mergeCell ref="V2:W2"/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N2:O2"/>
    <mergeCell ref="AN1:AN3"/>
    <mergeCell ref="AK1:AM1"/>
    <mergeCell ref="AK2:AK3"/>
    <mergeCell ref="AL2:AL3"/>
    <mergeCell ref="AM2:AM3"/>
    <mergeCell ref="AI2:AI3"/>
  </mergeCells>
  <conditionalFormatting sqref="B4:B100">
    <cfRule type="expression" priority="244" dxfId="0">
      <formula>AND(NOT(ISBLANK($A4)),ISBLANK(B4))</formula>
    </cfRule>
  </conditionalFormatting>
  <conditionalFormatting sqref="C7:C100">
    <cfRule type="expression" priority="243" dxfId="0">
      <formula>AND(NOT(ISBLANK(A7)),ISBLANK(C7))</formula>
    </cfRule>
  </conditionalFormatting>
  <conditionalFormatting sqref="X7:X100 R7:R100 T7:T100 V7:V100 L6:L100 L4 N6:N100 R5:Y6 AF6:AI6 N4 X4 T4 V4 R4 L5:O5 F4:F100 H4:H100 D4:D100 J4:J100 AD6 AD5:AL5 AK6:AL6">
    <cfRule type="expression" priority="242" dxfId="0">
      <formula>AND(NOT(ISBLANK(E4)),ISBLANK(D4))</formula>
    </cfRule>
  </conditionalFormatting>
  <conditionalFormatting sqref="Y7:Y100 S7:S100 U7:U100 W7:W100 M4 O4 Y4 U4 W4 S4 G4:G100 I4:I100 E4:E100 K4:K100 M6:M100 O6:O100">
    <cfRule type="expression" priority="241" dxfId="0">
      <formula>AND(NOT(ISBLANK(D4)),ISBLANK(E4))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K4:K100 O4:O100 M4:M100 I4:I100 E4:E100 G4:G100 W4:W100 Y4:Y100 S4:S100 U4:U100">
      <formula1>K4&lt;=J4</formula1>
    </dataValidation>
    <dataValidation type="custom" allowBlank="1" showInputMessage="1" showErrorMessage="1" errorTitle="Headcount" error="The value entered in the headcount field must be greater than or equal to the value entered in the FTE field." sqref="AJ5 H4:H100 L4:L100 N4:N100 J4:J100 D4:D100 F4:F100 V4:V100 X4:X100 T4:T100 R4:R100">
      <formula1>AJ5&gt;=AK5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  <dataValidation type="decimal" operator="greaterThanOrEqual" allowBlank="1" showInputMessage="1" showErrorMessage="1" sqref="AD4:AI6 AK4:AL6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2013-02-01T18:28:10Z</dcterms:created>
  <dcterms:modified xsi:type="dcterms:W3CDTF">2013-02-01T18:28:25Z</dcterms:modified>
  <cp:category/>
  <cp:version/>
  <cp:contentType/>
  <cp:contentStatus/>
</cp:coreProperties>
</file>