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5" windowWidth="10200" windowHeight="7935" activeTab="0"/>
  </bookViews>
  <sheets>
    <sheet name="Introduction" sheetId="1" r:id="rId1"/>
    <sheet name="Govt construction cover notes" sheetId="2" r:id="rId2"/>
    <sheet name="Summary_Government_construction" sheetId="3" r:id="rId3"/>
    <sheet name="Govt construction colour key" sheetId="4" r:id="rId4"/>
    <sheet name="Government_construction" sheetId="5" r:id="rId5"/>
    <sheet name="LA_highway_maintenance" sheetId="6" r:id="rId6"/>
    <sheet name="Govt_Construction_LAroads_notes" sheetId="7" r:id="rId7"/>
  </sheets>
  <externalReferences>
    <externalReference r:id="rId10"/>
    <externalReference r:id="rId11"/>
    <externalReference r:id="rId12"/>
    <externalReference r:id="rId13"/>
    <externalReference r:id="rId14"/>
    <externalReference r:id="rId15"/>
    <externalReference r:id="rId16"/>
  </externalReferences>
  <definedNames>
    <definedName name="_baseyear" localSheetId="4">'[1]Deflators and variables'!$B$19</definedName>
    <definedName name="_baseyear" localSheetId="3">'[2]Deflators and variables'!$B$19</definedName>
    <definedName name="_baseyear" localSheetId="1">#REF!</definedName>
    <definedName name="_baseyear" localSheetId="6">'[2]Deflators and variables'!$B$19</definedName>
    <definedName name="_baseyear" localSheetId="2">'[1]Deflators and variables'!$B$19</definedName>
    <definedName name="_baseyear">#REF!</definedName>
    <definedName name="_deflator" localSheetId="1">#REF!</definedName>
    <definedName name="_deflator">#REF!</definedName>
    <definedName name="BLPH1" hidden="1">'[3]4.6 ten year bonds'!$A$4</definedName>
    <definedName name="BLPH2" hidden="1">'[3]4.6 ten year bonds'!$D$4</definedName>
    <definedName name="BLPH3" hidden="1">'[3]4.6 ten year bonds'!$G$4</definedName>
    <definedName name="BLPH4" hidden="1">'[3]4.6 ten year bonds'!$J$4</definedName>
    <definedName name="BLPH5" hidden="1">'[3]4.6 ten year bonds'!$M$4</definedName>
    <definedName name="cost_status" localSheetId="4">'[4]Variables'!$H$2:$H$6</definedName>
    <definedName name="cost_status" localSheetId="3">'[5]Variables'!$H$2:$H$6</definedName>
    <definedName name="cost_status" localSheetId="6">'[5]Variables'!$H$2:$H$6</definedName>
    <definedName name="cost_status" localSheetId="2">'[4]Variables'!$H$2:$H$6</definedName>
    <definedName name="cost_status">'[6]Variables'!$H$2:$H$6</definedName>
    <definedName name="funding" localSheetId="4">'[4]Variables'!$D$2:$D$4</definedName>
    <definedName name="funding" localSheetId="3">'[5]Variables'!$D$2:$D$4</definedName>
    <definedName name="funding" localSheetId="6">'[5]Variables'!$D$2:$D$4</definedName>
    <definedName name="funding" localSheetId="2">'[4]Variables'!$D$2:$D$4</definedName>
    <definedName name="funding">'[6]Variables'!$D$2:$D$4</definedName>
    <definedName name="jhkgh" localSheetId="3"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location" localSheetId="4">'[4]Variables'!$I$2:$I$17</definedName>
    <definedName name="location" localSheetId="3">'[5]Variables'!$I$2:$I$17</definedName>
    <definedName name="location" localSheetId="6">'[5]Variables'!$I$2:$I$17</definedName>
    <definedName name="location" localSheetId="2">'[4]Variables'!$I$2:$I$17</definedName>
    <definedName name="location">'[6]Variables'!$I$2:$I$17</definedName>
    <definedName name="on_schedule" localSheetId="4">'[4]Variables'!$G$2:$G$4</definedName>
    <definedName name="on_schedule" localSheetId="3">'[5]Variables'!$G$2:$G$4</definedName>
    <definedName name="on_schedule" localSheetId="6">'[5]Variables'!$G$2:$G$4</definedName>
    <definedName name="on_schedule" localSheetId="2">'[4]Variables'!$G$2:$G$4</definedName>
    <definedName name="on_schedule">'[6]Variables'!$G$2:$G$4</definedName>
    <definedName name="Option2" localSheetId="3"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wnership" localSheetId="4">'[4]Variables'!$B$2:$B$4</definedName>
    <definedName name="ownership" localSheetId="3">'[5]Variables'!$B$2:$B$4</definedName>
    <definedName name="ownership" localSheetId="6">'[5]Variables'!$B$2:$B$4</definedName>
    <definedName name="ownership" localSheetId="2">'[4]Variables'!$B$2:$B$4</definedName>
    <definedName name="ownership">'[6]Variables'!$B$2:$B$4</definedName>
    <definedName name="_xlnm.Print_Area" localSheetId="3">'Govt construction colour key'!$A$1:$Q$34</definedName>
    <definedName name="_xlnm.Print_Area" localSheetId="6">'Govt_Construction_LAroads_notes'!$A$1:$B$36</definedName>
    <definedName name="_xlnm.Print_Area" localSheetId="0">'Introduction'!$A$1:$A$10</definedName>
    <definedName name="_xlnm.Print_Area" localSheetId="5">'LA_highway_maintenance'!$D$93:$X$548</definedName>
    <definedName name="_xlnm.Print_Area" localSheetId="2">'Summary_Government_construction'!$A$1:$F$24</definedName>
    <definedName name="_xlnm.Print_Titles" localSheetId="4">'Government_construction'!$C:$D,'Government_construction'!$1:$1</definedName>
    <definedName name="Procurement_Route" localSheetId="4">'[4]Variables'!$J$2:$J$5</definedName>
    <definedName name="Procurement_Route" localSheetId="3">'[5]Variables'!$J$2:$J$5</definedName>
    <definedName name="Procurement_Route" localSheetId="6">'[5]Variables'!$J$2:$J$5</definedName>
    <definedName name="Procurement_Route" localSheetId="2">'[4]Variables'!$J$2:$J$5</definedName>
    <definedName name="Procurement_Route">'[6]Variables'!$J$2:$J$5</definedName>
    <definedName name="regulated" localSheetId="4">'[4]Variables'!$C$2:$C$3</definedName>
    <definedName name="regulated" localSheetId="3">'[5]Variables'!$C$2:$C$3</definedName>
    <definedName name="regulated" localSheetId="6">'[5]Variables'!$C$2:$C$3</definedName>
    <definedName name="regulated" localSheetId="2">'[4]Variables'!$C$2:$C$3</definedName>
    <definedName name="regulated">'[6]Variables'!$C$2:$C$3</definedName>
    <definedName name="Sector" localSheetId="3">'[5]Variables'!$A$2:$A$14</definedName>
    <definedName name="Sector" localSheetId="1">'[5]Variables'!$A$2:$A$14</definedName>
    <definedName name="Sector" localSheetId="6">'[5]Variables'!$A$2:$A$14</definedName>
    <definedName name="Sector" localSheetId="0">'[5]Variables'!$A$2:$A$14</definedName>
    <definedName name="Sector">'[4]Variables'!$A$2:$A$14</definedName>
    <definedName name="status" localSheetId="4">'[4]Variables'!$E$2:$E$5</definedName>
    <definedName name="status" localSheetId="3">'[5]Variables'!$E$2:$E$5</definedName>
    <definedName name="status" localSheetId="6">'[5]Variables'!$E$2:$E$5</definedName>
    <definedName name="status" localSheetId="2">'[4]Variables'!$E$2:$E$5</definedName>
    <definedName name="status">'[7]Variables'!$E$2:$E$5</definedName>
    <definedName name="trggh" localSheetId="3"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Mode="autoNoTable" fullCalcOnLoad="1"/>
</workbook>
</file>

<file path=xl/comments6.xml><?xml version="1.0" encoding="utf-8"?>
<comments xmlns="http://schemas.openxmlformats.org/spreadsheetml/2006/main">
  <authors>
    <author>Author</author>
  </authors>
  <commentList>
    <comment ref="T95" authorId="0">
      <text>
        <r>
          <rPr>
            <b/>
            <sz val="8"/>
            <rFont val="Tahoma"/>
            <family val="2"/>
          </rPr>
          <t xml:space="preserve">Author:
</t>
        </r>
      </text>
    </comment>
    <comment ref="T99" authorId="0">
      <text>
        <r>
          <rPr>
            <b/>
            <sz val="8"/>
            <rFont val="Tahoma"/>
            <family val="2"/>
          </rPr>
          <t xml:space="preserve">Author:
</t>
        </r>
      </text>
    </comment>
  </commentList>
</comments>
</file>

<file path=xl/sharedStrings.xml><?xml version="1.0" encoding="utf-8"?>
<sst xmlns="http://schemas.openxmlformats.org/spreadsheetml/2006/main" count="18034" uniqueCount="3217">
  <si>
    <t>Sector</t>
  </si>
  <si>
    <t>Project / programme name</t>
  </si>
  <si>
    <t>Description / purpose</t>
  </si>
  <si>
    <t>Region</t>
  </si>
  <si>
    <t>Asset Ownership</t>
  </si>
  <si>
    <t>Funding Source(s)</t>
  </si>
  <si>
    <t>Scheme Status</t>
  </si>
  <si>
    <t>Total capex cost all funding (£m)</t>
  </si>
  <si>
    <t>Total capex cost publicly funded, if different (£m)</t>
  </si>
  <si>
    <t>2011/12 (£m)</t>
  </si>
  <si>
    <t>2012/13 (£m)</t>
  </si>
  <si>
    <t>2013/14 (£m)</t>
  </si>
  <si>
    <t>2014/15 (£m)</t>
  </si>
  <si>
    <t>Significant land related costs (£m)</t>
  </si>
  <si>
    <t>Finance costs where privately funded e.g. PFI (£m)</t>
  </si>
  <si>
    <t>FM or other significant 'non-construction' related costs (£m)</t>
  </si>
  <si>
    <t>Planned Procurement Route</t>
  </si>
  <si>
    <t>Expiry date for existing frameworks</t>
  </si>
  <si>
    <t>Procuring Authority</t>
  </si>
  <si>
    <t>Notes</t>
  </si>
  <si>
    <t>UK</t>
  </si>
  <si>
    <t>Private</t>
  </si>
  <si>
    <t>No</t>
  </si>
  <si>
    <t>Started</t>
  </si>
  <si>
    <t>Yes</t>
  </si>
  <si>
    <t>Confirmed</t>
  </si>
  <si>
    <t>Nominal</t>
  </si>
  <si>
    <t>Public / private</t>
  </si>
  <si>
    <t>Proposed</t>
  </si>
  <si>
    <t>Estimated</t>
  </si>
  <si>
    <t>Planned</t>
  </si>
  <si>
    <t>Yorkshire &amp; the Humber</t>
  </si>
  <si>
    <t>Public</t>
  </si>
  <si>
    <t>South West</t>
  </si>
  <si>
    <t>NA</t>
  </si>
  <si>
    <t>Scotland</t>
  </si>
  <si>
    <t/>
  </si>
  <si>
    <t>Great Britain</t>
  </si>
  <si>
    <t>West Midlands</t>
  </si>
  <si>
    <t>Programme</t>
  </si>
  <si>
    <t>Constant</t>
  </si>
  <si>
    <t>East Midlands</t>
  </si>
  <si>
    <t>North West</t>
  </si>
  <si>
    <t>North East</t>
  </si>
  <si>
    <t>Wales</t>
  </si>
  <si>
    <t>London</t>
  </si>
  <si>
    <t>South East</t>
  </si>
  <si>
    <t>East of England</t>
  </si>
  <si>
    <t>Ongoing</t>
  </si>
  <si>
    <t>Unknown</t>
  </si>
  <si>
    <t>TBC</t>
  </si>
  <si>
    <t>Sellafield</t>
  </si>
  <si>
    <t>2009/10</t>
  </si>
  <si>
    <t>North Wales</t>
  </si>
  <si>
    <t>Humberside</t>
  </si>
  <si>
    <t>various</t>
  </si>
  <si>
    <t>yes</t>
  </si>
  <si>
    <t>Flood</t>
  </si>
  <si>
    <t>Remaining schemes and strategies by region</t>
  </si>
  <si>
    <t>Various</t>
  </si>
  <si>
    <t>Pre-project</t>
  </si>
  <si>
    <t>nominal</t>
  </si>
  <si>
    <t>Existing framework</t>
  </si>
  <si>
    <t>Environment Agency</t>
  </si>
  <si>
    <t>Capital Works Database, 5 Year Plan</t>
  </si>
  <si>
    <t>Including increase in line with LTIS</t>
  </si>
  <si>
    <t>Other capital projects</t>
  </si>
  <si>
    <t>Strategies generating schemes over £50m in total</t>
  </si>
  <si>
    <t>Strategy</t>
  </si>
  <si>
    <t>tbc</t>
  </si>
  <si>
    <t>New framework</t>
  </si>
  <si>
    <t>Schemes costing over £50m</t>
  </si>
  <si>
    <t>Broadland PPPP</t>
  </si>
  <si>
    <t>The project covers all matters related to flood defence services associated with the Broadland tidal river system, including maintenance, emergency response, strategic planning, design and improvement works.</t>
  </si>
  <si>
    <t>Bid price</t>
  </si>
  <si>
    <t>Other (include details in notes)</t>
  </si>
  <si>
    <t>Broadland Flood Alleviation Strategy</t>
  </si>
  <si>
    <t>Exe Estuary Strategy</t>
  </si>
  <si>
    <t>Irwell Catchment Future Capital</t>
  </si>
  <si>
    <t xml:space="preserve">Allowance for future Long Term Plan Capital Investment </t>
  </si>
  <si>
    <t>Flood Alleviation Scheme</t>
  </si>
  <si>
    <t>Upper Aire Strategy</t>
  </si>
  <si>
    <t>Review and implementation of the Engineered Component as recommended within the Lower Thames Strategy.</t>
  </si>
  <si>
    <t>Stand-alone</t>
  </si>
  <si>
    <t>Lower Thames Strategy</t>
  </si>
  <si>
    <t>Midlands</t>
  </si>
  <si>
    <t>Northumbria</t>
  </si>
  <si>
    <t>Concept</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</si>
  <si>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</si>
  <si>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Wyre Borough Council</t>
  </si>
  <si>
    <t>Thames Barrier and Associated Gates works</t>
  </si>
  <si>
    <t>Thames Weirs Investment Strategy - Works From</t>
  </si>
  <si>
    <t>Weir replacement work packages recommended by the Thames Weirs Capital Investment Plan for years 2020-2030.</t>
  </si>
  <si>
    <t>Thames Weirs Investment Strategy</t>
  </si>
  <si>
    <t>TE2100 Implementation Start-up Project - Anglian</t>
  </si>
  <si>
    <t>Development and implementation of TE2100 strategy</t>
  </si>
  <si>
    <t>2010/11</t>
  </si>
  <si>
    <t>Indicative Allocation</t>
  </si>
  <si>
    <t>TE2100 Implementation Start-up Project - Thames</t>
  </si>
  <si>
    <t>Research</t>
  </si>
  <si>
    <t>Transport</t>
  </si>
  <si>
    <t>Roads - HA Majors</t>
  </si>
  <si>
    <t>Pre SR10 comitted starts</t>
  </si>
  <si>
    <t>M1 J10-J13</t>
  </si>
  <si>
    <t>Highways Agency</t>
  </si>
  <si>
    <t>A1 Dishforth to Leeming</t>
  </si>
  <si>
    <t>SR10 committed starts</t>
  </si>
  <si>
    <t>A11 Fiveways to Thetford</t>
  </si>
  <si>
    <t>Trunk road improvement project</t>
  </si>
  <si>
    <t>A14 Kettering Bypass</t>
  </si>
  <si>
    <t>Future SR Periods</t>
  </si>
  <si>
    <t>A160 / A180 Immingham</t>
  </si>
  <si>
    <t>After 2015</t>
  </si>
  <si>
    <t>A19 / A1058 Coast Road Junction</t>
  </si>
  <si>
    <t>A19 Testos</t>
  </si>
  <si>
    <t>A21 Tonbridge to Pembury</t>
  </si>
  <si>
    <t>A23 Handcross to Warninglid</t>
  </si>
  <si>
    <t>A27 Chichester Bypass</t>
  </si>
  <si>
    <t>A3 Hindhead</t>
  </si>
  <si>
    <t>A38 Derby Junctions</t>
  </si>
  <si>
    <t>A45 / A46 Tollbar End</t>
  </si>
  <si>
    <t>A453 Widening</t>
  </si>
  <si>
    <t>A46 Newark to Widmerpool</t>
  </si>
  <si>
    <t>A556 Knutsford to Bowdon</t>
  </si>
  <si>
    <t>A5-M1 Link Road</t>
  </si>
  <si>
    <t>A63 Castle Street</t>
  </si>
  <si>
    <t>HA PFI</t>
  </si>
  <si>
    <t>Highways Agency PFI schemes</t>
  </si>
  <si>
    <t>Schemes already committed - numbers from SR allocation</t>
  </si>
  <si>
    <t>England</t>
  </si>
  <si>
    <t>HMT Spending Team</t>
  </si>
  <si>
    <t>M1 / M6 Junction 19 Improvement</t>
  </si>
  <si>
    <t>M6 Junctions 10a to 13</t>
  </si>
  <si>
    <t>Managed motorway project</t>
  </si>
  <si>
    <t>M1 Junction 19/M6 (Viaduct)</t>
  </si>
  <si>
    <t>M1 Junctions 28 to 31</t>
  </si>
  <si>
    <t>M1 Junctions 32 to 35a</t>
  </si>
  <si>
    <t>M1 Junctions 39 to 42</t>
  </si>
  <si>
    <t>Under review for post 2015</t>
  </si>
  <si>
    <t>M20 Junction 10a</t>
  </si>
  <si>
    <t>M25 J16-23 (DBFO Section 1)</t>
  </si>
  <si>
    <t>M25 J27-30 (DBFO Section 4)</t>
  </si>
  <si>
    <t>M25 Junction 30</t>
  </si>
  <si>
    <t>M25 Junctions 23 to 27</t>
  </si>
  <si>
    <t>M25 Junctions 5 to 6/7</t>
  </si>
  <si>
    <t>M3 Junctions 2 to 4a</t>
  </si>
  <si>
    <t>M4 J19 - 20 to M5 J15 - 17</t>
  </si>
  <si>
    <t>M54 / M6 / M6 Toll</t>
  </si>
  <si>
    <t>M6 Junctions 5 to 8</t>
  </si>
  <si>
    <t>M60 Junctions 12 to 15</t>
  </si>
  <si>
    <t>M60 Junctions 8 to 12</t>
  </si>
  <si>
    <t>M62 Junctions 18 to 20</t>
  </si>
  <si>
    <t>M62 Junctions 25 to 30</t>
  </si>
  <si>
    <t>Managed Motorway &amp; Traditional project</t>
  </si>
  <si>
    <t>Roads - HA Renewals</t>
  </si>
  <si>
    <t>HA renewals</t>
  </si>
  <si>
    <t>A27 E/WB: M27-EstnRd 46/7-49/0</t>
  </si>
  <si>
    <t>Roads - Pavement Strengthening</t>
  </si>
  <si>
    <t>A27 EasternRd-A3M E&amp;WB Pavmnt</t>
  </si>
  <si>
    <t>A404 Cox Green N&amp;SB Pavement</t>
  </si>
  <si>
    <t>Highway Agency capital renewals</t>
  </si>
  <si>
    <t>Does not include maintenance</t>
  </si>
  <si>
    <t>Highways Agency estimates supplied to ERG</t>
  </si>
  <si>
    <t>Does not include maintenance - figures in annual report do</t>
  </si>
  <si>
    <t>M180 J4 - J5</t>
  </si>
  <si>
    <t>Roads - Safety Barrier</t>
  </si>
  <si>
    <t>n/a</t>
  </si>
  <si>
    <t>M271 Southampton, South of M27</t>
  </si>
  <si>
    <t>LA Majors</t>
  </si>
  <si>
    <t>Other</t>
  </si>
  <si>
    <t>A6 to Manchester Airport Relief Road</t>
  </si>
  <si>
    <t>Linking the M56 at Manchester Airport with the A6 south of Stockport</t>
  </si>
  <si>
    <t>PFI projects in operation</t>
  </si>
  <si>
    <t>A130 PFI</t>
  </si>
  <si>
    <t>DfT funding for local highway authority road improvement PFI project</t>
  </si>
  <si>
    <t>Local Highways Authority</t>
  </si>
  <si>
    <t>HMT PFI 6-monthly return (updated by LA)</t>
  </si>
  <si>
    <t>Annual amounts are Capital amounts.</t>
  </si>
  <si>
    <t>Birmingham Highway Maintenance PFI</t>
  </si>
  <si>
    <t>DfT funding provided to local highway authority for highways maintenance PFI project</t>
  </si>
  <si>
    <t>PFI projects in procurement</t>
  </si>
  <si>
    <t>DfT funding provided for local highway authorities for street lighting PFI projects</t>
  </si>
  <si>
    <t>Annual amounts are Capital amounts. Assume "planned" status means "in procurement"</t>
  </si>
  <si>
    <t>Doncaster Interchange PFI</t>
  </si>
  <si>
    <t>Highways Maintenance Block Funding</t>
  </si>
  <si>
    <t>DfT capital funding provided to local highway authorities outside of London for highways maintenance, allocated by formula</t>
  </si>
  <si>
    <t>annual grant funding</t>
  </si>
  <si>
    <t>DfT records</t>
  </si>
  <si>
    <t>This entry relates to the highways maintenance  Block for 2011/12 to 2014/15 which is capital grant allocated to authorities by formula and not ring-fenced.</t>
  </si>
  <si>
    <t>Hounslow Highway Maintenance PFI</t>
  </si>
  <si>
    <t>Integrated Transport Block</t>
  </si>
  <si>
    <t>DfT capital funding for local authority small scale transport schemes outside of London, allocated by formula</t>
  </si>
  <si>
    <t>no</t>
  </si>
  <si>
    <t>Isle of Wight Highway Maintenance PFI</t>
  </si>
  <si>
    <t>Local Authority Major Schemes - Committed and Approved</t>
  </si>
  <si>
    <t>DfT capital funding for large transport capital projects promoted by Local Authorities outside of London</t>
  </si>
  <si>
    <t>programme</t>
  </si>
  <si>
    <t>Local Authority Major Schemes - Development Pool</t>
  </si>
  <si>
    <t>Local Sustainable Transport Fund</t>
  </si>
  <si>
    <t>DfT bid-based funding pot (capital and resource) for sustainable transport schemes  promoted by local authorities outside of London</t>
  </si>
  <si>
    <t>Bids are limited to £50m, comprising packages of resource and capital measures.</t>
  </si>
  <si>
    <t>Mersey Gateway</t>
  </si>
  <si>
    <t>Construction of new crossing over River Mersey between Runcorn and Widnes, involves tolling new and existing bridge</t>
  </si>
  <si>
    <t>2013/14</t>
  </si>
  <si>
    <t>c2017</t>
  </si>
  <si>
    <t>-</t>
  </si>
  <si>
    <t>Pre-procurement</t>
  </si>
  <si>
    <t>Nottingham Express Transit Phase 1, PFI</t>
  </si>
  <si>
    <t>DfT funding provided to local authority for tram system PFI project</t>
  </si>
  <si>
    <t>Nottingham Express Transit Phase 2 PFI</t>
  </si>
  <si>
    <t>Portsmouth Highways Maintenance PFI</t>
  </si>
  <si>
    <t>Sheffield Highway Maintenance PFI</t>
  </si>
  <si>
    <t>Street Lighting PFI Programme</t>
  </si>
  <si>
    <t>Manchester</t>
  </si>
  <si>
    <t>Public/Private</t>
  </si>
  <si>
    <t>M4 J4-15 Baydon Ph3 C/Res VCB</t>
  </si>
  <si>
    <t>M5 J13 STROUDWATERI/C BRIDGE C</t>
  </si>
  <si>
    <t>Structures - Bridge and Large Culvert</t>
  </si>
  <si>
    <t>OD3:A3 CLANFIELD SB LOW TEXT C</t>
  </si>
  <si>
    <t>TOD3: A404M Western Region C</t>
  </si>
  <si>
    <t>Waste</t>
  </si>
  <si>
    <t>PFI Projects</t>
  </si>
  <si>
    <t>Barnsley Doncaster Rotherham (BDR)</t>
  </si>
  <si>
    <t>South Yorks Waste PFI</t>
  </si>
  <si>
    <t>See Column D</t>
  </si>
  <si>
    <t>Tim Hardie  (TimHardie@barnsley.gov.uk)</t>
  </si>
  <si>
    <t>WIDP Reporting</t>
  </si>
  <si>
    <t>Bradford Metropolitan District Council</t>
  </si>
  <si>
    <t>Bradford Waste Treatment Services Project</t>
  </si>
  <si>
    <t>Shahid Nazir (Shahid.Nazir@bradford.gov.uk)</t>
  </si>
  <si>
    <t>Costs figures provided are the 2010 HMT Pre budget report excercise. Current Capital costs are still being firmed up for Call For Final Tenders.</t>
  </si>
  <si>
    <t>Cornwall</t>
  </si>
  <si>
    <t>Waste Management Procurement</t>
  </si>
  <si>
    <t>Essex County Council &amp; Southend Borough Council</t>
  </si>
  <si>
    <t>Essex County Council and Southend-on-Sea Waste Management Project</t>
  </si>
  <si>
    <t>Greater Manchester Waste Disposal Authority</t>
  </si>
  <si>
    <t>Manchester Waste</t>
  </si>
  <si>
    <t>John Bland (john.bland@gmwda.gov.uk)</t>
  </si>
  <si>
    <t>Herefordshire &amp; Worcestershire</t>
  </si>
  <si>
    <t>Waste Management Project</t>
  </si>
  <si>
    <t>Hertfordshire County Council</t>
  </si>
  <si>
    <t>Hertfordshire County Council Waste Management Services</t>
  </si>
  <si>
    <t>Lancashire County Council</t>
  </si>
  <si>
    <t>Leeds City Council</t>
  </si>
  <si>
    <t xml:space="preserve">Leeds Residual Waste Treatment Project </t>
  </si>
  <si>
    <t>Amy Tuck(Amy.Tuck@leeds.gov.uk)</t>
  </si>
  <si>
    <t>London Borough of Southwark</t>
  </si>
  <si>
    <t>Integrated Waste Management Solutions Programme</t>
  </si>
  <si>
    <t>Merseyside Waste DA</t>
  </si>
  <si>
    <t xml:space="preserve">Terry Bradley (Terry.bradley@merseysidewda.gov.uk) </t>
  </si>
  <si>
    <t>Norfolk County Council</t>
  </si>
  <si>
    <t>Norfolk Waste Management Project</t>
  </si>
  <si>
    <t>Joel Hull (joel.hull@norfolk.gov.uk)</t>
  </si>
  <si>
    <t>North Yorkshire &amp; City of York</t>
  </si>
  <si>
    <t>Lisa Cooper (lisa.cooper@northyorks.gov.uk)</t>
  </si>
  <si>
    <t>Nottinghamshire County Council</t>
  </si>
  <si>
    <t>Nottinghamshire Sustainable Waste Solutions</t>
  </si>
  <si>
    <t>unknown</t>
  </si>
  <si>
    <t>Michael Allen (michael.allen@nottscc.gov.uk)</t>
  </si>
  <si>
    <t>Shropshire Waste Partnership</t>
  </si>
  <si>
    <t>Integrated Waste Contract</t>
  </si>
  <si>
    <t>South Tyne &amp; Wear Partnership</t>
  </si>
  <si>
    <t>ST&amp;W Waste Management Partnership</t>
  </si>
  <si>
    <t>South West Devon Waste Partnership (Plymouth/Torbay/Devon*)</t>
  </si>
  <si>
    <t>South West Devon Waste Partnership (SWDWP) Waste Management Project</t>
  </si>
  <si>
    <t>Staffordshire County Council</t>
  </si>
  <si>
    <t>Staffordshire Waste Management Project</t>
  </si>
  <si>
    <t>Ian Benson (Ian.Benson@staffordshire.gov.uk)</t>
  </si>
  <si>
    <t>The Capital expenditure for 2010/11 financial year was £3.2m</t>
  </si>
  <si>
    <t>Suffolk County Council</t>
  </si>
  <si>
    <t>Suffolk Waste Management Project</t>
  </si>
  <si>
    <t>The Capital expenditure for 2010/11 financial year was £7.434m</t>
  </si>
  <si>
    <t>Surrey County Council</t>
  </si>
  <si>
    <t xml:space="preserve">Quest Waste Disposal Project </t>
  </si>
  <si>
    <t>Lee Dandon (lee.danson@surreycc.gov.uk)</t>
  </si>
  <si>
    <t xml:space="preserve">The total capital expenditure for 1999 - 2010/11 financial years were £11.5m.  </t>
  </si>
  <si>
    <t>Wakefield Metropolitan District Council</t>
  </si>
  <si>
    <t>Semi Integrated  Waste Management Project</t>
  </si>
  <si>
    <t>John Nortcliffe (jnortcliffe@wakefield.gov.uk)</t>
  </si>
  <si>
    <t>PPP Projects</t>
  </si>
  <si>
    <t xml:space="preserve">BEaR - Bedford, Central Bedfordshire &amp; Luton </t>
  </si>
  <si>
    <t>Direct from project/Authority</t>
  </si>
  <si>
    <t>Ownership is other as PB is yet to be determined.
Annual cost breakdown HMT estimates based on total using straight line estimation</t>
  </si>
  <si>
    <t>Blackburn with Darwen</t>
  </si>
  <si>
    <t>www.blackburn.gov.uk</t>
  </si>
  <si>
    <t xml:space="preserve">Infrastructure News/Journals, WIDP Transactor advisors, waste private Industry contacts &amp; Google. </t>
  </si>
  <si>
    <t>Buckinghamshire</t>
  </si>
  <si>
    <t xml:space="preserve">Martin Dickman (mdickman@bucks.gov.uk)                                                                                               </t>
  </si>
  <si>
    <t>WIDP Reporting and from Authority direct</t>
  </si>
  <si>
    <t xml:space="preserve">Cumbria, North treatment park, Hespin Wood Facility and South treatment - Sowerby Woods Business Park, Barrow </t>
  </si>
  <si>
    <t>www.cumbria.gov.uk/</t>
  </si>
  <si>
    <t>Annual cost breakdown HMT estimates based on total using straight line estimation</t>
  </si>
  <si>
    <t>Derbyshire,  Derby City - Sinfin Lane</t>
  </si>
  <si>
    <t>www.derbyshire.gov.uk/</t>
  </si>
  <si>
    <t>Devon CC - Devon, Exeter</t>
  </si>
  <si>
    <t>www.devon.gov.uk</t>
  </si>
  <si>
    <t>Gloucestershire County Council</t>
  </si>
  <si>
    <t>Gloucestershire County Council Waste Management project</t>
  </si>
  <si>
    <t>Under review</t>
  </si>
  <si>
    <t>Ian Mawdsley (ian.mawdsley@gloucestershire.gov.uk)</t>
  </si>
  <si>
    <t xml:space="preserve">Lincolnshire CC - North Hykeham </t>
  </si>
  <si>
    <t>www.lincolnshire.gov.uk</t>
  </si>
  <si>
    <t xml:space="preserve">North Lincolnshire </t>
  </si>
  <si>
    <t>www.northlincs.gov.uk</t>
  </si>
  <si>
    <t>North London Waste Authority - Fuel use</t>
  </si>
  <si>
    <t>Fuel use</t>
  </si>
  <si>
    <t xml:space="preserve">Tim Judson (tim.judson@nlwa.gov.uk)                                                                                               </t>
  </si>
  <si>
    <t>North London Waste Authority - Waste Services</t>
  </si>
  <si>
    <t xml:space="preserve">Waste Services </t>
  </si>
  <si>
    <t>Oxfordshire CC - Ardley</t>
  </si>
  <si>
    <t xml:space="preserve">Frankie Upton (Frankie.Upton@oxfordshire.gov.uk )                                                                                           </t>
  </si>
  <si>
    <t xml:space="preserve">South London Waste Partnership </t>
  </si>
  <si>
    <t>Waste Management
Procurement</t>
  </si>
  <si>
    <t>Frank Smith (Frank.Smith@rbk.kingston.gov.uk)</t>
  </si>
  <si>
    <t>Ownership is classified as 'other' because this depends on the preferred bidder which is yet to be determined. Project timetable largely depends on solution</t>
  </si>
  <si>
    <t xml:space="preserve">West Sussex CC - Brookhurst Wood </t>
  </si>
  <si>
    <t>www.westsussex.gov.uk/</t>
  </si>
  <si>
    <t>Wigan</t>
  </si>
  <si>
    <t>Sally Wolstencroft (n.fearnley@wigan.gov.uk)</t>
  </si>
  <si>
    <t>Water</t>
  </si>
  <si>
    <t>Various - Planning Estimates, Assessment Studies and Development work</t>
  </si>
  <si>
    <t>Defence Infrastructure Organisation</t>
  </si>
  <si>
    <t>Real</t>
  </si>
  <si>
    <t>Norton Manor Camp New PRTC</t>
  </si>
  <si>
    <t>Z9N0133Y04 NORTON MANOR CAMP</t>
  </si>
  <si>
    <t>Projects</t>
  </si>
  <si>
    <t>DIO</t>
  </si>
  <si>
    <t>MOD</t>
  </si>
  <si>
    <t>Bickleigh 42 Cdo - Combined Med/Dental Centre</t>
  </si>
  <si>
    <t>Z9N0127Y04 RMS BICKLEIGH</t>
  </si>
  <si>
    <t>Blockhouse - JSASTC Project</t>
  </si>
  <si>
    <t>Z9N0018Y05 FORT BLOCKHOUSE</t>
  </si>
  <si>
    <t>RNAS Yeovilton - New Command Centre</t>
  </si>
  <si>
    <t>Z9N0015Y04 RNAS YEOVILTON</t>
  </si>
  <si>
    <t>Culdrose - Redevelopment of D site for 771 and 849 NAS</t>
  </si>
  <si>
    <t>Z9N0005Y04 RNAS CULDROSE</t>
  </si>
  <si>
    <t>CTCRM-Hunter Company Rehabilitation Facility</t>
  </si>
  <si>
    <t>Z9N0001Y09 RM COMMANDO TRAINING CENTRE</t>
  </si>
  <si>
    <t>RM POOLE - MEDICAL CENTRE</t>
  </si>
  <si>
    <t>Z9M0022Y07 RM POOLE</t>
  </si>
  <si>
    <t>UHAF</t>
  </si>
  <si>
    <t>Z9L1101Y04 HMNB PORTSMOUTH</t>
  </si>
  <si>
    <t>Waterfront Hardstanding</t>
  </si>
  <si>
    <t>Z9L1057Y03 MARCHWOOD MILITARY PORT</t>
  </si>
  <si>
    <t>Revenue Maintenance-(total rev cost for all years)</t>
  </si>
  <si>
    <t>Joint Maintenance Dredging</t>
  </si>
  <si>
    <t>Z9L1048Y03 MULTIPLE</t>
  </si>
  <si>
    <t>BZNO-CATARA-C130J Training and Mission Rehearsal Facility (TMRF)</t>
  </si>
  <si>
    <t>Z9F0215Y03 RAF BRIZE NORTON</t>
  </si>
  <si>
    <t>HWYC Combined SNCO/JRM Kitchen Reprovide JRM</t>
  </si>
  <si>
    <t>Z9F0153Y03 RAF HIGH WYCOMBE</t>
  </si>
  <si>
    <t>BZNO-CATARA-Technical Facilities-47 AD Sqn/395 Troop</t>
  </si>
  <si>
    <t>Z9F0042Y06 RAF BRIZE NORTON</t>
  </si>
  <si>
    <t>BZNO-FB Enabling Works</t>
  </si>
  <si>
    <t>Z9F0019Y10  RAF BRIZE NORTON</t>
  </si>
  <si>
    <t>UKHO Taunton - Refurbish</t>
  </si>
  <si>
    <t>Z9D0261Y09 HYDROGRAPHIC OFFICE TAUNTON</t>
  </si>
  <si>
    <t>No costs. RPC SE rectifying Building due to Fire Damage</t>
  </si>
  <si>
    <t>Duke of Yorks Royal Military School Modernisation of Boarding Accommodation</t>
  </si>
  <si>
    <t>Z9A5015Y05 DUKE OF YORKS ROYAL MILITARY</t>
  </si>
  <si>
    <t>Revenue Refurbishment - No costs, RPC SE paying</t>
  </si>
  <si>
    <t>DAG - Former Army Staff College</t>
  </si>
  <si>
    <t>Z9A5008Y05 RMA SANDHURST</t>
  </si>
  <si>
    <t>SPTA Bulford Canadian Estate New SFA (260 Married Quarters)</t>
  </si>
  <si>
    <t>Z9A4290Y04 BULFORD SFA</t>
  </si>
  <si>
    <t>Worthy Down-Relocation of temp accom units, 146 SLA</t>
  </si>
  <si>
    <t>Z9A4011Y09 RHQ AGC WORTHY DOWN</t>
  </si>
  <si>
    <t>Relocation of Kings Troop RHA to Napier Lines, Woolwich - Tech Accn</t>
  </si>
  <si>
    <t>Z9A0057Y05 WOOLWICH BARRACKS</t>
  </si>
  <si>
    <t>SPTA Eastern Infrastructure Project</t>
  </si>
  <si>
    <t>Z9A0020Y03 SPTA MILITARY</t>
  </si>
  <si>
    <t>Pride- Estate  Rationalisation Programme</t>
  </si>
  <si>
    <t>Z9M0035Y04 RAF WYTON</t>
  </si>
  <si>
    <t>SSN Berthing Facility</t>
  </si>
  <si>
    <t>Z9L1106Y04 HMNB CLYDE</t>
  </si>
  <si>
    <t>Midlands Medical Accommodation</t>
  </si>
  <si>
    <t>Z9M0005Y03 LICHFIELD</t>
  </si>
  <si>
    <t>EHJ Continuous Improvement</t>
  </si>
  <si>
    <t>Z9L1014Y03 HMNB CLYDE</t>
  </si>
  <si>
    <t>MRAM-Southern Taxiway Resurface</t>
  </si>
  <si>
    <t>Z9F0170Y03 RAF MARHAM</t>
  </si>
  <si>
    <t>Incident Command and Control Centre</t>
  </si>
  <si>
    <t>Z9L1003Y03 HMNB CLYDE</t>
  </si>
  <si>
    <t xml:space="preserve"> LEEM Provision of JRM</t>
  </si>
  <si>
    <t>Z9F0017Y07 RAF LEEMING</t>
  </si>
  <si>
    <t>SYGS - Offices - Central Gliding School</t>
  </si>
  <si>
    <t>Z9F0126Y03 RAF SYERSTON</t>
  </si>
  <si>
    <t>SHYB Sports and Recreation Facilities - PRTC</t>
  </si>
  <si>
    <t>Z9F0025Y03 RAF SHAWBURY</t>
  </si>
  <si>
    <t>Marham Accn (OM)- Officers' Mess Kitchen Refurb</t>
  </si>
  <si>
    <t>Z9F0145Y03 RAF MARHAM</t>
  </si>
  <si>
    <t>DEFCON</t>
  </si>
  <si>
    <t>MRAM- JRM Kitchen</t>
  </si>
  <si>
    <t>Z9F0002Y05 RAF MARHAM</t>
  </si>
  <si>
    <t>RAF CONINGSBY - AIRFIELD SUPPORT MT</t>
  </si>
  <si>
    <t>Z9F0046Y04 RAF CONNINGSBY</t>
  </si>
  <si>
    <t>Leconfield DST UOR Upgrade to Workshop and Stores Facility</t>
  </si>
  <si>
    <t>Z9A2089Y10 LECONFIELD</t>
  </si>
  <si>
    <t>Loch Ewe Oil Fuel Jetty</t>
  </si>
  <si>
    <t>Z9L1297Y09 OFD LOCH EWE</t>
  </si>
  <si>
    <t>Firearms Training Centre</t>
  </si>
  <si>
    <t>Z9L1121Y04 HMNB CLYDE</t>
  </si>
  <si>
    <t>St Athan - Churchill Lines New Armoury</t>
  </si>
  <si>
    <t>Z9M0003Y08 ST ATHAN</t>
  </si>
  <si>
    <t>RAF WITTERING Kitchens - Officers' Mess</t>
  </si>
  <si>
    <t>Z9F0025Y05 RAF WITTERING</t>
  </si>
  <si>
    <t>Northern Ireland</t>
  </si>
  <si>
    <t>38 Engineer Regiment SLA Aldergrove</t>
  </si>
  <si>
    <t>Z9A2087Y08 ALDERGROVE AIRFIELD</t>
  </si>
  <si>
    <t>Credenhill - Upgrade Electrical Supply within Camp</t>
  </si>
  <si>
    <t>Z9M0033Y09 CREDENHILL</t>
  </si>
  <si>
    <t>VALL - PRTC</t>
  </si>
  <si>
    <t>Z9F0030Y05 RAF VALLEY</t>
  </si>
  <si>
    <t xml:space="preserve">Nominal </t>
  </si>
  <si>
    <t>MRAM - Primary Healthcare Accommodation</t>
  </si>
  <si>
    <t>Z9F0240Y03 RAF MARHAM</t>
  </si>
  <si>
    <t>Intruder Detection Fire Alarm System</t>
  </si>
  <si>
    <t>Z9L2017Y06 KINETON</t>
  </si>
  <si>
    <t>LOSI - Technical Facilities - Air Traffic Control</t>
  </si>
  <si>
    <t>Z9F0045Y03 - RAF LOSSIMOUTH</t>
  </si>
  <si>
    <t>Pontrilas - Building 1011</t>
  </si>
  <si>
    <t>Z9M0025Y09 PONTRALIS</t>
  </si>
  <si>
    <t>RAF Digby - Construct Extension to Bldg 177A</t>
  </si>
  <si>
    <t>Z9M0005Y10 RAF DIGBY</t>
  </si>
  <si>
    <t>Bellerby Ranges Catterick</t>
  </si>
  <si>
    <t>Z9A0115Y04 CATTERICK GARRISON</t>
  </si>
  <si>
    <t>LEEM - Medical Facilities - Regional Medical Centre</t>
  </si>
  <si>
    <t>Z9F0134Y03 RAF LEEMING</t>
  </si>
  <si>
    <t>HONI - Sports and Recreational Facilities - Training Pool</t>
  </si>
  <si>
    <t>Z9F0162Y03 RAF HONNINGTON</t>
  </si>
  <si>
    <t>Aldergrove Technical Accommodation</t>
  </si>
  <si>
    <t>Z9A4130Y05 ALDERGROVE AIRFIELD</t>
  </si>
  <si>
    <t>Refurb Kitchen Helles Bks</t>
  </si>
  <si>
    <t>Z9A1018Y04 HELLES BARRACKS</t>
  </si>
  <si>
    <t>Imphal Bks - Fire Damage</t>
  </si>
  <si>
    <t>Z9A0152Y04 IMPHAL BARRACKS</t>
  </si>
  <si>
    <t>Palace Barracks - Main Entrance Point</t>
  </si>
  <si>
    <t>Z9A4076Y05 PALACE BARRACKS</t>
  </si>
  <si>
    <t>KINNEGAR SECURITY LODGE</t>
  </si>
  <si>
    <t>Z9A4081Y05 KINNEGAR STATION</t>
  </si>
  <si>
    <t>Provision of a New Armoury for Waterbeach Barracks</t>
  </si>
  <si>
    <t>Z9A0035Y07WATERBEACH BARRACKS</t>
  </si>
  <si>
    <t>Brecon Sports Pitch/Pavilion</t>
  </si>
  <si>
    <t>Z9A1060Y05 DERING LINES</t>
  </si>
  <si>
    <t>RAF Digby - Provision of Additional Power to SIte</t>
  </si>
  <si>
    <t>Z9M0006Y10 RAF DIGBY</t>
  </si>
  <si>
    <t>Devonport Landing Craft Co-location Project</t>
  </si>
  <si>
    <t>Z9N0037Y04 DEVONPORT DOCKYARD</t>
  </si>
  <si>
    <t>CTCRM-Motor Transport</t>
  </si>
  <si>
    <t>Z9N0003Y08 RM COMMANDO TRAINING CENTRE</t>
  </si>
  <si>
    <t>Poole - COIN Range</t>
  </si>
  <si>
    <t>Z9M0024Y09 RM POOLE</t>
  </si>
  <si>
    <t>Headley Court Patient and Clinical Accommodation Project</t>
  </si>
  <si>
    <t>Z9M0008Y10 DMRC HEADLEY COURT</t>
  </si>
  <si>
    <t>A400M Risk Mitigation BZN Infra Enabling Wks</t>
  </si>
  <si>
    <t>Z9L2074Y10 RAF BRIZE NORTON</t>
  </si>
  <si>
    <t>BZNO - C130J Hangar</t>
  </si>
  <si>
    <t>Z9F2109Y09 RAF BRIZE NORTON</t>
  </si>
  <si>
    <t>BZNO-Dog Section</t>
  </si>
  <si>
    <t>Z9F0233Y03 RAF BRIZE NORTON</t>
  </si>
  <si>
    <t>BZNO-Future Brize-Technical Facilities-TMW/4626</t>
  </si>
  <si>
    <t>Z9F0224Y03 RAF BRIZE NORTON</t>
  </si>
  <si>
    <t>MAWG - Joint Services Training Facility (JSTF)</t>
  </si>
  <si>
    <t>Z9F0013Y09 RAF ST MAWGAN</t>
  </si>
  <si>
    <t>HWYC-Sports and Recreation Facilities - PRTC</t>
  </si>
  <si>
    <t>Z9F0012Y03 RAF HIGH WYCOMBE</t>
  </si>
  <si>
    <t>42 Officers SFA (Brize Norton)</t>
  </si>
  <si>
    <t>Z9D0096Y10 BRIZE NORTON SFA</t>
  </si>
  <si>
    <t>Woolwich Welfare Facilities</t>
  </si>
  <si>
    <t>Z9A6013Y09 WOOLWICH STATION</t>
  </si>
  <si>
    <t>Bovington-Basing of Warthog Training Fleet</t>
  </si>
  <si>
    <t>Z9A4013Y09 BOVINGTON CAMP</t>
  </si>
  <si>
    <t>Provision of Gymnasium Facility</t>
  </si>
  <si>
    <t>Z9A1105Y06 RMA SANDHURST</t>
  </si>
  <si>
    <t>South Cerney, Provision of SFA (SON2)</t>
  </si>
  <si>
    <t>Z9A0146Y04 SOUTH CERNEY SFA</t>
  </si>
  <si>
    <t>CTCRM - Band Practice Hall Bldg 42</t>
  </si>
  <si>
    <t>Z9N0001Y07 RM COMMANDO TRAINING CENTRE</t>
  </si>
  <si>
    <t>Legislative Compliance Package - Operational Risks</t>
  </si>
  <si>
    <t>Z9L1249Y07 OFD GOSPORT</t>
  </si>
  <si>
    <t>PROVISION OF LONDON TRANSIT CENTRE</t>
  </si>
  <si>
    <t>Z9D0242Y08  CAVALRY BARRACKS HOUNSLOW</t>
  </si>
  <si>
    <t>Reprovision of Hardstanding Parade Ground</t>
  </si>
  <si>
    <t>Z9A0064Y05  COMBERMERE BARRACK</t>
  </si>
  <si>
    <t>Project BORONA - Relocation of 1 Sig Bde to UK</t>
  </si>
  <si>
    <t>Z9A0021Y06 STAFFORD</t>
  </si>
  <si>
    <t>Project BORONA - Relocation of 102 Log Bde</t>
  </si>
  <si>
    <t>Z9A0022Y06 COSFORD</t>
  </si>
  <si>
    <t>WADD RAFAT Relocation</t>
  </si>
  <si>
    <t>Z9F0004Y08 RAF WADDINGTON</t>
  </si>
  <si>
    <t>Road Rail Transfer Area</t>
  </si>
  <si>
    <t>Z9L2055Y08 DM GLEN DOUGLAS</t>
  </si>
  <si>
    <t>Yardley Chase Training Area ACF WETC</t>
  </si>
  <si>
    <t>Z9A0058Y07 YARDLEY CHASE TA</t>
  </si>
  <si>
    <t>Credenhill - Extension of Bldg 364 for 8 Flt AAC</t>
  </si>
  <si>
    <t>Z9M0001Y11CREDENHILL</t>
  </si>
  <si>
    <t>Replace Bilge Main</t>
  </si>
  <si>
    <t>Z9L1150Y05 HMNB CLYDE</t>
  </si>
  <si>
    <t>MRAM-WO/SNCO Mess Kitchen</t>
  </si>
  <si>
    <t>Z9F0007Y08 RAF MARHAM</t>
  </si>
  <si>
    <t>HONI- Offices - Jt CBRN Unit Formation</t>
  </si>
  <si>
    <t>Z9F0038Y04 RAF HONNINGTON</t>
  </si>
  <si>
    <t>Wattisham Flying Station Childcare Centre</t>
  </si>
  <si>
    <t>Z9A5189Y10 WATTISHAM STATION</t>
  </si>
  <si>
    <t>Various - Planning Estimates, Estate Information</t>
  </si>
  <si>
    <t>phased ongoing</t>
  </si>
  <si>
    <t>06/07 onwards</t>
  </si>
  <si>
    <t>Living accomodation</t>
  </si>
  <si>
    <t xml:space="preserve">SLAM </t>
  </si>
  <si>
    <t>Programmes</t>
  </si>
  <si>
    <t>12/13 onwards</t>
  </si>
  <si>
    <t>11/12 onwards</t>
  </si>
  <si>
    <t>The Trust</t>
  </si>
  <si>
    <t xml:space="preserve">National Infrastructure' expenditure on Mental Health hospital </t>
  </si>
  <si>
    <t>West London Mental Health - Broadmoor</t>
  </si>
  <si>
    <t>Health</t>
  </si>
  <si>
    <t>Hospital rebuild/reconfiguration</t>
  </si>
  <si>
    <t>North Cumbria University Hospitals</t>
  </si>
  <si>
    <t xml:space="preserve">National Infrastructure' expenditure on HPA research centre. </t>
  </si>
  <si>
    <t>Health Protection Agency - Porton Down</t>
  </si>
  <si>
    <t>Epsom and St. Helier</t>
  </si>
  <si>
    <t>E &amp; N Herts NHS Trust - Lister Hospital</t>
  </si>
  <si>
    <t xml:space="preserve">Brighton and Sussex University NHS Trust </t>
  </si>
  <si>
    <t>Mersey Care NHS Trust - LIFT Scheme</t>
  </si>
  <si>
    <t>East &amp; North Herts - LIFT Scheme -QE2</t>
  </si>
  <si>
    <t>Sandwell and West Birmingham Acute NHS Trust</t>
  </si>
  <si>
    <t>Royal National Orthopaedic Hospital</t>
  </si>
  <si>
    <t>Royal Liverpool and Broadgreen</t>
  </si>
  <si>
    <t>New Cardiothoracic centre</t>
  </si>
  <si>
    <t>Papworth Hospital NHS Foundation Trust</t>
  </si>
  <si>
    <t xml:space="preserve">The Trust </t>
  </si>
  <si>
    <t xml:space="preserve">Hospital rebuild/reconfiguration.   </t>
  </si>
  <si>
    <t>North Tees and Hartlepool NHS Foundation Trust</t>
  </si>
  <si>
    <t>Creation of Children's Health Park</t>
  </si>
  <si>
    <t>Alder Hey Children's NHS Foundation Trust</t>
  </si>
  <si>
    <t>ProCure21</t>
  </si>
  <si>
    <t>Retained Estate Programme - Integrated Renal Services</t>
  </si>
  <si>
    <t>Under-Construction</t>
  </si>
  <si>
    <t>Retained Estate Programme - Inpatient Radiology Bi-Plane Scanner</t>
  </si>
  <si>
    <t>Newton Lodge Medium Secure Unit</t>
  </si>
  <si>
    <t>Hospital street works at levels 1 - 6 in VCB</t>
  </si>
  <si>
    <t>NTW Minor Works contract</t>
  </si>
  <si>
    <t>Refurbishment of Wards 7 &amp; 12</t>
  </si>
  <si>
    <t>Roseberry Park Phase 3</t>
  </si>
  <si>
    <t>3rd Linear Accelerator Bunker</t>
  </si>
  <si>
    <t>Minor Works 2010/11</t>
  </si>
  <si>
    <t>Reprovision of Learning Disabilities Services</t>
  </si>
  <si>
    <t>Redevelopment of Monkton Hall</t>
  </si>
  <si>
    <t>Street Refurbishment Project</t>
  </si>
  <si>
    <t>Guild Park Phase 4 Development</t>
  </si>
  <si>
    <t>Younger Adult Inpatient Accommodation</t>
  </si>
  <si>
    <t>South Cumbria In-Patient Redvelopment</t>
  </si>
  <si>
    <t>Big Push &amp; Centre for Better Births</t>
  </si>
  <si>
    <t>Langdon Hospital Minor Works</t>
  </si>
  <si>
    <t>CT Simulator</t>
  </si>
  <si>
    <t>South Central</t>
  </si>
  <si>
    <t>Replacement LA2 Project</t>
  </si>
  <si>
    <t>The Royal Oldham Hospital Phase 3 Development</t>
  </si>
  <si>
    <t>Emergency Medical Centre</t>
  </si>
  <si>
    <t>Urgent Care Centre and associated ED development</t>
  </si>
  <si>
    <t>Secure Services</t>
  </si>
  <si>
    <t>Electrical infrastructure replacement</t>
  </si>
  <si>
    <t>PROJECT 55</t>
  </si>
  <si>
    <t>Enabling Works - Electrical Infrastructure and Generator Replacement</t>
  </si>
  <si>
    <t>New Mental Health Inpatient Buildings at Shelton Hospital</t>
  </si>
  <si>
    <t>Netherton Grove Extension</t>
  </si>
  <si>
    <t>St Catherines Hospital Re-development</t>
  </si>
  <si>
    <t>Emergency Department and Fracture Clinic</t>
  </si>
  <si>
    <t>Wythenshawe Maternity Unit</t>
  </si>
  <si>
    <t>Phase 6 Surgical Centre</t>
  </si>
  <si>
    <t>Yardley Green Mental Health Service</t>
  </si>
  <si>
    <t>Oncology &amp; Chemo Redevelopment Project</t>
  </si>
  <si>
    <t>Beverley Community Hospital</t>
  </si>
  <si>
    <t>E Block refurbishment</t>
  </si>
  <si>
    <t>M &amp; E Infrastructure Replacement Works</t>
  </si>
  <si>
    <t>Langdon Hospital Redevelopment</t>
  </si>
  <si>
    <t>Mental Health Refurbishment 2012 Vision</t>
  </si>
  <si>
    <t>Maternity &amp; Newborn Development</t>
  </si>
  <si>
    <t>Electrical Infrastructure Upgrade</t>
  </si>
  <si>
    <t>Wards Improvement Programme - minor works</t>
  </si>
  <si>
    <t>Laboratory Rationalisation</t>
  </si>
  <si>
    <t>Ward 18 Priestly Unit Upgrade</t>
  </si>
  <si>
    <t>Cromer Community Hospital</t>
  </si>
  <si>
    <t>Modernisation of Suffolk Mental Health Services</t>
  </si>
  <si>
    <t>Pre-construction</t>
  </si>
  <si>
    <t>New 80 Bed MH Hospital &amp; ass OPD, Community Base, Acute Day Hosp &amp; other Clinical Support/Admin Space</t>
  </si>
  <si>
    <t>Cancer Centre</t>
  </si>
  <si>
    <t>Townend Court development (Aysgarth House)</t>
  </si>
  <si>
    <t>Villa 11 and 16 - Autism Development</t>
  </si>
  <si>
    <t>Cherry Knowle Hospital Reprovision</t>
  </si>
  <si>
    <t>Grandview relocation</t>
  </si>
  <si>
    <t>DCP - Infrastructure Services Upgrade</t>
  </si>
  <si>
    <t>RD&amp;E Rationalisation &amp; Redevelopment of Trust Services, East Wonford Site</t>
  </si>
  <si>
    <t>Critical Care - City Campus</t>
  </si>
  <si>
    <t>Third Cardiac Theatre, Millenium Block</t>
  </si>
  <si>
    <t>Aseptic Suite</t>
  </si>
  <si>
    <t>Replacement of McGuinness Unit</t>
  </si>
  <si>
    <t>Construction of a new 80 Bed Acute Mental Health Unit &amp; a Business &amp; Learning Centre</t>
  </si>
  <si>
    <t>Northgate Villa 19</t>
  </si>
  <si>
    <t>Morpeth Health Centre</t>
  </si>
  <si>
    <t>24 Hour Assessment &amp; Treatment Facilities at Farnham Road Hospital</t>
  </si>
  <si>
    <t>Development of Rehabilitation Services</t>
  </si>
  <si>
    <t>Highfield Adolescent Unit Reprovision</t>
  </si>
  <si>
    <t>Millbrook Maun, Meden and Kingsley Wards (MMK)</t>
  </si>
  <si>
    <t>Centralisation of Specialist Paeds</t>
  </si>
  <si>
    <t>BRI Redevelopment</t>
  </si>
  <si>
    <t>Critical Care Remodelling</t>
  </si>
  <si>
    <t>Construction of a 26 Bed Women's Low Secure Forensic Services Facility</t>
  </si>
  <si>
    <t>Redevelopment of St Ann's</t>
  </si>
  <si>
    <t>ProCure21+</t>
  </si>
  <si>
    <t>NHSBT Framework for Small Works Contracts</t>
  </si>
  <si>
    <t xml:space="preserve">Critical Care &amp; Endoscopy Refurbishment </t>
  </si>
  <si>
    <t>Programme of Major Works</t>
  </si>
  <si>
    <t>Rolling Small Works programme</t>
  </si>
  <si>
    <t xml:space="preserve">Royal Cornwall Hospitals Small Works Scheme </t>
  </si>
  <si>
    <t>Christchurch Hospital Rationalisation</t>
  </si>
  <si>
    <t>Oxford Radcliffe Hospitals NHS Trust</t>
  </si>
  <si>
    <t>New Maternity Theatres, EPAU and Link Bridge, Whipps Cross Hospital</t>
  </si>
  <si>
    <t>Enabling Works</t>
  </si>
  <si>
    <t>Our Changing Hospitals - Phase 4 -ICU &amp; wards- Chemotherapy Refurbishment</t>
  </si>
  <si>
    <t>Theatre Rebuild Project</t>
  </si>
  <si>
    <t>WHHT Transforms</t>
  </si>
  <si>
    <t xml:space="preserve">WHHT Backlog Maintenance </t>
  </si>
  <si>
    <t>Pathology Laboratory, Mortuary and Body Store</t>
  </si>
  <si>
    <t>SGH 5 Year Capital Programme</t>
  </si>
  <si>
    <t>Plaza, Cyberknife and offices for FM provider</t>
  </si>
  <si>
    <t>Alterations and Extension to Brookhaven Mental Health Unit</t>
  </si>
  <si>
    <t>Centralisation of Cancer Services</t>
  </si>
  <si>
    <t xml:space="preserve">Bedford House </t>
  </si>
  <si>
    <t>Small Works - Estates Reconfiguration and Rationalisation</t>
  </si>
  <si>
    <t>Estates rationalisation and enabling scheme</t>
  </si>
  <si>
    <t>New Build Theatre Scheme</t>
  </si>
  <si>
    <t>Clinical Site Development Plan</t>
  </si>
  <si>
    <t>Northwick Park &amp; St Mark's Hospital Theatre Reconfiguration</t>
  </si>
  <si>
    <t>RILD</t>
  </si>
  <si>
    <t>Satellite Radiotherapy Unit at the County Hospital in Hereford</t>
  </si>
  <si>
    <t>Development of community services</t>
  </si>
  <si>
    <t>HEFT X Site Tranche 1</t>
  </si>
  <si>
    <t>Ophthalmology OPD &amp; Urgent Care</t>
  </si>
  <si>
    <t>Whyndyke Farm</t>
  </si>
  <si>
    <t>Capital Construction Programme</t>
  </si>
  <si>
    <t>Service and Site Reconfigeration Programme</t>
  </si>
  <si>
    <t>SWYPFT Programme of Works</t>
  </si>
  <si>
    <t>Multi-Storey Car Park</t>
  </si>
  <si>
    <t>BSUH Investment programme - Estate Infrastructure Works</t>
  </si>
  <si>
    <t>Emergency  Department Reconfiguration, St Thomas Hospital</t>
  </si>
  <si>
    <t>LCD Alterations</t>
  </si>
  <si>
    <t>Trust 3 year Rolling Capital Programme</t>
  </si>
  <si>
    <t>Sussex linked Radiotherapy centres</t>
  </si>
  <si>
    <t>Subject to Strategic Need Confirmation</t>
  </si>
  <si>
    <t>neil.caves@justice.gsi.gov.uk</t>
  </si>
  <si>
    <t>2014</t>
  </si>
  <si>
    <t>2012/14</t>
  </si>
  <si>
    <t>South East Prison Extention</t>
  </si>
  <si>
    <t>MoJ Investment Programme</t>
  </si>
  <si>
    <t>Prisons</t>
  </si>
  <si>
    <t>Justice</t>
  </si>
  <si>
    <t>2013</t>
  </si>
  <si>
    <t>2012/13</t>
  </si>
  <si>
    <t>East Midlands Court Provision</t>
  </si>
  <si>
    <t>MoJ Estate Investment Programme - Courts</t>
  </si>
  <si>
    <t>Courts</t>
  </si>
  <si>
    <t>Contract awaded for c£7m, remainder subject to Strategic Need Confirmation</t>
  </si>
  <si>
    <t>2015</t>
  </si>
  <si>
    <t>2012/15</t>
  </si>
  <si>
    <t>North West Court Provision</t>
  </si>
  <si>
    <t>North East Justice Centre</t>
  </si>
  <si>
    <t>Midlands Court provision</t>
  </si>
  <si>
    <t>London Courts</t>
  </si>
  <si>
    <t>paul.harrison@justice.gsi.gov.uk</t>
  </si>
  <si>
    <t>2012</t>
  </si>
  <si>
    <t>2011/2012</t>
  </si>
  <si>
    <t>Alarms</t>
  </si>
  <si>
    <t>Prisons - Maintenance Programme</t>
  </si>
  <si>
    <t>Security</t>
  </si>
  <si>
    <t>Refurbishment</t>
  </si>
  <si>
    <t>Electrical</t>
  </si>
  <si>
    <t>Mechanical</t>
  </si>
  <si>
    <t>New Build Replacement Buildings</t>
  </si>
  <si>
    <t>General Building</t>
  </si>
  <si>
    <t>Roof replacement / Repairs</t>
  </si>
  <si>
    <t>These figures are as at June 11 and subject to formal agreement.  The figures will change as we seek to implement the recommendations of the Capital Review, drive efficiencies across all our capital programmes and prioritise funding.</t>
  </si>
  <si>
    <t>Devolved budget for Additional Basic Need maintenance and DFC</t>
  </si>
  <si>
    <t>Schools</t>
  </si>
  <si>
    <t>Education</t>
  </si>
  <si>
    <t>Mainly procured via existing LA frameworks</t>
  </si>
  <si>
    <t>Local Authority</t>
  </si>
  <si>
    <t>Stroud</t>
  </si>
  <si>
    <t>Decent Homes Backlog Allocations</t>
  </si>
  <si>
    <t>Housing</t>
  </si>
  <si>
    <t>Housing &amp; Regeneration</t>
  </si>
  <si>
    <t>Sedgemoor</t>
  </si>
  <si>
    <t>Mid Devon</t>
  </si>
  <si>
    <t>Wokingham</t>
  </si>
  <si>
    <t>Waverley</t>
  </si>
  <si>
    <t>Eastbourne</t>
  </si>
  <si>
    <t>Brighton and Hove</t>
  </si>
  <si>
    <t>Tower Hamlets</t>
  </si>
  <si>
    <t>Sutton</t>
  </si>
  <si>
    <t>Southwark</t>
  </si>
  <si>
    <t>Redbridge</t>
  </si>
  <si>
    <t>Newham</t>
  </si>
  <si>
    <t>Lewisham</t>
  </si>
  <si>
    <t>Lambeth</t>
  </si>
  <si>
    <t>Kingston upon Thames</t>
  </si>
  <si>
    <t>Havering</t>
  </si>
  <si>
    <t>Haringey</t>
  </si>
  <si>
    <t>Hackney</t>
  </si>
  <si>
    <t>Enfield</t>
  </si>
  <si>
    <t>Camden</t>
  </si>
  <si>
    <t>Barking and Dagenham</t>
  </si>
  <si>
    <t>Stevenage</t>
  </si>
  <si>
    <t>Southend-on-Sea</t>
  </si>
  <si>
    <t>Harlow</t>
  </si>
  <si>
    <t>Basildon</t>
  </si>
  <si>
    <t>Wolverhampton</t>
  </si>
  <si>
    <t>Shropshire</t>
  </si>
  <si>
    <t>Sandwell</t>
  </si>
  <si>
    <t>Nottingham UA</t>
  </si>
  <si>
    <t>Northampton</t>
  </si>
  <si>
    <t>North West Leicestershire</t>
  </si>
  <si>
    <t>North East Derbyshire</t>
  </si>
  <si>
    <t>Melton</t>
  </si>
  <si>
    <t>Corby</t>
  </si>
  <si>
    <t>Chesterfield</t>
  </si>
  <si>
    <t>Charnwood</t>
  </si>
  <si>
    <t>Bassetlaw</t>
  </si>
  <si>
    <t>Doncaster</t>
  </si>
  <si>
    <t>Salford</t>
  </si>
  <si>
    <t>Cheshire West &amp; Chester</t>
  </si>
  <si>
    <t>Blackpool</t>
  </si>
  <si>
    <t>South Tyneside</t>
  </si>
  <si>
    <t xml:space="preserve">Durham </t>
  </si>
  <si>
    <t xml:space="preserve">This line represents a funding programme across the whole of England on multiple sites in each area. The figures shown represent the HCA funding for this programme and not the full costs of construction. </t>
  </si>
  <si>
    <t>Refurbishment, new build housing</t>
  </si>
  <si>
    <t>Affordable Housing</t>
  </si>
  <si>
    <t>Private Finance Initiative</t>
  </si>
  <si>
    <t>Marina.Coldwell@hca.gsx.gov.uk</t>
  </si>
  <si>
    <t>Commercially sensitive</t>
  </si>
  <si>
    <t>PFI</t>
  </si>
  <si>
    <t>Combination</t>
  </si>
  <si>
    <t>This entry relates to the Integrated Transport Block for 2011/12 to 2014/15 which is capital grant allocated to authorities by formula and not ring-fenced.</t>
  </si>
  <si>
    <t>ongoing</t>
  </si>
  <si>
    <t>M4 Junctions 3 to 12</t>
  </si>
  <si>
    <t>Data source(s)</t>
  </si>
  <si>
    <t>Public source for further project details</t>
  </si>
  <si>
    <t>Base year</t>
  </si>
  <si>
    <t>Basis of costs</t>
  </si>
  <si>
    <t>Estimate status</t>
  </si>
  <si>
    <t>On schedule indicator</t>
  </si>
  <si>
    <t>On schedule</t>
  </si>
  <si>
    <t>Date in service</t>
  </si>
  <si>
    <t>Earliest construction start date</t>
  </si>
  <si>
    <t>Scheme Status Indicator</t>
  </si>
  <si>
    <t>Economically regulated asset</t>
  </si>
  <si>
    <t>Sub-Group</t>
  </si>
  <si>
    <t>Sub-Sector</t>
  </si>
  <si>
    <t>Grand Total</t>
  </si>
  <si>
    <t>Sum of 2014/15 (£m)</t>
  </si>
  <si>
    <t>Sum of 2013/14 (£m)</t>
  </si>
  <si>
    <t>Sum of 2012/13 (£m)</t>
  </si>
  <si>
    <t>Sum of 2011/12 (£m)</t>
  </si>
  <si>
    <t>Count of Entries</t>
  </si>
  <si>
    <t>New build housing &amp; Refurbished housing</t>
  </si>
  <si>
    <t>N/A</t>
  </si>
  <si>
    <t>adnan.tayabali@hca.gsx.gov.uk</t>
  </si>
  <si>
    <t>HCA</t>
  </si>
  <si>
    <t>Kingston uponHull</t>
  </si>
  <si>
    <t>Yorkshire &amp; The Humber</t>
  </si>
  <si>
    <t>East Of England</t>
  </si>
  <si>
    <t>Private &amp; Public</t>
  </si>
  <si>
    <t>Public and Private</t>
  </si>
  <si>
    <t>Registered Providers of affordable housing</t>
  </si>
  <si>
    <t>alan.johnson@hca.gsx.gov.uk</t>
  </si>
  <si>
    <t>Police Authorities</t>
  </si>
  <si>
    <t>Avon &amp; somerset</t>
  </si>
  <si>
    <t>Repair/Maintenance</t>
  </si>
  <si>
    <t>Projects &lt; £1m</t>
  </si>
  <si>
    <t>Projects &gt; £1m</t>
  </si>
  <si>
    <t>Bedfordshire</t>
  </si>
  <si>
    <t>British transport Police</t>
  </si>
  <si>
    <t>Cambridgeshire constabulary</t>
  </si>
  <si>
    <t>Cheshire Constabulary</t>
  </si>
  <si>
    <t xml:space="preserve">Cleveland </t>
  </si>
  <si>
    <t>Cumbria</t>
  </si>
  <si>
    <t>Derbyshire</t>
  </si>
  <si>
    <t>Devon and Cornwall</t>
  </si>
  <si>
    <t>Dorset</t>
  </si>
  <si>
    <t>Durham</t>
  </si>
  <si>
    <t>Dyfed Powys</t>
  </si>
  <si>
    <t>Essex</t>
  </si>
  <si>
    <t>Gloucestershire</t>
  </si>
  <si>
    <t>Greater Manchester</t>
  </si>
  <si>
    <t>Gwent</t>
  </si>
  <si>
    <t>Hampshire</t>
  </si>
  <si>
    <t>Hertfordshire</t>
  </si>
  <si>
    <t>Kent</t>
  </si>
  <si>
    <t>Lancashire</t>
  </si>
  <si>
    <t>Leicestershire</t>
  </si>
  <si>
    <t>Linconshire</t>
  </si>
  <si>
    <t>City of London</t>
  </si>
  <si>
    <t>London Metropolitan</t>
  </si>
  <si>
    <t>Merseyside</t>
  </si>
  <si>
    <t>Norfolk</t>
  </si>
  <si>
    <t>Northamptonshire</t>
  </si>
  <si>
    <t xml:space="preserve"> </t>
  </si>
  <si>
    <t>North Yorkshire</t>
  </si>
  <si>
    <t>Nottinghamshire</t>
  </si>
  <si>
    <t>South Wales</t>
  </si>
  <si>
    <t>South Yorkshire</t>
  </si>
  <si>
    <t>Staffordshire</t>
  </si>
  <si>
    <t>Suffolk</t>
  </si>
  <si>
    <t>Surrey</t>
  </si>
  <si>
    <t>Sussex</t>
  </si>
  <si>
    <t>Thames Valley</t>
  </si>
  <si>
    <t>Warwickshire</t>
  </si>
  <si>
    <t>West Mercia</t>
  </si>
  <si>
    <t>West Yorkshire</t>
  </si>
  <si>
    <t>Wiltshire</t>
  </si>
  <si>
    <t>UKBA</t>
  </si>
  <si>
    <t>Manchester Dog Kennels</t>
  </si>
  <si>
    <t xml:space="preserve">Provision of a new UKBA Detection Dog Kennelling facilities at a new location on Manchester Airport.  </t>
  </si>
  <si>
    <t>Larne - Short Term Holding Facilities</t>
  </si>
  <si>
    <t>Becket House, London Bridge, Refurbishment</t>
  </si>
  <si>
    <t>Project comprises of upgrades to mechanical, electrical and ICT infrastructure and alterations to building fabric. Business as usual works also included.</t>
  </si>
  <si>
    <t>Probation</t>
  </si>
  <si>
    <t>Wiltshire - Chippenham New Build Probation Office and Contact Centre</t>
  </si>
  <si>
    <t xml:space="preserve">Redvelopment of the Chippenham site to provide a new purpose built single offender management building, refurbishment of the listed villa on site and demolition of three buildings. </t>
  </si>
  <si>
    <t>Total of projects &lt;£1m</t>
  </si>
  <si>
    <t>NHS</t>
  </si>
  <si>
    <t xml:space="preserve">peter.cockett@dh.gov.gsi.uk </t>
  </si>
  <si>
    <t>Hpa</t>
  </si>
  <si>
    <t>Mike Bell (mike.bell@thebells.eclipse.co.uk)</t>
  </si>
  <si>
    <t>Miranda Kennaway  (mkennaway@cornwall.gov.uk)</t>
  </si>
  <si>
    <t>2010/11 Capital expenditure was £10m</t>
  </si>
  <si>
    <t>Currently being reviewed</t>
  </si>
  <si>
    <t>Larry Wolfe (Larry.Wolfe@shropshire.gov.uk)</t>
  </si>
  <si>
    <t xml:space="preserve">Please note that the £113.5m total Capex  figure is an estimate. The figure is from the Final Business Case. The emainder is already spent in earlier years, but the main EfW facility has only just got planning permission. Detailed breakdown isnt available. </t>
  </si>
  <si>
    <t>Andrew Chandler (andrew .chandler@southwark.gov.uk)</t>
  </si>
  <si>
    <t>Bryn Griffiths (bryn.griffiths@suffolk.gov.uk)</t>
  </si>
  <si>
    <t>Phil Butler (Phil.Butler@essex.gov.uk)</t>
  </si>
  <si>
    <t>Note the capex costs above do not include development costs, rolled up interest etc.</t>
  </si>
  <si>
    <t>Richard Brown (richard.brown@hertscc.gov.uk)</t>
  </si>
  <si>
    <t>The Cost figures have been updated for the figures included in the Preferred Bidder’s financial model at Call For Final Tenders after confirmation of appointment by the Authority at the end of April. This has not been updated for more up to date forex figures as no swap has been taken out. The final figures will only be known after successful planning determination.</t>
  </si>
  <si>
    <t>The capex figure of £210m comprises £146m construction costs (including insurance, design and planning costs) and £64m of interest costs on the corporate debt. Excluded from this figure is capital expenditure on asset replacement costs after the start of operations .</t>
  </si>
  <si>
    <t>The capex costs above do not include other costs such as development costs or rolled up interest.
Costs have risen as the fixed price period has expired. However, the FX movement has seen the Authority liability fall. The Cost figures has been updated at (a proxy for) financial close using dry run positions for indexation and FX sterling equivalents.</t>
  </si>
  <si>
    <t>Mark Turner (Mark.Turner@plymouth.gov.uk)</t>
  </si>
  <si>
    <t>The Capex Costs are based on financial model at financial close (note this sums to £229.7m rounded to £230m). The Capital expenditure for 2010/11 financial year was £7.0m</t>
  </si>
  <si>
    <t>Jim Alprovich (jimalprovich@gateshead.gov.uk)</t>
  </si>
  <si>
    <t xml:space="preserve">Baseline Nominal </t>
  </si>
  <si>
    <t xml:space="preserve">The current nomial capex figures have not been amended yet as the PB is still to be selected. The total Capex figure provided is extracted from Authoritiy’s OBC. The Current status Capex total amount will be available in the near future. </t>
  </si>
  <si>
    <t>Being finalised with Preferred Bidder</t>
  </si>
  <si>
    <t>Cost figures provided are the same as the last return as WIDP has not received any updates from NLWA. Ownership is classified as 'other' because MBT reverts and the RDF burner doesn't. Annual cost breakdown HMT estimates based on total using straight line estimation</t>
  </si>
  <si>
    <t>North treatment park - 13/12/2011                                 South treatment Park - 01/04/2013</t>
  </si>
  <si>
    <t>Costs data unknown</t>
  </si>
  <si>
    <t>Costs data unknown. Ownership is classified as 'other' because there is a strategic alliance</t>
  </si>
  <si>
    <t>145-150</t>
  </si>
  <si>
    <t xml:space="preserve">South West </t>
  </si>
  <si>
    <t>Royal Devon And Exeter Nhs Foundation Trust</t>
  </si>
  <si>
    <t xml:space="preserve">North East </t>
  </si>
  <si>
    <t>Northumberland, Tyne And Wear Nhs Trust</t>
  </si>
  <si>
    <t xml:space="preserve">East Midlands </t>
  </si>
  <si>
    <t>Nottingham University Hospitals Nhs Trust</t>
  </si>
  <si>
    <t>St Bernard''s Redevelopment</t>
  </si>
  <si>
    <t xml:space="preserve">London </t>
  </si>
  <si>
    <t>West London Mental Health Nhs Trust</t>
  </si>
  <si>
    <t xml:space="preserve">South East Coast </t>
  </si>
  <si>
    <t>Surrey And Borders Partnership Nhs Foundation Trust</t>
  </si>
  <si>
    <t xml:space="preserve">Yorkshire And The Humber </t>
  </si>
  <si>
    <t>North Yorkshire And York Pct</t>
  </si>
  <si>
    <t xml:space="preserve">East Of England </t>
  </si>
  <si>
    <t>Hertfordshire Partnership Nhs Foundation Trust</t>
  </si>
  <si>
    <t>Fire Alarm and Emergency lighting Upgrade</t>
  </si>
  <si>
    <t>Hinchingbrooke Health Care Nhs Trust</t>
  </si>
  <si>
    <t xml:space="preserve">South Central </t>
  </si>
  <si>
    <t>Oxfordshire And Buckinghamshire Mental Health Nhs Foundation Trust</t>
  </si>
  <si>
    <t>Northumberland, Tyne &amp; Wear Nhs Trust</t>
  </si>
  <si>
    <t>Dorset Healthcare Nhs Foundation Trust</t>
  </si>
  <si>
    <t xml:space="preserve">North West </t>
  </si>
  <si>
    <t>Greater Manchester West Mental Health Nhs Foundation Trust</t>
  </si>
  <si>
    <t>Brighton And Sussex University Hospitals Nhs Trust</t>
  </si>
  <si>
    <t>Royal Cornwall Hospitals Nhs Trust</t>
  </si>
  <si>
    <t>East Riding Of Yorkshire Pct</t>
  </si>
  <si>
    <t>Liverpool Women'S Nhs Foundation Trust</t>
  </si>
  <si>
    <t>University Hospitals Of Bristol Nhs Foundation Trust</t>
  </si>
  <si>
    <t xml:space="preserve">West Midlands </t>
  </si>
  <si>
    <t>Shrewsbury And Telford Hospital Nhs Trust</t>
  </si>
  <si>
    <t>Cardiac Catheterisation Project</t>
  </si>
  <si>
    <t>Luton And Dunstable Hospital Nhs Foundation Trust</t>
  </si>
  <si>
    <t>Norfolk And Norwich University Hospitals Nhs Foundation Trust</t>
  </si>
  <si>
    <t>South Devon Healthcare Nhs Foundation Trust</t>
  </si>
  <si>
    <t>Lincolnshire Partnership Nhs Foundation Trust</t>
  </si>
  <si>
    <t>Nottinghamshire Healthcare Nhs Trust</t>
  </si>
  <si>
    <t>Airedale Nhs Trust</t>
  </si>
  <si>
    <t>Leeds Teaching Hospitals Nhs Trust</t>
  </si>
  <si>
    <t>Basildon And Thurrock University Hospitals Nhs Foundation Trust</t>
  </si>
  <si>
    <t>Whipps Cross University Hospital Nhs Trust</t>
  </si>
  <si>
    <t>Ashford And St Peter'S Hospitals Nhs Trust</t>
  </si>
  <si>
    <t>Lancashire Care Nhs Foundation Trust</t>
  </si>
  <si>
    <t>Great Ormond Street Hospital For Children Nhs Trust</t>
  </si>
  <si>
    <t>Sheffield Teaching Hospitals Nhs Foundation Trust</t>
  </si>
  <si>
    <t>Devon Partnership Nhs Trust</t>
  </si>
  <si>
    <t>County Durham And Darlington Nhs Foundation Trust</t>
  </si>
  <si>
    <t>Newham University Hospital Nhs Trust</t>
  </si>
  <si>
    <t>Leicestershire Partnership Nhs Trust</t>
  </si>
  <si>
    <t>Suffolk Mental Health Partnership Nhs Trust</t>
  </si>
  <si>
    <t>Nhs North Of Tyne - North Tyneside Pct</t>
  </si>
  <si>
    <t>Chelsea And Westminster Hospital Nhs Foundation Trust</t>
  </si>
  <si>
    <t>South Staffordshire And Shropshire Healthcare Nhs Foundation Trust</t>
  </si>
  <si>
    <t>Newham UCC/ED Project</t>
  </si>
  <si>
    <t>South West Yorkshire Partnership Nhs Foundation Trust</t>
  </si>
  <si>
    <t>South Tees Hospitals Nhs Trust</t>
  </si>
  <si>
    <t>Blackpool, Fylde And Wyre Hospitals Nhs Foundation Trust</t>
  </si>
  <si>
    <t>Kettering General Hospital Nhs Trust</t>
  </si>
  <si>
    <t>South Tyneside Pct</t>
  </si>
  <si>
    <t>Mid Cheshire Hospitals Nhs Foundation Trust</t>
  </si>
  <si>
    <t>Royal Berkshire Nhs Foundation Trust</t>
  </si>
  <si>
    <t>Sussex Partnership Nhs Foundation Trust</t>
  </si>
  <si>
    <t>University Hospital Of North Staffordshire Nhs Trust</t>
  </si>
  <si>
    <t>Tees, Esk And Wear Valleys Nhs Foundation Trust</t>
  </si>
  <si>
    <t>Cumbria Partnership Nhs Foundation Trust</t>
  </si>
  <si>
    <t>Wirral Pct</t>
  </si>
  <si>
    <t>Pennine Acute Hospitals Nhs Trust</t>
  </si>
  <si>
    <t>Theatres 3 and 4 Refurbishment</t>
  </si>
  <si>
    <t>Humber Mental Health Teaching Nhs Trust</t>
  </si>
  <si>
    <t>The Lewisham Hospital Nhs Trust</t>
  </si>
  <si>
    <t>Countess Of Chester Hospital Nhs Foundation Trust</t>
  </si>
  <si>
    <t>University Hospital Of South Manchester Nhs Foundation Trust</t>
  </si>
  <si>
    <t>Birmingham And Solihull Mental Health Nhs Foundation Trust</t>
  </si>
  <si>
    <t>Kent And Medway Nhs And Social Care Partnership Trust</t>
  </si>
  <si>
    <t>Under construction</t>
  </si>
  <si>
    <t>Stroke Unit Redevelopment, SSD relocation &amp; Womens Health Unit redevelopment</t>
  </si>
  <si>
    <t>The Royal Bournemouth And Christchurch Hospitals Nhs Foundation Trust</t>
  </si>
  <si>
    <t>United Lincolnshire Hospitals Nhs Trust</t>
  </si>
  <si>
    <t>Nhs Blood And Transplant</t>
  </si>
  <si>
    <t>City hospital campus capital works</t>
  </si>
  <si>
    <t>Awaiting appointment</t>
  </si>
  <si>
    <t>South East Coast</t>
  </si>
  <si>
    <t>Plymouth Hospitals Nhs Trust</t>
  </si>
  <si>
    <t>Heart Of England Nhs Foundation Trust</t>
  </si>
  <si>
    <t>Northamptonshire Teaching Pct</t>
  </si>
  <si>
    <t>Gloucestershire Hospitals Nhs Foundation Trust</t>
  </si>
  <si>
    <t>North West London Hospitals Nhs Trust</t>
  </si>
  <si>
    <t>Royal Liverpool And Broadgreen University Hospitals Nhs Trust</t>
  </si>
  <si>
    <t>Capital Programme 2011/12</t>
  </si>
  <si>
    <t>Southport And Ormskirk Hospital Nhs Trust</t>
  </si>
  <si>
    <t>Colchester Hospital University Nhs Foundation Trust</t>
  </si>
  <si>
    <t>Yorkshire And The Humber</t>
  </si>
  <si>
    <t>Calderdale And Huddersfield Nhs Foundation Trust</t>
  </si>
  <si>
    <t>Worcestershire Mental Health Partnership Nhs Trust</t>
  </si>
  <si>
    <t>University Hospitals Birmingham Nhs Foundation Trust</t>
  </si>
  <si>
    <t>Southampton University Hospitals Nhs Trust</t>
  </si>
  <si>
    <t>Royal United Hospital Bath Nhs Trust</t>
  </si>
  <si>
    <t>West Hertfordshire Hospitals Nhs Trust</t>
  </si>
  <si>
    <t>Small works Programme</t>
  </si>
  <si>
    <t>Queen Victoria Hospital Nhs Foundation Trust</t>
  </si>
  <si>
    <t>High Level Pedestrian Walkway &amp; Clinical Sciences Building</t>
  </si>
  <si>
    <t>Aintree University Hospitals Nhs Foundation Trust</t>
  </si>
  <si>
    <t>Five Year Small Works</t>
  </si>
  <si>
    <t>Programme of Works for Nottinghamshire Healthcare NHS Trust</t>
  </si>
  <si>
    <t>East And North Hertfordshire Nhs Trust</t>
  </si>
  <si>
    <t>Major Works - Various</t>
  </si>
  <si>
    <t>Nhs Business Services Authority</t>
  </si>
  <si>
    <t>Small Works - Various</t>
  </si>
  <si>
    <t>Guy'S And St Thomas' Nhs Foundation Trust</t>
  </si>
  <si>
    <t>The Christie Nhs Foundation Trust</t>
  </si>
  <si>
    <t>Oxford Radcliffe Hospitals Nhs Trust</t>
  </si>
  <si>
    <t>Bridgwater Community Hospital</t>
  </si>
  <si>
    <t>Somerset Pct</t>
  </si>
  <si>
    <t>Theatres 8 &amp; 9 and associated works</t>
  </si>
  <si>
    <t>Sheffield Children'S Nhs Foundation Trust</t>
  </si>
  <si>
    <t>Wrightington, Wigan And Leigh Nhs Foundation Trust</t>
  </si>
  <si>
    <t>Airedale Nhs Foundation Trust</t>
  </si>
  <si>
    <t>Future Configuration of Hospital Services</t>
  </si>
  <si>
    <t xml:space="preserve">Backlog Maintenance and Extension to MH Unit for Dementia Services </t>
  </si>
  <si>
    <t>Isle Of Wight Nhs Pct</t>
  </si>
  <si>
    <t>ESTATES RATIONALISATION AND IMPROVEMENT WORKS AT ST MARY'S COMMUNITY HEALTH CAMPUS &amp; ST JAMES' HOSPITAL, PORTSMOUTH - SMALL WORKS</t>
  </si>
  <si>
    <t>Portsmouth City Teaching Pct</t>
  </si>
  <si>
    <t>ESTATES RATIONALISATION AND IMPROVEMENT WORKS AT ST MARY'S COMMUNITY HEALTH CAMPUS &amp; ST JAMES' HOSPITAL, PORTSMOUTH - MAJOR WORKS</t>
  </si>
  <si>
    <t>New 24 Bed Older Person's Unit</t>
  </si>
  <si>
    <t>Northamptonshire Healthcare Nhs Foundation Trust</t>
  </si>
  <si>
    <t>Linear Accelerator Development</t>
  </si>
  <si>
    <t>Poole Hospital Nhs Foundation Trust</t>
  </si>
  <si>
    <t>Weller Wing Reprovision Project</t>
  </si>
  <si>
    <t>South Essex Partnership University Nhs Foundation Trust</t>
  </si>
  <si>
    <t>NHSBT Brentwood Estates Optimisation Project</t>
  </si>
  <si>
    <t>Nhsbt</t>
  </si>
  <si>
    <t>BEH Implementation Project</t>
  </si>
  <si>
    <t>North Middlesex University Hospital Nhs Trust</t>
  </si>
  <si>
    <t>Young Oncology, Haemotology &amp; Transplant and Brachytherapy Units</t>
  </si>
  <si>
    <t>Site development work</t>
  </si>
  <si>
    <t>Homerton University Hospital Nhs Foundation Trust</t>
  </si>
  <si>
    <t>Stepping Hill- Southern Sector Development Phase 2</t>
  </si>
  <si>
    <t>Stockport Nhs Foundation Trust</t>
  </si>
  <si>
    <t>Major capital works in support of the Trust Estate Strategy</t>
  </si>
  <si>
    <t>South Tees Hospitals Nhs Foundation Trust</t>
  </si>
  <si>
    <t>Minor capital works in support of the TrustEstate Strategy.</t>
  </si>
  <si>
    <t>Improvisation and modernisation Process - Penn Hospital</t>
  </si>
  <si>
    <t>Sandwell Mental Health And Social Care Nhs Foundation Trust</t>
  </si>
  <si>
    <t>Critical Care Re-development Project</t>
  </si>
  <si>
    <t xml:space="preserve">New Women &amp; Childrens Department </t>
  </si>
  <si>
    <t>New Accident, Emergency and Urgent Care Centre</t>
  </si>
  <si>
    <t>Milton Keynes Hospital Nhs Foundation Trust</t>
  </si>
  <si>
    <t>NUH small works</t>
  </si>
  <si>
    <t>Environment</t>
  </si>
  <si>
    <t>Mine Water Treatment Schemes - New Scheme Build</t>
  </si>
  <si>
    <t>Completed cost</t>
  </si>
  <si>
    <t>Coal Authority Corporate Plan and Annual Report &amp; Accounts</t>
  </si>
  <si>
    <t>Subsidence Pumping Stations - Refurbishment Programme</t>
  </si>
  <si>
    <t>Flood Risk Management</t>
  </si>
  <si>
    <t>Nuclear Decommissioning</t>
  </si>
  <si>
    <t>Waste Management</t>
  </si>
  <si>
    <t>RWMD</t>
  </si>
  <si>
    <t>Gegological Disposal Facility</t>
  </si>
  <si>
    <t>Disposal facility for UK legacy radioactive waste</t>
  </si>
  <si>
    <t>Dependent On Volunteer Community</t>
  </si>
  <si>
    <t>About 2028</t>
  </si>
  <si>
    <t>About 2040</t>
  </si>
  <si>
    <t>www.nda.gov.uk</t>
  </si>
  <si>
    <t>NDA ARAC</t>
  </si>
  <si>
    <t>The values from 2011/12 onwards represent our "current best estimate", which is based on our reference case programme and the inventory scenario used as the basis for the NDA's ARAC. The values do not include any contingency and are at 2011 money values.  All costs are assumed to be capex but the operational cost can be provided if needed.</t>
  </si>
  <si>
    <t>Magnox</t>
  </si>
  <si>
    <t>Berkeley</t>
  </si>
  <si>
    <t>Waste &amp; Materials Management</t>
  </si>
  <si>
    <t>Build ILW ministore enablers &amp; weather protection</t>
  </si>
  <si>
    <t>some enabling works commenced</t>
  </si>
  <si>
    <t>Magnox Ltd</t>
  </si>
  <si>
    <t>www.magnoxsites.co.uk</t>
  </si>
  <si>
    <t>NDA New Construction subcontractor cost estimates extracted from SLC plans</t>
  </si>
  <si>
    <t xml:space="preserve">Magnox have various long term existing framework contracts in place to support projects.  Details of the Framework Contractors are on the Magnox website </t>
  </si>
  <si>
    <t>Build solid ILW retrieval faciltiy</t>
  </si>
  <si>
    <t>Bradwell</t>
  </si>
  <si>
    <t>Decommissioning</t>
  </si>
  <si>
    <t>Safestore cladding</t>
  </si>
  <si>
    <t>Build (FED) ILW retrieval &amp; processing facility</t>
  </si>
  <si>
    <t>Desing work commenced</t>
  </si>
  <si>
    <t>Details of the main contractor and supply chain are on the Magnox website</t>
  </si>
  <si>
    <t>Chapelcross</t>
  </si>
  <si>
    <t>Modular Active Effluent Treatment Plant</t>
  </si>
  <si>
    <t>2012-2014</t>
  </si>
  <si>
    <t>Hinkley</t>
  </si>
  <si>
    <t>Build solid (FED) ILW retreival &amp; processing facility</t>
  </si>
  <si>
    <t>DSRL</t>
  </si>
  <si>
    <t>Dounreay</t>
  </si>
  <si>
    <t>New LLW facilities</t>
  </si>
  <si>
    <t>Dsrl Ltd</t>
  </si>
  <si>
    <t>www.dounreay.com</t>
  </si>
  <si>
    <t>RSRL</t>
  </si>
  <si>
    <t>Harwell</t>
  </si>
  <si>
    <t>Harwell ILW Store</t>
  </si>
  <si>
    <t>2014-2015</t>
  </si>
  <si>
    <t>Rsrl Ltd</t>
  </si>
  <si>
    <t>www.research-sites.com</t>
  </si>
  <si>
    <t>Effluent Treatment Plant</t>
  </si>
  <si>
    <t>2015-2016</t>
  </si>
  <si>
    <t>2018-2019</t>
  </si>
  <si>
    <t>Sellafield Ltd</t>
  </si>
  <si>
    <t>www.sellafieldsites.com</t>
  </si>
  <si>
    <t>Infrastructure</t>
  </si>
  <si>
    <t>Replacement Decontamination Facility</t>
  </si>
  <si>
    <t>Separation Area Ventilation</t>
  </si>
  <si>
    <t>Site Security</t>
  </si>
  <si>
    <t>N/a</t>
  </si>
  <si>
    <t>Various contracts of security enhancements</t>
  </si>
  <si>
    <t>Electricity Supply Services</t>
  </si>
  <si>
    <t>Main spend forecast for 2014-2015</t>
  </si>
  <si>
    <t>Operations</t>
  </si>
  <si>
    <t>Magnox PU Storage</t>
  </si>
  <si>
    <t>BEP Product Store</t>
  </si>
  <si>
    <t>2012-2013</t>
  </si>
  <si>
    <t>Sludge Packaging Plant (SPP)</t>
  </si>
  <si>
    <t>Facility is in construction but further requirements for plant &amp; equipment during the life of the project</t>
  </si>
  <si>
    <t>Replacement Flask Maintenance Facility</t>
  </si>
  <si>
    <t>LLW Sort, segregate and size reduction facility</t>
  </si>
  <si>
    <t>Segregated Effluent Treatment Plant</t>
  </si>
  <si>
    <t>Silo Maintenance Facility</t>
  </si>
  <si>
    <t>Box Transfer Facility</t>
  </si>
  <si>
    <t>Silos Direct Encapsulation Plant</t>
  </si>
  <si>
    <t>Highly Active Liquid Evaporator</t>
  </si>
  <si>
    <t>Overseas</t>
  </si>
  <si>
    <t>Medical</t>
  </si>
  <si>
    <t>Virology</t>
  </si>
  <si>
    <t>Centre for Virus Research Glasgow (MRC)</t>
  </si>
  <si>
    <t>Construction of new Research Facility</t>
  </si>
  <si>
    <t>Glasgow University</t>
  </si>
  <si>
    <t>http://www.gla.ac.uk/researchinstitutes/iii/cvr/news/pressreleases/#d.en.154258</t>
  </si>
  <si>
    <t>Stage C design Plan</t>
  </si>
  <si>
    <t>CVR Glasgow will become a University Unit within the Glasgow University. Funds for the project are shared between Glasgow University, Wolffson trust and the MRC. Project will include laboratories and write up areas.</t>
  </si>
  <si>
    <t>IGMM Edinburgh (MRC)</t>
  </si>
  <si>
    <t>Edinburgh University</t>
  </si>
  <si>
    <t>http://www.igmm.ac.uk/news_7.2010.htm</t>
  </si>
  <si>
    <t>Stage D Design</t>
  </si>
  <si>
    <t>The building will connect the three organisations involved (wellcome-wolfson trust, Edinburgh University, MRC) and provide the basis for further collaborations.  Funding by all three parties.</t>
  </si>
  <si>
    <t>Biological Imaging</t>
  </si>
  <si>
    <t>CSC Hammersmith (MRC)</t>
  </si>
  <si>
    <t>Refurbishment and conversion in to research facilitiy</t>
  </si>
  <si>
    <t xml:space="preserve"> Imperial College  London</t>
  </si>
  <si>
    <t>not published</t>
  </si>
  <si>
    <t>cost estimate from ICL Aug 2011</t>
  </si>
  <si>
    <t>MRC agreed to Capital grant of £1.4m. £1m funding from other sources.</t>
  </si>
  <si>
    <t>High performance Computing (EPSRC)</t>
  </si>
  <si>
    <t>Research Facility</t>
  </si>
  <si>
    <t>Uk</t>
  </si>
  <si>
    <t>University</t>
  </si>
  <si>
    <t>Nano Materials/ Graphene (EPSRC)</t>
  </si>
  <si>
    <t xml:space="preserve">University </t>
  </si>
  <si>
    <t>Office Refurbishment(IPO)</t>
  </si>
  <si>
    <t>Ipo</t>
  </si>
  <si>
    <t>www.ipo.gov.uk</t>
  </si>
  <si>
    <t>this project is self funded</t>
  </si>
  <si>
    <t>Major refurbishment of lab/office building at Rutherford-Appleton Laboratory (STFC)</t>
  </si>
  <si>
    <t>Stfc</t>
  </si>
  <si>
    <t>Cost estimate from STFC building group</t>
  </si>
  <si>
    <t>£6m of STFC funds. Bid in place for £9m of announced science funding</t>
  </si>
  <si>
    <t>Further Education</t>
  </si>
  <si>
    <t>FE Colleges</t>
  </si>
  <si>
    <t>Capital</t>
  </si>
  <si>
    <t>Phase 2 Enhanced Renewal Grant (Skills funding agency)</t>
  </si>
  <si>
    <t>Challenge process for colleges to bid for capital grant funding for capital projects to improve the condition of college estates (31 college projects exceed £5m in capital value)</t>
  </si>
  <si>
    <t>Fe Colleges</t>
  </si>
  <si>
    <t xml:space="preserve">FE Colleges </t>
  </si>
  <si>
    <t xml:space="preserve">Skills Funding Agency </t>
  </si>
  <si>
    <t>Total capex cost all funding (£m) figure (£230m) is the total projects expenditure amount.  Total capex cost publicly funded figure (£60m) is the indicative total Agency grant allocation for these projects but may change subject to any final affordability reviews that may be required.     The planned procurement routes will be specific to each individual project, although the design and build route is commonly used, tenders procured subject to OJEU thresholds or if not applicable on a competitive basis.</t>
  </si>
  <si>
    <t>Z9N0143Y04 ATTURM INSTOW</t>
  </si>
  <si>
    <t>Provision of Vehicle Dip Tank, Catering Facilities and Accom. for 11 (ATT) Squad.</t>
  </si>
  <si>
    <t>Ministry Of Justice</t>
  </si>
  <si>
    <t>EU Water Framework Directive - Water Quality and Potable Water Supply and Flood Risk Management</t>
  </si>
  <si>
    <t>BBSRC</t>
  </si>
  <si>
    <t>http://www.nrp.org.uk/cms.php?pageid=1</t>
  </si>
  <si>
    <t xml:space="preserve">Estimate from BBSRC estates </t>
  </si>
  <si>
    <t>Project not yet approved</t>
  </si>
  <si>
    <t>ODA, LOCOG; and OPLC an d  its successor LLDC</t>
  </si>
  <si>
    <t>London 2012 and OPLC</t>
  </si>
  <si>
    <t>Olympic Programme largely complete. Transformation works costs shown post Games</t>
  </si>
  <si>
    <t>Tate</t>
  </si>
  <si>
    <t>British Museum</t>
  </si>
  <si>
    <t>wcec@thebritishmuseum.ac.uk</t>
  </si>
  <si>
    <t>BM</t>
  </si>
  <si>
    <t>Costs shown here reflect latest MTFM submission; profile will be subject to further revisions as work progresses.  They do not equal total capex cost because of expenditure pre-dating 2011/12.
Procurement route: construction management, as set out in in FBC.</t>
  </si>
  <si>
    <t>Southend-on-Sea UA</t>
  </si>
  <si>
    <t>Gosport BC &amp; Fareham BC</t>
  </si>
  <si>
    <t>Weymouth &amp; Portland BC</t>
  </si>
  <si>
    <t>Cost of schemes generated by strategy = 253m</t>
  </si>
  <si>
    <t>Cost of schemes generated by strategy = 185m</t>
  </si>
  <si>
    <t>Risk Management Authorities</t>
  </si>
  <si>
    <t>Laboratories</t>
  </si>
  <si>
    <t>Norwich Research Park</t>
  </si>
  <si>
    <t>Construction of centrum building</t>
  </si>
  <si>
    <t>Babraham Institute</t>
  </si>
  <si>
    <t>Construction of Reseach Building / Infrastructure</t>
  </si>
  <si>
    <t>Institute of Animal Health</t>
  </si>
  <si>
    <t>Culture, Media and Sport</t>
  </si>
  <si>
    <t>Sport</t>
  </si>
  <si>
    <t>Olympics</t>
  </si>
  <si>
    <t>Olympic and Paralympic Games</t>
  </si>
  <si>
    <t>Already started</t>
  </si>
  <si>
    <t>Culture</t>
  </si>
  <si>
    <t>Gallery</t>
  </si>
  <si>
    <t>Transforming Tate Modern</t>
  </si>
  <si>
    <t>Tate Modern extension</t>
  </si>
  <si>
    <t>Museum</t>
  </si>
  <si>
    <t>World Conservation &amp;  Exhibitions Centre</t>
  </si>
  <si>
    <t>British Museum new wing</t>
  </si>
  <si>
    <t>Works arising from Southend Strategy</t>
  </si>
  <si>
    <t>Erosion risk leading to contamination risk from landfill</t>
  </si>
  <si>
    <t>Boston Barrage/Barrier Works</t>
  </si>
  <si>
    <t>A multi functional barrier within Boston Haven: dual function of partial tidal exclusion barrage for water level control to enable safe navigation and tidal surge barrier.</t>
  </si>
  <si>
    <t>Rossall Coastal Defence Improvement Scheme</t>
  </si>
  <si>
    <t>Haslar (Gosport) to Cador Drive (Fareham) Coastal Flood and Erosion Risk Management Schemes</t>
  </si>
  <si>
    <t>Improve SoP to coastlinewith a complex mix of land use</t>
  </si>
  <si>
    <t>Lower Thames Flood Alleviation Scheme</t>
  </si>
  <si>
    <t>Thames Barrier &amp; Associated Gates works - Next 5 yrs Approval Period &amp; Beyond</t>
  </si>
  <si>
    <t>Weymouth Flood Barrier</t>
  </si>
  <si>
    <t>Improve standard of flood protection within the harbour</t>
  </si>
  <si>
    <t>Leeds Flood Alleviation Scheme, River Aire</t>
  </si>
  <si>
    <t>The Middle and Outer Medway Estuary Strategy</t>
  </si>
  <si>
    <t>The Swale Strategy</t>
  </si>
  <si>
    <t>Anglian Central RFCC</t>
  </si>
  <si>
    <t>Anglian Eastern RFCC</t>
  </si>
  <si>
    <t>Anglian Northern RFCC</t>
  </si>
  <si>
    <t>Midlands RFCC</t>
  </si>
  <si>
    <t>North West RFCC</t>
  </si>
  <si>
    <t>Northumbria RFCC</t>
  </si>
  <si>
    <t>South West RFCC</t>
  </si>
  <si>
    <t>Southern RFCC</t>
  </si>
  <si>
    <t>Thames RFCC</t>
  </si>
  <si>
    <t>Wessex RFCC</t>
  </si>
  <si>
    <t>Yorkshire RFCC</t>
  </si>
  <si>
    <t>Media</t>
  </si>
  <si>
    <t>Mobile Telecomms</t>
  </si>
  <si>
    <t>Mobile Infrastructure Project</t>
  </si>
  <si>
    <t>Coverage of Mobile Telecomms 'Not Spots'</t>
  </si>
  <si>
    <t>2013-15</t>
  </si>
  <si>
    <t>unavailable</t>
  </si>
  <si>
    <t>http://www.culture.gov.uk/what_we_do/telecommunications_and_online/7781.aspx  </t>
  </si>
  <si>
    <t>BDUK Pogramme Plan</t>
  </si>
  <si>
    <t xml:space="preserve">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t>
  </si>
  <si>
    <t xml:space="preserve">Decisions have now been made on all schemes in the Development Pool - apart from 3, where a decision has been deferred until c.May 2012.  </t>
  </si>
  <si>
    <t>Prequalification procurement process complete February 2012 and proceeding with three shortlisted consortia.</t>
  </si>
  <si>
    <t>Highways Agency Website (www.highways.gov.uk)</t>
  </si>
  <si>
    <t>Highways Agency Major Projects Portfolio Office</t>
  </si>
  <si>
    <t>2009/2010</t>
  </si>
  <si>
    <t>2012/2013</t>
  </si>
  <si>
    <t xml:space="preserve">Forecast Outturn as @ end February 2012, Total capex represents the sum of the period 2011/2012 to 2014/2015.  This therefore represents the capex cost for a 4 year period and not the total outturn cost of the scheme. </t>
  </si>
  <si>
    <t>Completed *</t>
  </si>
  <si>
    <t>2008/2009</t>
  </si>
  <si>
    <t>2010/2011</t>
  </si>
  <si>
    <t>2006/2007</t>
  </si>
  <si>
    <t>SR10 additinoal starts</t>
  </si>
  <si>
    <t>2013/2014</t>
  </si>
  <si>
    <t>2016/2017</t>
  </si>
  <si>
    <t>ECI</t>
  </si>
  <si>
    <t>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t>
  </si>
  <si>
    <t>2015/2016</t>
  </si>
  <si>
    <t>Managed Motorway Framework</t>
  </si>
  <si>
    <t>Feb 14 **</t>
  </si>
  <si>
    <t>Design &amp; Build</t>
  </si>
  <si>
    <t>2012/2013 (Q4)</t>
  </si>
  <si>
    <t>2014/2015</t>
  </si>
  <si>
    <t>SR10 Schemes scheduled to start in 2013/14 or 2014/15</t>
  </si>
  <si>
    <t>FCO Embassies</t>
  </si>
  <si>
    <t>Notes (including details where "other" given in response to earlier questions)</t>
  </si>
  <si>
    <t>Economically Regulated Asset</t>
  </si>
  <si>
    <t>Current Provider</t>
  </si>
  <si>
    <t>Procurement Method</t>
  </si>
  <si>
    <t>Start Date</t>
  </si>
  <si>
    <t>Earliest Possible Finish Date</t>
  </si>
  <si>
    <t>Contract Extensions</t>
  </si>
  <si>
    <t>Latest Possible Finish Date</t>
  </si>
  <si>
    <t>Current Best Knowledge of Finish date</t>
  </si>
  <si>
    <t>Planned date to issue OJEU</t>
  </si>
  <si>
    <t>On Schedule Indicator</t>
  </si>
  <si>
    <t>Turnover on OJEU Notice or Contract Value if Below (£m)</t>
  </si>
  <si>
    <t>Basis of Costs</t>
  </si>
  <si>
    <t>Lead/Contact Officer</t>
  </si>
  <si>
    <t>Email</t>
  </si>
  <si>
    <t>Tel. No.</t>
  </si>
  <si>
    <t>Data Source</t>
  </si>
  <si>
    <t>Highway Maintenance</t>
  </si>
  <si>
    <t>Buckinghamshire County Council</t>
  </si>
  <si>
    <t>South east</t>
  </si>
  <si>
    <t>Ringway Jacobs</t>
  </si>
  <si>
    <t>Competetive Dialogue</t>
  </si>
  <si>
    <t>?</t>
  </si>
  <si>
    <t>1st April 2009</t>
  </si>
  <si>
    <t>4+3</t>
  </si>
  <si>
    <t>Sean Rooney</t>
  </si>
  <si>
    <t>srooney@buckscc.gov.uk</t>
  </si>
  <si>
    <t>01296 382077</t>
  </si>
  <si>
    <t>ADEPT Survey April 2012</t>
  </si>
  <si>
    <t>Cambridgeshire County Council</t>
  </si>
  <si>
    <t>Atkins</t>
  </si>
  <si>
    <t>Mr John Onslow</t>
  </si>
  <si>
    <t>john.onslow@cambridgeshire.gov.uk</t>
  </si>
  <si>
    <t>01223 715 663</t>
  </si>
  <si>
    <t>Cumbria County Council</t>
  </si>
  <si>
    <t>Highway Works &amp; Related Services</t>
  </si>
  <si>
    <t>Amey (AIS)</t>
  </si>
  <si>
    <t>Mr Andrew Moss</t>
  </si>
  <si>
    <t>andrew.moss@amey.co.uk</t>
  </si>
  <si>
    <t>01768 242059</t>
  </si>
  <si>
    <t>Inspection, maintenance and improvement of roads and bridges</t>
  </si>
  <si>
    <t>Capita Symonds</t>
  </si>
  <si>
    <t>3 years (signed April 06)</t>
  </si>
  <si>
    <t>Derbyshire County Council</t>
  </si>
  <si>
    <t xml:space="preserve">Highway Maintenance </t>
  </si>
  <si>
    <t>Allroads (DLO)</t>
  </si>
  <si>
    <t>Works undertaken in house by DLO</t>
  </si>
  <si>
    <t>DLO</t>
  </si>
  <si>
    <t>Mr Mike Ashworth</t>
  </si>
  <si>
    <t>mike.ashworth@derbyshire.gov.uk</t>
  </si>
  <si>
    <t>01629 538 544</t>
  </si>
  <si>
    <t xml:space="preserve">Surface Dressing </t>
  </si>
  <si>
    <t>Works undertaken in house by DLO with plant hire sub-contractors</t>
  </si>
  <si>
    <t>Carriageway Resufacing</t>
  </si>
  <si>
    <t>Framework Contract</t>
  </si>
  <si>
    <t>2 year</t>
  </si>
  <si>
    <t>£7m/year</t>
  </si>
  <si>
    <t>Road Marking &amp; Studding Work</t>
  </si>
  <si>
    <t>WJ Roadmarkings Ltd</t>
  </si>
  <si>
    <t>Source Derbyshire</t>
  </si>
  <si>
    <t>£1m/year</t>
  </si>
  <si>
    <t>Safety Fencing Works</t>
  </si>
  <si>
    <t>H W Martin</t>
  </si>
  <si>
    <t>1 year</t>
  </si>
  <si>
    <t>£250k/year</t>
  </si>
  <si>
    <t>Specialist High Friction Surfacing Works</t>
  </si>
  <si>
    <t>Jointline</t>
  </si>
  <si>
    <t>Installation and Removal of Street Lighting Furniture</t>
  </si>
  <si>
    <t>Eon</t>
  </si>
  <si>
    <t>£500k/year</t>
  </si>
  <si>
    <t>Slurry Sealing</t>
  </si>
  <si>
    <t>Colas</t>
  </si>
  <si>
    <t>Gully Cleansing</t>
  </si>
  <si>
    <t>Acidisation</t>
  </si>
  <si>
    <t>£750k</t>
  </si>
  <si>
    <t>Traffic Management</t>
  </si>
  <si>
    <t>Galliford Try</t>
  </si>
  <si>
    <t>Traffic Signal Maintenance</t>
  </si>
  <si>
    <t>Siemens PLC</t>
  </si>
  <si>
    <t>£175/year</t>
  </si>
  <si>
    <t>Devon County Council</t>
  </si>
  <si>
    <t>Highway  Term Maintenance</t>
  </si>
  <si>
    <t>SWH - consortium of Ringways &amp; Colas</t>
  </si>
  <si>
    <t>5 years +1+1+1+1+1</t>
  </si>
  <si>
    <t xml:space="preserve">Term maintenance contract.  </t>
  </si>
  <si>
    <t>£35M / annum or £350M over 10 year period.</t>
  </si>
  <si>
    <t>Mr Mike Bird</t>
  </si>
  <si>
    <t>mike.bird@devon.gov.uk</t>
  </si>
  <si>
    <t>01392 383 238</t>
  </si>
  <si>
    <t>Term maintenance contract has wide ranging schedule maintenance &amp; includes all routine safety inspections, grass gutting etc.  May be supplemented by option to send some works to tender on a yearly basis which also provides opportunity to test market rates. Specialist surfacing eg micro asphalt/ HFS is sent out to tender.  Works over £250k sent out to framework contractors.</t>
  </si>
  <si>
    <t>Maintenance of Public Rights of Way</t>
  </si>
  <si>
    <t>Minor Construction Works  (North, South and East)</t>
  </si>
  <si>
    <t>Street Lighting &amp; Illuminated Signs &amp; Traffic Bollards</t>
  </si>
  <si>
    <t>Vehicle Maintenance</t>
  </si>
  <si>
    <t>South West Highways</t>
  </si>
  <si>
    <t>5 years</t>
  </si>
  <si>
    <t>Dorset  County Council</t>
  </si>
  <si>
    <t>Highway &amp; Bridge Maintenance</t>
  </si>
  <si>
    <t>Dorset Works</t>
  </si>
  <si>
    <t>Mr Andy Ackerman</t>
  </si>
  <si>
    <t>a.ackerman@dorsetcc.gov.uk</t>
  </si>
  <si>
    <t>01305 225302</t>
  </si>
  <si>
    <t>Highway Street Lighting &amp; Illuminated Traffic Signs</t>
  </si>
  <si>
    <t>SEC</t>
  </si>
  <si>
    <t>Highway structural maintenance &amp; improvement  programme throughout the County and as a supply chain partner</t>
  </si>
  <si>
    <t>01305 225113</t>
  </si>
  <si>
    <t>Construction Delivery Partner</t>
  </si>
  <si>
    <t>Carillion</t>
  </si>
  <si>
    <t>Mr Dave Wilcox,</t>
  </si>
  <si>
    <t>dave.wilcox@durham.gov.uk</t>
  </si>
  <si>
    <t>0191 383 3468</t>
  </si>
  <si>
    <t>Road Marking &amp; Studs</t>
  </si>
  <si>
    <t>Prismo Contracting</t>
  </si>
  <si>
    <t>Durham County Council</t>
  </si>
  <si>
    <t>Supply &amp; Installation of Road Surfacing</t>
  </si>
  <si>
    <t>Supply &amp; Delivery of Road Traffic Signs</t>
  </si>
  <si>
    <t>East Sussex County Council</t>
  </si>
  <si>
    <t>Highway Works Contract 2005-2012</t>
  </si>
  <si>
    <t>May Gurney</t>
  </si>
  <si>
    <t>3 years</t>
  </si>
  <si>
    <t>Mr Karl Taylor</t>
  </si>
  <si>
    <t>karl.taylor@eastsussex.gov.uk</t>
  </si>
  <si>
    <t>01273 482 207</t>
  </si>
  <si>
    <t>Street Lighting Maintenance</t>
  </si>
  <si>
    <t>01274 482 207</t>
  </si>
  <si>
    <t>Essex County Council</t>
  </si>
  <si>
    <t xml:space="preserve">Highways Maintenance and Highways Improvements works </t>
  </si>
  <si>
    <t>Ringway Jacobs Limited</t>
  </si>
  <si>
    <t>Competitive Dialogue</t>
  </si>
  <si>
    <t>up to 5 years</t>
  </si>
  <si>
    <t>£500M to £3,000M</t>
  </si>
  <si>
    <t>Actual</t>
  </si>
  <si>
    <t>Mr Peter Massie</t>
  </si>
  <si>
    <t>peter.massie@essex.gov.uk</t>
  </si>
  <si>
    <t>01279 404665</t>
  </si>
  <si>
    <t xml:space="preserve">Highway, Structural  &amp; Routine Maintenance; C/E/ Construction &amp; Prof/Services     </t>
  </si>
  <si>
    <t>5 year</t>
  </si>
  <si>
    <t>NEC 3 Package of services including all routine maintenance.  Sole supplier -with ability to sublet. There is also a loose specialist contract for Traffic signals held jointly with Worcestershire.</t>
  </si>
  <si>
    <t>OJEU for next contract due in June -July 2012 £35M / annum or £350M over 10 year period.  The scope of this contract has yet to be confirmed.</t>
  </si>
  <si>
    <t>Mr Lawrence Elcocks</t>
  </si>
  <si>
    <t>highways@gloucestershire.gov.uk</t>
  </si>
  <si>
    <t>Maintenance of Street Lighting, Illuminated Signs</t>
  </si>
  <si>
    <t>Southern Electric</t>
  </si>
  <si>
    <t>2 Years</t>
  </si>
  <si>
    <t>08000 514 514</t>
  </si>
  <si>
    <t>Hampshire County Council</t>
  </si>
  <si>
    <t>Term Highways Contract, including:
Highway Maintenance
Surface Dressing
Slurry Sealing
Cold Planing
Road Markings &amp; Studs
High Friction Surfacing
Carriageway Resurfacing
Winter Maintenance
Gully Cleansing
Minor Structures Maintenance</t>
  </si>
  <si>
    <t>Amey</t>
  </si>
  <si>
    <t>OJEU Restricted</t>
  </si>
  <si>
    <t>1 + 1 + 1 years</t>
  </si>
  <si>
    <t>None planned at this time</t>
  </si>
  <si>
    <t>£175M - £350M</t>
  </si>
  <si>
    <t>Price List</t>
  </si>
  <si>
    <t>Mr Colin Taylor or Mr Philip Samms</t>
  </si>
  <si>
    <t>colin.taylor@hants.gov.uk
or
phil.samms@hants.gov.uk</t>
  </si>
  <si>
    <t>01962 846753
or
01962 847563</t>
  </si>
  <si>
    <t>County Council Response</t>
  </si>
  <si>
    <t>Improvement Works Framework 1 (up to £500k works), including:
Carriageway Resurfacing
High Friction Surfacing</t>
  </si>
  <si>
    <t>Caroway, Dyer &amp; Butler, Graham Moyse, Mildren Construction, Balfour Beatty Insfrastructure Ltd., Rocon Contracting</t>
  </si>
  <si>
    <t>£6M actual spend</t>
  </si>
  <si>
    <t>Improvement Works Framework 1 (£50k to £4M works), including:
Carriageway Resurfacing
High Friction Surfacing
Major Structures Maintenance</t>
  </si>
  <si>
    <t>Dyer &amp; Butler, Mildren Construction, Colas, Tarmac, Osborne</t>
  </si>
  <si>
    <t>£17M actual spend</t>
  </si>
  <si>
    <t>Tendered work packages on either Activity Schedule or Bill of Quantities</t>
  </si>
  <si>
    <t>Hampshire County Council as contracting authority, plus Southampton City Council, Windsor &amp; Maidenhead Council, ?????</t>
  </si>
  <si>
    <t>SE7 Sub-Regional Works Framework (up to £500k works), including:
Carriageway Resurfacing
High Friction Surfacing</t>
  </si>
  <si>
    <t>Not available at this time</t>
  </si>
  <si>
    <t>£15 - 25M total for all authorities</t>
  </si>
  <si>
    <t>Hampshire County Council as contracting authority, plus Surrey CC, East Sussex CC, Kent CC, Brighton &amp; Hove Council and Medway Council (under the South-East 7 umbrella)</t>
  </si>
  <si>
    <t>SE7 Regional Framework(£50k to £4M works), including:
Carriageway Resurfacing
High Friction Surfacing
Major Structures Maintenance</t>
  </si>
  <si>
    <t>£30 - 50M total for all authorities</t>
  </si>
  <si>
    <t>Hampshire County Council in association with West Sussex CC and Southampton City Council</t>
  </si>
  <si>
    <t>Street Lighting PFI, including:
Street Lighting
Illuminated Traffic Signs</t>
  </si>
  <si>
    <t>Scottish &amp; Southern Energy</t>
  </si>
  <si>
    <t>OJEU Competitive Dialogue</t>
  </si>
  <si>
    <t>£450 - 530M (Hampshire only)</t>
  </si>
  <si>
    <t>Mr Colin Taylor or Mr Chris Lait</t>
  </si>
  <si>
    <t>colin.taylor@hants.gov.uk
or
chris.lait@hants.gov.uk</t>
  </si>
  <si>
    <t>01962 846753
or
01329 824485</t>
  </si>
  <si>
    <t>Hertfordshire Highways</t>
  </si>
  <si>
    <t xml:space="preserve"> Amey/Lafarge/DLO</t>
  </si>
  <si>
    <t>3 Years</t>
  </si>
  <si>
    <t>Mr Clive Hall,</t>
  </si>
  <si>
    <t>clive.hall@hertscc.gov.uk</t>
  </si>
  <si>
    <t>01992 556 122</t>
  </si>
  <si>
    <t>Highway Services Term Contract</t>
  </si>
  <si>
    <t>5 Years</t>
  </si>
  <si>
    <t>Kent County Council</t>
  </si>
  <si>
    <t>Network Management Term Maintenance Contract</t>
  </si>
  <si>
    <t>Ringway Infrastructure Services</t>
  </si>
  <si>
    <t>Open</t>
  </si>
  <si>
    <t>na</t>
  </si>
  <si>
    <t>£390m</t>
  </si>
  <si>
    <t>Mr. David Beaver</t>
  </si>
  <si>
    <t>david.beaver@kent.gov.uk</t>
  </si>
  <si>
    <t>01622 696775</t>
  </si>
  <si>
    <t>KCC</t>
  </si>
  <si>
    <t>Highway Core Services Contract</t>
  </si>
  <si>
    <t>Enterprise</t>
  </si>
  <si>
    <t>6 Years</t>
  </si>
  <si>
    <t>£750m</t>
  </si>
  <si>
    <t>Lancashire County Council along with Blackburn With Darwen Borough Council and Blackpool Borough Council</t>
  </si>
  <si>
    <t>Supply of rock salt and coverings for rock salt stockpiles for the LCC winter service</t>
  </si>
  <si>
    <t>Salt Union Limited of Winsford Cheshire</t>
  </si>
  <si>
    <t>OJEU - Open Procedure</t>
  </si>
  <si>
    <t>One year if required by LCC and agreed with the Supplier</t>
  </si>
  <si>
    <t>Current Contract: £3,060,000 excluding VAT</t>
  </si>
  <si>
    <t>Pricing Schedule</t>
  </si>
  <si>
    <t>Mr Rick Hayton</t>
  </si>
  <si>
    <t>rick.hayton@lancashire.gov.uk</t>
  </si>
  <si>
    <t>01772 536 033</t>
  </si>
  <si>
    <t>Lancashire County Council Contract Documents</t>
  </si>
  <si>
    <t>Street Lighting and Illuminated Traffic Signs</t>
  </si>
  <si>
    <t>In-house: Lancashire County Commercial Group which has now been incorporated into the recently commenced Lancashire Highway Service</t>
  </si>
  <si>
    <t>Awarded to Lancashire County Commercial Group when an extension to the previous Term Maintenance Contract came to an end</t>
  </si>
  <si>
    <t>Not Applicable</t>
  </si>
  <si>
    <t>None</t>
  </si>
  <si>
    <t>Cost Plus</t>
  </si>
  <si>
    <t>Mr Martin Dunwell</t>
  </si>
  <si>
    <t>martin.dunwell@lancashire.gov.uk</t>
  </si>
  <si>
    <t>Highway Maintenance Including: Surface Dressing; Slurry Sealing; Cold Planing; Road Markings and Studs; High Friction Surfacing; Carriageway Resurfacing and Gully Cleansing</t>
  </si>
  <si>
    <t>Collaborative In-House Service Model which incorporates what was the Lancashire County Commerial Group and which is now referred to as "Lancashire Highway Service"</t>
  </si>
  <si>
    <t>Actual Costs/"Open Book"</t>
  </si>
  <si>
    <t>Leicestershire County Council</t>
  </si>
  <si>
    <t>Leicestershire Highway Works Alliance</t>
  </si>
  <si>
    <t>Tarmac National &amp; in-house</t>
  </si>
  <si>
    <t>Mr Mark Stevens</t>
  </si>
  <si>
    <t>mark.stevens@leics.gov.uk</t>
  </si>
  <si>
    <t>0116 305 7966</t>
  </si>
  <si>
    <t>Lincolnshire County Council</t>
  </si>
  <si>
    <t>Highway Works Term Contract 2010-2020</t>
  </si>
  <si>
    <t>Term Maintenance</t>
  </si>
  <si>
    <t xml:space="preserve">1+1+1 </t>
  </si>
  <si>
    <t>Approx turnover £30M-£35M/ annum over 10 years</t>
  </si>
  <si>
    <t>Mr Paul Rusted</t>
  </si>
  <si>
    <t>paul.rusted@lincolnshire.gov.uk</t>
  </si>
  <si>
    <t>01522 553 071</t>
  </si>
  <si>
    <t xml:space="preserve">Specialist Vehicle Maintenance </t>
  </si>
  <si>
    <t>May Gurney (took over Translink)</t>
  </si>
  <si>
    <t>Traffic signals 2010-2020</t>
  </si>
  <si>
    <t>Peak Traffic</t>
  </si>
  <si>
    <t>1+1+1</t>
  </si>
  <si>
    <t>£1-2M/ annum</t>
  </si>
  <si>
    <t>Major resurfacing works, Drainage, Flood defence</t>
  </si>
  <si>
    <t>Framework</t>
  </si>
  <si>
    <t>Approx turnover £10M/ year.  Total for duration £40M</t>
  </si>
  <si>
    <t>Highways Maintenance* (current contract includes those activities highlighted in yellow below)</t>
  </si>
  <si>
    <t>Sole Supplier</t>
  </si>
  <si>
    <t xml:space="preserve">31-Apr-14
</t>
  </si>
  <si>
    <t>OJEU for next contract due in Jan 2013 £40M / annum or £400M over 10 year period.  The scope of this contract has yet to be confirmed.</t>
  </si>
  <si>
    <t>Mr John Joyce</t>
  </si>
  <si>
    <t>john.joyce@norfolk.gov.uk</t>
  </si>
  <si>
    <t>01603 222 452</t>
  </si>
  <si>
    <t>Winter maintenance &amp; Routine Village maintenance</t>
  </si>
  <si>
    <t>In house</t>
  </si>
  <si>
    <t>Salt supplier</t>
  </si>
  <si>
    <t>Salt Union</t>
  </si>
  <si>
    <t>Street Lighting</t>
  </si>
  <si>
    <t>North Yorkshire County Council</t>
  </si>
  <si>
    <t>Highways Maintenance</t>
  </si>
  <si>
    <t>Ringway Infrastructure Services Ltd (part of Eurovia Group)</t>
  </si>
  <si>
    <t>OJEU - Restricted tender process</t>
  </si>
  <si>
    <t>NB Max 10 year contract awarded initially, with potential to lose up to 4 years</t>
  </si>
  <si>
    <t>Depends on contract performance under HMC 2012</t>
  </si>
  <si>
    <t>£250m over 10 years</t>
  </si>
  <si>
    <t>Mr Barrie Mason</t>
  </si>
  <si>
    <t>barrie.mason@northyorks.gov.uk</t>
  </si>
  <si>
    <t>01609 532 137</t>
  </si>
  <si>
    <t>Traffic Signals</t>
  </si>
  <si>
    <t>Due out later this year</t>
  </si>
  <si>
    <t>Northamptonshire  County Council</t>
  </si>
  <si>
    <t>Highway Network Infrastructure Maintenance &amp; Management Services</t>
  </si>
  <si>
    <t>MGWSP</t>
  </si>
  <si>
    <t>4 years</t>
  </si>
  <si>
    <t>Mr David Farquhar</t>
  </si>
  <si>
    <t>dfarquhar@northamptonshire.gov.uk</t>
  </si>
  <si>
    <t>01604 364 401</t>
  </si>
  <si>
    <t>Northumberland  County Council</t>
  </si>
  <si>
    <t xml:space="preserve">Construction &amp; Road Maintenance </t>
  </si>
  <si>
    <t>Northumberland CC</t>
  </si>
  <si>
    <t>Mr Andy Rutherford,</t>
  </si>
  <si>
    <t>andy.rutherford@northumberland.gov.uk</t>
  </si>
  <si>
    <t>0845 600 6400</t>
  </si>
  <si>
    <t>Surface Dressing</t>
  </si>
  <si>
    <t>Road Resurfacing Services</t>
  </si>
  <si>
    <t>2 years</t>
  </si>
  <si>
    <t>Road Marking &amp; Anti-skid Surfacing</t>
  </si>
  <si>
    <t>1 Year</t>
  </si>
  <si>
    <t>Nottinghamshire  County Council</t>
  </si>
  <si>
    <t>Highway Maintenance &amp; Construction</t>
  </si>
  <si>
    <t>DLO &amp; Tarmac</t>
  </si>
  <si>
    <t>sole provider</t>
  </si>
  <si>
    <t>£150M/10 yrs</t>
  </si>
  <si>
    <t>Mr Andrew Warrington</t>
  </si>
  <si>
    <t xml:space="preserve">andrew.warrington@nottscc.gov.uk; </t>
  </si>
  <si>
    <t>0115 977 4681</t>
  </si>
  <si>
    <t>Oxfordshire County Council</t>
  </si>
  <si>
    <t>Mr Mark Kemp</t>
  </si>
  <si>
    <t>steve.howell@oxfordshire.gov.uk</t>
  </si>
  <si>
    <t>01865 815 845</t>
  </si>
  <si>
    <t>8 Years</t>
  </si>
  <si>
    <t>01866 815 845</t>
  </si>
  <si>
    <t>Rutland County Council</t>
  </si>
  <si>
    <t>RINGWAY INFRASTRUCTURE SERVICES</t>
  </si>
  <si>
    <t xml:space="preserve">Mr Aman Mehra </t>
  </si>
  <si>
    <t>enquiries@rutland.gov.uk</t>
  </si>
  <si>
    <t>01572 771 117</t>
  </si>
  <si>
    <t>Public Rights-of-Way Works</t>
  </si>
  <si>
    <t xml:space="preserve">Mr Aman Mehra
</t>
  </si>
  <si>
    <t xml:space="preserve">Shropshire Council </t>
  </si>
  <si>
    <t>Peek Traffic Ltd</t>
  </si>
  <si>
    <t xml:space="preserve">Two stage process ,PQQ and then formal tender process with assessment on   Price/ Quality </t>
  </si>
  <si>
    <t>4 Years</t>
  </si>
  <si>
    <t>Signals will become part of Ringway contract after April 2014</t>
  </si>
  <si>
    <t>Sole provider</t>
  </si>
  <si>
    <t>£0.25 million p.a,</t>
  </si>
  <si>
    <t xml:space="preserve">Mr Chris Edwards  </t>
  </si>
  <si>
    <t>chris.edwards@shropshire.gov.uk</t>
  </si>
  <si>
    <t>01743 255 478</t>
  </si>
  <si>
    <t>Shropshire  County Council &amp; Cheshire West &amp; Chester</t>
  </si>
  <si>
    <t>Highways &amp; Environmental Term Services Contract</t>
  </si>
  <si>
    <t>Ringway Infrastructure Services Ltd</t>
  </si>
  <si>
    <t>Two stage process ,PQQ and then formal tender process with assessment on   Price/ Quality (55/45)</t>
  </si>
  <si>
    <t>01/04/2012 - Shropshire 06/10/2012 - Cheshire West</t>
  </si>
  <si>
    <t xml:space="preserve">31 March 2018 - Shropshire Sept 2018 - Cheshire West </t>
  </si>
  <si>
    <t xml:space="preserve"> 4 years</t>
  </si>
  <si>
    <t xml:space="preserve">31 March 2012 - Shropshire Sept 2022 - Cheshire West </t>
  </si>
  <si>
    <t>Joint procurement with Cheshire West and Chester Council                                                        Sole provider</t>
  </si>
  <si>
    <t>£20 million p.a,</t>
  </si>
  <si>
    <t>Somerset County Council</t>
  </si>
  <si>
    <t>EU 'Restricted' Procedure</t>
  </si>
  <si>
    <t>60 months</t>
  </si>
  <si>
    <t>£188m - £414m</t>
  </si>
  <si>
    <t>Nominal (Costs derived from Schedule of Rates)</t>
  </si>
  <si>
    <t>Mr Richard Grove</t>
  </si>
  <si>
    <t>regrove@somerset.gov.uk</t>
  </si>
  <si>
    <t>01823 483 064</t>
  </si>
  <si>
    <t>SCC Highways Contract Team</t>
  </si>
  <si>
    <t>Maintenance of Highway Lighting and  Illluminated Traffic Signs under a Term Maintenacne Contract</t>
  </si>
  <si>
    <t>SSE Contracting</t>
  </si>
  <si>
    <t>48 months</t>
  </si>
  <si>
    <t>£14m - £21m</t>
  </si>
  <si>
    <t>Maintenance of Traffic Signals and Ancillary Equipment</t>
  </si>
  <si>
    <t>Serco</t>
  </si>
  <si>
    <t>24 months</t>
  </si>
  <si>
    <t>31 May 2012 (one year extension awarded)</t>
  </si>
  <si>
    <t>26/04/2011 (actual)</t>
  </si>
  <si>
    <t>Approx £5m</t>
  </si>
  <si>
    <t>Mr Brian Cull</t>
  </si>
  <si>
    <t>bwcull@somerset.gov.uk</t>
  </si>
  <si>
    <t>01823 355 674</t>
  </si>
  <si>
    <t>Siemens</t>
  </si>
  <si>
    <t>36 months</t>
  </si>
  <si>
    <t>£3.4m - £5.5m</t>
  </si>
  <si>
    <t>This is the succession contract for the maintenance of traffic signals and ancillary equipment which comes into effect on 1st June 2012</t>
  </si>
  <si>
    <t>Work to Highway Structures</t>
  </si>
  <si>
    <t>Framework Contract with 4 Contractors, namely,  Crestmoor Construction, Dean &amp; Dyball, E R Hemmings and Alun Griffiths</t>
  </si>
  <si>
    <t>£4.8m</t>
  </si>
  <si>
    <t>Highway Maintenance (inclusive)</t>
  </si>
  <si>
    <t>Enterprise Ltd</t>
  </si>
  <si>
    <t>Single provider</t>
  </si>
  <si>
    <t>Autumn 12</t>
  </si>
  <si>
    <t>circa. £50m pa</t>
  </si>
  <si>
    <t>Mr Ian Turner
Head of Place delivery</t>
  </si>
  <si>
    <t>ian.turner@staffordshire.gov.uk</t>
  </si>
  <si>
    <t>01785 277228</t>
  </si>
  <si>
    <t>Highway Maintenance and Improvements</t>
  </si>
  <si>
    <t>DLO/Carillion</t>
  </si>
  <si>
    <t>9.5 Years</t>
  </si>
  <si>
    <t>Mr Andrew Guttridge</t>
  </si>
  <si>
    <t>andrew.guttridge@suffolk.gov.uk</t>
  </si>
  <si>
    <t>01473 264993</t>
  </si>
  <si>
    <t>Consultancy and Laboratory Services</t>
  </si>
  <si>
    <t>AECOM</t>
  </si>
  <si>
    <t>Traffic Signals Provision and Maintenance</t>
  </si>
  <si>
    <t>Highway Maintenance, Improvements, Design and Laboratory Services, Street Lighting and Traffic Signals, including works in the above contract plus work currently delivered in-house</t>
  </si>
  <si>
    <t>£500M over life of contract.</t>
  </si>
  <si>
    <t>Core Maintenance Contract</t>
  </si>
  <si>
    <t>4 year + 2 years</t>
  </si>
  <si>
    <t>Mr Jason Russell</t>
  </si>
  <si>
    <t>jason.russell@surreycc.gov.uk</t>
  </si>
  <si>
    <t>03456 009 009</t>
  </si>
  <si>
    <t>Warwickshire County Council (with Coventry City)</t>
  </si>
  <si>
    <t>Balfour Beatty</t>
  </si>
  <si>
    <t xml:space="preserve">Restricted </t>
  </si>
  <si>
    <t xml:space="preserve">1 + 1+1+1 </t>
  </si>
  <si>
    <t xml:space="preserve">Mr Andrew Savage </t>
  </si>
  <si>
    <t>andrewsavage@warwickshire.gov.uk</t>
  </si>
  <si>
    <t>01926 73 6542</t>
  </si>
  <si>
    <t>West Sussex County Council</t>
  </si>
  <si>
    <t>Term Contract for Highway Maintenance and Improvements, including Improvement works upto 500,00k, Surface Dressing, Slurry Sealing, Cold Planing Road markings and studs, carriageway resurfacing, winter maintenance, gully cleansing.</t>
  </si>
  <si>
    <t>Modified NE3  ECC, Main Options  - A, C, E</t>
  </si>
  <si>
    <t>£200M</t>
  </si>
  <si>
    <t xml:space="preserve">Mr Stuart Smith </t>
  </si>
  <si>
    <t>smsmith@westsussex.gov.uk</t>
  </si>
  <si>
    <t>01903 878508</t>
  </si>
  <si>
    <t xml:space="preserve">Street Lighting and Illuminated traffic Signs - </t>
  </si>
  <si>
    <t>Tay Valley (SEC)</t>
  </si>
  <si>
    <t>Bespoke</t>
  </si>
  <si>
    <t>£400m</t>
  </si>
  <si>
    <t>Traffic Signals Maintenance</t>
  </si>
  <si>
    <t>Telent</t>
  </si>
  <si>
    <t>Term Service</t>
  </si>
  <si>
    <t>Modified NEC3 TSC main option A</t>
  </si>
  <si>
    <t>Provision of Professional Services</t>
  </si>
  <si>
    <t>Amey, Atkins, Halcrow, WSP</t>
  </si>
  <si>
    <t>Framework Agreement</t>
  </si>
  <si>
    <t>Modified NEC3 Framwork Contract, Work Packages delivered as NEC£ PSC main options A,C,E or G</t>
  </si>
  <si>
    <t>For the purpose of this Ccontract Hampshire County Council are the employer</t>
  </si>
  <si>
    <t>Wiltshire County Council</t>
  </si>
  <si>
    <t>Highway Works Contract</t>
  </si>
  <si>
    <t>Mr Peter Binley</t>
  </si>
  <si>
    <t>Wiltshire  Council</t>
  </si>
  <si>
    <t>Highway and Streescene Contract (See below)</t>
  </si>
  <si>
    <t>2 Years based on performance</t>
  </si>
  <si>
    <t>31st March 2012</t>
  </si>
  <si>
    <t>Sole supplier - Restricted Tender</t>
  </si>
  <si>
    <t>between 70 000 000 and 190 000 000 GBP</t>
  </si>
  <si>
    <t>peter.binley@wiltshire.gov.uk</t>
  </si>
  <si>
    <t>01225-713412</t>
  </si>
  <si>
    <t>Worcestershire County Council</t>
  </si>
  <si>
    <t>circa £20M p.a.</t>
  </si>
  <si>
    <t xml:space="preserve">Mr Nick Yarwood </t>
  </si>
  <si>
    <t>nyarwood@worcestershire.gov.uk</t>
  </si>
  <si>
    <t>01905 728648</t>
  </si>
  <si>
    <t>Highways Improvements</t>
  </si>
  <si>
    <t>Alun Griffiths Contractors and VolkerFitzpatrick</t>
  </si>
  <si>
    <t>Contract Start Date - April 2008</t>
  </si>
  <si>
    <t>none</t>
  </si>
  <si>
    <t>Decision dependent upon greater programme certainty. Single supplier is most likely outcome because of reduced turnover and use of ECI. Commissioning not programmed at present.</t>
  </si>
  <si>
    <t>Vehicle Maintenance Contract</t>
  </si>
  <si>
    <t>no decision</t>
  </si>
  <si>
    <t>Mr Paul Smith</t>
  </si>
  <si>
    <t>pdsmith@worcestershire.gov.uk</t>
  </si>
  <si>
    <t>01905 822091</t>
  </si>
  <si>
    <t>No decision at present.</t>
  </si>
  <si>
    <t>Barnsley Metropolitan Borough Council</t>
  </si>
  <si>
    <t>Barnsley MBC Engineering Services</t>
  </si>
  <si>
    <t>Mr Dave Pownall</t>
  </si>
  <si>
    <t>davepownall@barnsley.gov.uk</t>
  </si>
  <si>
    <t>01226 772172</t>
  </si>
  <si>
    <t>Street Lighting (inc/ Removals)</t>
  </si>
  <si>
    <t>May-04</t>
  </si>
  <si>
    <t>May-05</t>
  </si>
  <si>
    <t xml:space="preserve">Highway Surface Dressing Collaborative Contract - South York's Consortium </t>
  </si>
  <si>
    <t>Ringway Infrastructure Services (RINGWAY INFRASTRUCTURE SERVICES)</t>
  </si>
  <si>
    <t>Birmingham City  Metropolitan Borough Council</t>
  </si>
  <si>
    <t>Contract Start Date -  Jan 2010</t>
  </si>
  <si>
    <t>Mr John Blakemore</t>
  </si>
  <si>
    <t>john.blakemore@birmingham.gov.uk</t>
  </si>
  <si>
    <t>0121 303 7329</t>
  </si>
  <si>
    <t>Bolton Metropolitan Borough Council</t>
  </si>
  <si>
    <t xml:space="preserve">Mr Stephen Young </t>
  </si>
  <si>
    <t>stephen.young@bolton.gov.uk</t>
  </si>
  <si>
    <t>01204 336401</t>
  </si>
  <si>
    <t>Bradford City Metropolitan Borough Council</t>
  </si>
  <si>
    <t>General Highway Projects</t>
  </si>
  <si>
    <t>Street Scene Service (DLO)</t>
  </si>
  <si>
    <t xml:space="preserve">Mr Julian Jackson </t>
  </si>
  <si>
    <t>julian.jackson@bradford.gov.uk</t>
  </si>
  <si>
    <t>01274 434312</t>
  </si>
  <si>
    <t xml:space="preserve">Street Lighting </t>
  </si>
  <si>
    <t>General Highways Structure Projects</t>
  </si>
  <si>
    <t>Highways Surface Dressing Contract 2009-2011</t>
  </si>
  <si>
    <t>Bury Metropolitan Borough Council</t>
  </si>
  <si>
    <t>Surface Dressing, Slurry Sealing, Cold Planing, Road markings and studs, HF surfacing.</t>
  </si>
  <si>
    <t>Contractor</t>
  </si>
  <si>
    <t xml:space="preserve">Open tender </t>
  </si>
  <si>
    <t>Not confirmed</t>
  </si>
  <si>
    <t>Mr S Ong</t>
  </si>
  <si>
    <t>s.l.ong@bury.gov.uk</t>
  </si>
  <si>
    <t>0161 253 5799</t>
  </si>
  <si>
    <t>Street Lighting and Illuminated Traffic Signs, Winter Maintenance, Gully Cleansing</t>
  </si>
  <si>
    <t>Continual</t>
  </si>
  <si>
    <t>In House</t>
  </si>
  <si>
    <t>Carriageway Resurfacing</t>
  </si>
  <si>
    <t>DLO &amp; Contractor</t>
  </si>
  <si>
    <t>Open tender - Where required</t>
  </si>
  <si>
    <t>Calderdale Metropolitan Borough Council</t>
  </si>
  <si>
    <t>Highway Maintenance including streetlighting &amp; illuminated sign and some winter maintenance.</t>
  </si>
  <si>
    <t>£5.5/ annum</t>
  </si>
  <si>
    <t>Geoff Willerton</t>
  </si>
  <si>
    <t>dave.tee@calderdale.gov.uk</t>
  </si>
  <si>
    <t>01422 392200</t>
  </si>
  <si>
    <t>Kiely</t>
  </si>
  <si>
    <t>Restricted Tender</t>
  </si>
  <si>
    <t>£600k</t>
  </si>
  <si>
    <t>JPCS</t>
  </si>
  <si>
    <t>£200k</t>
  </si>
  <si>
    <t>Cold Planing ( as part of carriageway surfacing contract)</t>
  </si>
  <si>
    <t>Tarmac</t>
  </si>
  <si>
    <t>see below</t>
  </si>
  <si>
    <t>Road Markings and Studs</t>
  </si>
  <si>
    <t>WJ Roadmarkings</t>
  </si>
  <si>
    <t>£60k</t>
  </si>
  <si>
    <t>High Friction Surfacing</t>
  </si>
  <si>
    <t>Roadtechs Europe Ltd</t>
  </si>
  <si>
    <t>£1.5m</t>
  </si>
  <si>
    <t>See above</t>
  </si>
  <si>
    <t>£100k</t>
  </si>
  <si>
    <t>£300k</t>
  </si>
  <si>
    <t>Coventry City (with Warwickshire &amp; Solihull) Metropolitan Borough Council</t>
  </si>
  <si>
    <t>Highway Maintenance including structural maintenance, microasphalt etc.</t>
  </si>
  <si>
    <t>1 + 1</t>
  </si>
  <si>
    <t xml:space="preserve">Ms Karen Seager </t>
  </si>
  <si>
    <t>karen.seager@coventry.gov.uk</t>
  </si>
  <si>
    <t>02476 834014</t>
  </si>
  <si>
    <t>Coventry City Metropolitan Borough Council</t>
  </si>
  <si>
    <t>Street Lighting Maintenance PFI</t>
  </si>
  <si>
    <t>Coventry City Metropolitan Borough Council (with Solihull, Warwickshire &amp; Nottingham City)</t>
  </si>
  <si>
    <t xml:space="preserve">Peak Traffic (due to finish 30-June-2012) </t>
  </si>
  <si>
    <t>£750k per annum for Coventry + unknown amount for other authorities</t>
  </si>
  <si>
    <t>Routine &amp; cyclical maintenance; Vehicle maintenance; Grittting; Gulley cleansing &amp; Road markings</t>
  </si>
  <si>
    <t>Jacobs administer a contract for City Services Directorate on behalf of the City Council</t>
  </si>
  <si>
    <t>Erris (Builders) Limited,
Haystoun Construction Limited, Nu-Weld Engineering Services and 
R &amp; C Williams Limited</t>
  </si>
  <si>
    <t>Doncaster Metropolitan Borough Council</t>
  </si>
  <si>
    <t>Highway Maintenance including, Street lighting, winter maintenance</t>
  </si>
  <si>
    <t xml:space="preserve">Mr Lee Garrett </t>
  </si>
  <si>
    <t>lee.garrett@doncaster.gov.uk</t>
  </si>
  <si>
    <t>01302 734499</t>
  </si>
  <si>
    <t>Highways Surface Dressing Collaborative Contract - South York's Consortium</t>
  </si>
  <si>
    <t>01303 734499</t>
  </si>
  <si>
    <t>Specialist Highway Maintenance including surfacing, road markings, major TM</t>
  </si>
  <si>
    <t>YOR Civils</t>
  </si>
  <si>
    <t>Yorkshire Highway Alliance</t>
  </si>
  <si>
    <t>Condition Surveys</t>
  </si>
  <si>
    <t>Condition Surveys - 8 Authority collaberation</t>
  </si>
  <si>
    <t>Dudley Metropolitan Borough Council</t>
  </si>
  <si>
    <t>Minor Surfacing Works</t>
  </si>
  <si>
    <t>John A Bates (Contractors) Ltd</t>
  </si>
  <si>
    <t>Competitive Tender 70/30 Price/Quality</t>
  </si>
  <si>
    <t>Sole Provider</t>
  </si>
  <si>
    <t>£600k per annum</t>
  </si>
  <si>
    <t>Mr Matt Williams</t>
  </si>
  <si>
    <t>matt.williams@dudley.gov.uk</t>
  </si>
  <si>
    <t>01384 814500</t>
  </si>
  <si>
    <t>Road Marking &amp; High Friction Surfacing</t>
  </si>
  <si>
    <t>Wilson &amp; Scott (Highways) Ltd</t>
  </si>
  <si>
    <t>£250k per annum</t>
  </si>
  <si>
    <t>Routine Highway Maintenance, Vehicle Maintenance, Winter Maintenance, Gully Cleansing, Street Lighting and Illuminated Traffic Signs</t>
  </si>
  <si>
    <t>Dudley MBC</t>
  </si>
  <si>
    <t>Dudley Metropolitan Borough Council in collaboration with Sandwell MBC and Wolverhampton CC</t>
  </si>
  <si>
    <t>Highway Surface Treatments - Carriageway Microsurfacing and Surface Dressing</t>
  </si>
  <si>
    <t>Kiely Bros Limited</t>
  </si>
  <si>
    <t>£2,500k per annum</t>
  </si>
  <si>
    <t>Highway Surface Treatments - Carriageway Retread and Footway Surface Dressing</t>
  </si>
  <si>
    <t>Colas Limited</t>
  </si>
  <si>
    <t>£750k per annum</t>
  </si>
  <si>
    <t>Highway Surface Treatments - Footway Microsurfacing and Slurry Sealing</t>
  </si>
  <si>
    <t>JPCS Ltd</t>
  </si>
  <si>
    <t>Carriageway Surfacing</t>
  </si>
  <si>
    <t>£5m per annum</t>
  </si>
  <si>
    <t>Gateshead Metropolitan Borough Council</t>
  </si>
  <si>
    <t>Local Environmental Services</t>
  </si>
  <si>
    <t>Open Tender</t>
  </si>
  <si>
    <t>Mr Nick Clennett</t>
  </si>
  <si>
    <t>nickclennett@gateshead.gov.uk</t>
  </si>
  <si>
    <t>0191 4332526</t>
  </si>
  <si>
    <t>Winter Maintenance</t>
  </si>
  <si>
    <t>Road Maintenances Services Ltd</t>
  </si>
  <si>
    <t>Cold Planing</t>
  </si>
  <si>
    <t>Coupe Line Ltd</t>
  </si>
  <si>
    <t>2 yrs</t>
  </si>
  <si>
    <t>Victoria Beatty</t>
  </si>
  <si>
    <t>VictoriaBeattie@Gateshead.Gov.Uk</t>
  </si>
  <si>
    <t>0191 4337311</t>
  </si>
  <si>
    <t>Kirklees Metropolitan Borough Council</t>
  </si>
  <si>
    <t>Surface Work for Highways</t>
  </si>
  <si>
    <t>Highways Direct Services</t>
  </si>
  <si>
    <t>Mr Mark Dobson</t>
  </si>
  <si>
    <t>mark.dobson@kirklees.gov.uk</t>
  </si>
  <si>
    <t>01484 225670</t>
  </si>
  <si>
    <t>General Highways, Resurfacing &amp; Structures</t>
  </si>
  <si>
    <t>Public rights of way &amp; bridleways</t>
  </si>
  <si>
    <t>Repair &amp; Reconstruction of Highway Retaining Walls etc</t>
  </si>
  <si>
    <t>Knowsley Metropolitan Borough Council</t>
  </si>
  <si>
    <t>Highway Maintenance &amp; Minor Capital Works</t>
  </si>
  <si>
    <t xml:space="preserve">Mr Steve Taylor </t>
  </si>
  <si>
    <t>steve.taylor@knowsley.gov.uk</t>
  </si>
  <si>
    <t>0151 433 2376</t>
  </si>
  <si>
    <t>Highway Repairs &amp; Drainage Works (Minor Works)</t>
  </si>
  <si>
    <t>Wrenco (Contractors) Ltd</t>
  </si>
  <si>
    <t>Leeds City Metropolitan Borough Council</t>
  </si>
  <si>
    <t>Mrs Helen Franklin</t>
  </si>
  <si>
    <t>helen.franklin@leeds.gov.uk</t>
  </si>
  <si>
    <t>0113 247 5318</t>
  </si>
  <si>
    <t>Carriageway Maintenance 2009-2011</t>
  </si>
  <si>
    <t>Tarmac, Colas, Cemex, Bardon, Hanson</t>
  </si>
  <si>
    <t>EU tender</t>
  </si>
  <si>
    <t>Design &amp; construction including widening of carriageway &amp; modification of junctions</t>
  </si>
  <si>
    <t>Framework Contract for Public Realm Works. Removal of surfaces of footways, carriageways, site clearance, construction of new streetscape surfaces</t>
  </si>
  <si>
    <t>Contract Start - Early 2009</t>
  </si>
  <si>
    <t>Leeds</t>
  </si>
  <si>
    <t>No procurement inhouse provider</t>
  </si>
  <si>
    <t>ADEPT Survey April 2013</t>
  </si>
  <si>
    <t>Restricted tender</t>
  </si>
  <si>
    <t>Approx £700k</t>
  </si>
  <si>
    <t>ADEPT Survey April 2014</t>
  </si>
  <si>
    <t>JPCS and Colas</t>
  </si>
  <si>
    <t>Approx £200k</t>
  </si>
  <si>
    <t>ADEPT Survey April 2015</t>
  </si>
  <si>
    <t>Trustseal and Jointline</t>
  </si>
  <si>
    <t>Open tender</t>
  </si>
  <si>
    <t>Approx £500k</t>
  </si>
  <si>
    <t>ADEPT Survey April 2016</t>
  </si>
  <si>
    <t>ADEPT Survey April 2017</t>
  </si>
  <si>
    <t>Term Maintenance Contract</t>
  </si>
  <si>
    <t>Colas and Tarmac</t>
  </si>
  <si>
    <t>Approx £4m</t>
  </si>
  <si>
    <t>ADEPT Survey April 2018</t>
  </si>
  <si>
    <t>ADEPT Survey April 2019</t>
  </si>
  <si>
    <t>ADEPT Survey April 2020</t>
  </si>
  <si>
    <t>Liverpool City Metropolitan Borough Council</t>
  </si>
  <si>
    <t>Jeff Organ</t>
  </si>
  <si>
    <t>transportation@liverpool.gov.uk</t>
  </si>
  <si>
    <t>0151 233 3000</t>
  </si>
  <si>
    <t>Manchester City Metropolitan Borough Council</t>
  </si>
  <si>
    <t xml:space="preserve">Ms Ella Davies </t>
  </si>
  <si>
    <t>e.davies2@manchester.gov.uk</t>
  </si>
  <si>
    <t>0161 600 7233</t>
  </si>
  <si>
    <t>Footpath Reconstruction &amp; Associated Highway Works</t>
  </si>
  <si>
    <t>Manchester Contracts</t>
  </si>
  <si>
    <t>Newcastle Upon Tyne Metropolitan Borough Council</t>
  </si>
  <si>
    <t xml:space="preserve">Mr David Embleton </t>
  </si>
  <si>
    <t>david.embleton@newcastle.gov.uk</t>
  </si>
  <si>
    <t>0191 232 8520   x25911</t>
  </si>
  <si>
    <t>Highway Surfacing &amp; Patching</t>
  </si>
  <si>
    <t>Colas, Tarmac, Hanson, Aggregate Industries</t>
  </si>
  <si>
    <t>0191 232 8520  x25911</t>
  </si>
  <si>
    <t>As indicated this contract will expire on 14/12/12 and it is planned to be replaced by a regional Surfacing Contract.  LA's included in this contract will be North Tyneside, South Tyneside,Sunderland.Gateshead, Newcastle, Stockton, Middlesbrough,Redcar &amp; Cleveland, Darlington, Hartlepool, Durham and Northumberland . Due to go to OJEU in June 2012 and will be procured via a Framework Contract.  Approximate value of works over four years will be just over £38 million.  The Regional Contract will be run through NEPO with Newcastle as the lead authority.</t>
  </si>
  <si>
    <t>Newcastle Upon Tyne Metropolitan Borough Council &amp; North Tyneside Council</t>
  </si>
  <si>
    <t>Street Lighting &amp; Illuminated Traffic Signs</t>
  </si>
  <si>
    <t>SSE (Scottish &amp; Southern Electric)</t>
  </si>
  <si>
    <t>North Tyneside Metropolitan Borough Council</t>
  </si>
  <si>
    <t>Highway maintenance, property, design services</t>
  </si>
  <si>
    <t>Out to tender</t>
  </si>
  <si>
    <t>£200M over 10 year of which £40M highways maintenance</t>
  </si>
  <si>
    <t xml:space="preserve">Mr Kevin Ridpath </t>
  </si>
  <si>
    <t>kevin.ridpath@northtyneside.gov.uk</t>
  </si>
  <si>
    <t>0191 643 6089</t>
  </si>
  <si>
    <t xml:space="preserve">Street lighting </t>
  </si>
  <si>
    <t>SSE</t>
  </si>
  <si>
    <t>Oldham Metropolitan Borough Council</t>
  </si>
  <si>
    <t>Resurfacing Carriageway</t>
  </si>
  <si>
    <t>Environmental Services Dept/</t>
  </si>
  <si>
    <t xml:space="preserve">Mr Phil Matley </t>
  </si>
  <si>
    <t>phil.matley@oldham.gov.uk</t>
  </si>
  <si>
    <t>0161 770 8898</t>
  </si>
  <si>
    <t>Rochdale Metropolitan Borough Council</t>
  </si>
  <si>
    <t>Mr David Nicholson</t>
  </si>
  <si>
    <t>david.nicholson@rochdale.gov.uk</t>
  </si>
  <si>
    <t>01706 647474</t>
  </si>
  <si>
    <t>Highway Maintenance Work. Repair &amp; Minor improvement works to Council's highway infrastructure</t>
  </si>
  <si>
    <t>Rotherham Metropolitan Borough Council</t>
  </si>
  <si>
    <t>Gully Cleansing, Street Lighting, Signs and Amenities Installation and Maintenance,High Friction Surfacing,Highway Maintenance,Winter Maintenance,Carriageway Surfacing</t>
  </si>
  <si>
    <t>In House Delivery Team</t>
  </si>
  <si>
    <t>Mr Colin Knight</t>
  </si>
  <si>
    <t>colin.knight@rotherham.gov.uk</t>
  </si>
  <si>
    <t>01709 822828</t>
  </si>
  <si>
    <t>Street Lighting Installation</t>
  </si>
  <si>
    <t>Prudential Borrowing</t>
  </si>
  <si>
    <t>Anderson &amp; Heeley</t>
  </si>
  <si>
    <t xml:space="preserve">Tender </t>
  </si>
  <si>
    <t>Sole Provider through tender process</t>
  </si>
  <si>
    <t>Schedule of Rates</t>
  </si>
  <si>
    <t>High Mast Servicing</t>
  </si>
  <si>
    <t>Outdoor High Light</t>
  </si>
  <si>
    <t>Competetive quotes</t>
  </si>
  <si>
    <t>Sole Provider through competitive quote</t>
  </si>
  <si>
    <t>Price per unit</t>
  </si>
  <si>
    <t>Street Lighting Structural Testing</t>
  </si>
  <si>
    <t>Valmont Rei -Lux</t>
  </si>
  <si>
    <t>Fixed price per unitPrice per unit</t>
  </si>
  <si>
    <t>Road Marking Contract</t>
  </si>
  <si>
    <t>1+1</t>
  </si>
  <si>
    <t>Salford Metropolitan Borough Council</t>
  </si>
  <si>
    <t>Partnership between Salford City Council and property and infrastructure consultancy, Capita Symonds (part of The Capita Group Plc), in association with experts Morrison.</t>
  </si>
  <si>
    <t>Morrison Highways (since acquired by Galliford Try)</t>
  </si>
  <si>
    <t>Mr Darren Findley</t>
  </si>
  <si>
    <t>darren.findley@salford.gov.uk</t>
  </si>
  <si>
    <t>0161 793 3849</t>
  </si>
  <si>
    <t>Sandwell Metropolitan Borough Council</t>
  </si>
  <si>
    <t>Structures/ Bridges</t>
  </si>
  <si>
    <t>Black Country Framework (Collaborative contract headed up by Wolverhampton.)</t>
  </si>
  <si>
    <t>Mr Steve Handley</t>
  </si>
  <si>
    <t>steve_handley@sandwell.gov.uk</t>
  </si>
  <si>
    <t>0121 569 3718</t>
  </si>
  <si>
    <t>Traffic signal maintenance</t>
  </si>
  <si>
    <t>Black Country Collaborative contract (currently being prepared by Wolverhampton &amp; includingTelford &amp; Wrekin)</t>
  </si>
  <si>
    <t>Carriageway resurfacing &amp; planing</t>
  </si>
  <si>
    <t>Collaborative contract with Dudley MBC</t>
  </si>
  <si>
    <t xml:space="preserve">Minor Works </t>
  </si>
  <si>
    <t>West Midlands Wide Highway Works collaborative contract led by Centro.</t>
  </si>
  <si>
    <t>Surface Treatments - micro asphalt, slurry sealing or surface dressing</t>
  </si>
  <si>
    <t>In house carriageway &amp; footway maintenance</t>
  </si>
  <si>
    <t>Sandwell DSO</t>
  </si>
  <si>
    <t>Black Country Collaborative Framework</t>
  </si>
  <si>
    <t>Street lighting</t>
  </si>
  <si>
    <t>SSE Ltd</t>
  </si>
  <si>
    <t>Winter maintenance</t>
  </si>
  <si>
    <t>Findlay Irvine (Administrated by Sandwell MBC on behalf of West Midlands Authorities)</t>
  </si>
  <si>
    <t>Framework for highway works &amp; minor works</t>
  </si>
  <si>
    <t>JA Bates (Carriageway surfacing)</t>
  </si>
  <si>
    <t>Road marking TMC</t>
  </si>
  <si>
    <t>Euromark</t>
  </si>
  <si>
    <t xml:space="preserve">1 Year </t>
  </si>
  <si>
    <t>Sefton  Metropolitan Borough Council</t>
  </si>
  <si>
    <t>Road Maintenance &amp; Associated Works</t>
  </si>
  <si>
    <t>1 + 1 Years</t>
  </si>
  <si>
    <t>Mr Alan Hogan
Mr Jeremy McConkey</t>
  </si>
  <si>
    <t>alan.hogan@capita.co.uk
jerry.mcconkey@sefton.gov.uk</t>
  </si>
  <si>
    <t>0151 524 6551
0151 934 4222</t>
  </si>
  <si>
    <t>152 524 6551
0151 934 4222</t>
  </si>
  <si>
    <t>Highways and structures maintenance and minor works</t>
  </si>
  <si>
    <t>Dowhigh Ltd</t>
  </si>
  <si>
    <t>153 524 6551
0151 934 4222</t>
  </si>
  <si>
    <t>Property and highway services</t>
  </si>
  <si>
    <t>154 524 6551
0151 934 4222</t>
  </si>
  <si>
    <t>Sheffield City Council</t>
  </si>
  <si>
    <t>Highway Maintenance PFI Project</t>
  </si>
  <si>
    <t>Mid August 2012</t>
  </si>
  <si>
    <t>Mid August 2037</t>
  </si>
  <si>
    <t>See Col J</t>
  </si>
  <si>
    <t>Mr Stephen Robinson</t>
  </si>
  <si>
    <t>stephen.robinson@sheffield.gov.uk</t>
  </si>
  <si>
    <t>0114 2735553</t>
  </si>
  <si>
    <t xml:space="preserve">Sheffield City Council </t>
  </si>
  <si>
    <t>Cemex</t>
  </si>
  <si>
    <t>Term Contract via Open Tender</t>
  </si>
  <si>
    <t>Up to 9 months</t>
  </si>
  <si>
    <t>31st December 2012</t>
  </si>
  <si>
    <t>Solihull Metropolitan Borough Council</t>
  </si>
  <si>
    <t>Highway Maintenance (with Warwickshire &amp; Coventry)</t>
  </si>
  <si>
    <t>Term maintenance</t>
  </si>
  <si>
    <t>£45M/ annum</t>
  </si>
  <si>
    <t xml:space="preserve">Mr Derek Lawlor </t>
  </si>
  <si>
    <t>dlawlor@solihull.gov.uk</t>
  </si>
  <si>
    <t>0121 704 6434</t>
  </si>
  <si>
    <t>Current contract with Ringway ends November 2012.Also utilise smaller specialist contracts.</t>
  </si>
  <si>
    <t>Street lighting/ tanker services</t>
  </si>
  <si>
    <t>South Tyneside Metropolitan Borough Council</t>
  </si>
  <si>
    <t>Pedestrian Linkage Construction Works. Footpath improvements, dropped kerbs, tactile paving</t>
  </si>
  <si>
    <t>Mr Dave Carr</t>
  </si>
  <si>
    <t>dave.carr@southtyneside.gov.uk</t>
  </si>
  <si>
    <t>0191 427 2553</t>
  </si>
  <si>
    <t>Street Lighting PFI</t>
  </si>
  <si>
    <t xml:space="preserve">Road Resurfacing, Road Marking &amp; Traffic Management </t>
  </si>
  <si>
    <t>St Helens Metropolitan Borough Council</t>
  </si>
  <si>
    <t xml:space="preserve">Road marking, Road Studs &amp; Antiskid </t>
  </si>
  <si>
    <t>Mr Rory Lingham</t>
  </si>
  <si>
    <t>rorylingham@sthelens.gov.uk</t>
  </si>
  <si>
    <t>01744 676381</t>
  </si>
  <si>
    <t>Stockport Metropolitan Borough Council</t>
  </si>
  <si>
    <t>Streetscene Services</t>
  </si>
  <si>
    <t>Spring 2004</t>
  </si>
  <si>
    <t>Spring 2009</t>
  </si>
  <si>
    <t>Spring 2014</t>
  </si>
  <si>
    <t>Kevin Melling</t>
  </si>
  <si>
    <t>streetscene@stockport.gov.uk</t>
  </si>
  <si>
    <t>0161 474 5611</t>
  </si>
  <si>
    <t>Sunderland City  Council</t>
  </si>
  <si>
    <t>Aurora Streetlighting Ltd- (Balfour Beatty Living Places)</t>
  </si>
  <si>
    <t>Mr Graham Carr</t>
  </si>
  <si>
    <t>graham.carr@sunderland.gov.uk</t>
  </si>
  <si>
    <t>0191 561 1298</t>
  </si>
  <si>
    <t>Carriageway Reconstruction and Surfacing Contract</t>
  </si>
  <si>
    <t>Northumbrian Roads Limited</t>
  </si>
  <si>
    <t>Not Sure</t>
  </si>
  <si>
    <t>1+1 Years</t>
  </si>
  <si>
    <t xml:space="preserve">Sole Provider </t>
  </si>
  <si>
    <t>£4m</t>
  </si>
  <si>
    <t>General Highway Works</t>
  </si>
  <si>
    <t>Sunderland City Council-City Services</t>
  </si>
  <si>
    <t>DSO</t>
  </si>
  <si>
    <t>Road Restraint Systems Maintenance</t>
  </si>
  <si>
    <t>Durham County Council-Highway Operations</t>
  </si>
  <si>
    <t>1 Years</t>
  </si>
  <si>
    <t>192 561 1298</t>
  </si>
  <si>
    <t xml:space="preserve">Road Traffic Management </t>
  </si>
  <si>
    <t>Roadsafe UK</t>
  </si>
  <si>
    <t>193 561 1298</t>
  </si>
  <si>
    <t>Tameside Metropolitan Borough Council</t>
  </si>
  <si>
    <t>Highway Engineering</t>
  </si>
  <si>
    <t xml:space="preserve">Mr Paul Jennings </t>
  </si>
  <si>
    <t>paul.jennings@tameside.gov.uk</t>
  </si>
  <si>
    <t>0161 342 2760</t>
  </si>
  <si>
    <t>Footpath Resurfacing</t>
  </si>
  <si>
    <t>Footpath Surfacing Works framework</t>
  </si>
  <si>
    <t>Brennan Paving, Thomas Bow City Asphalt, J Cooney, Fairway Landscapes, George Cox, John Lloyd</t>
  </si>
  <si>
    <t xml:space="preserve">Open Tender </t>
  </si>
  <si>
    <t>Small Works &amp; Associated Highways Works framework</t>
  </si>
  <si>
    <t>Brennan Paving, George Cox, Fairway Landscapes, Eagle landscapes, Traffic Direct</t>
  </si>
  <si>
    <t>Engineering Minor Maintenance framework</t>
  </si>
  <si>
    <t>J Cooney, Brennan Paving</t>
  </si>
  <si>
    <t>Bulk Excavation, crushing of concrete lamp columns framework</t>
  </si>
  <si>
    <t>A Palmer, P McGuiness, Nothbank, PP O'Connor, Eagle landscapes</t>
  </si>
  <si>
    <t>Hot Rolled Asphalt and coated macadam - supply and hand lay</t>
  </si>
  <si>
    <t>Aggregate Industries, Brennan paving</t>
  </si>
  <si>
    <t>Hot Rolled Asphalt and coated macadam - supply and machine lay</t>
  </si>
  <si>
    <t xml:space="preserve">Aggregate Industries, J Hopkins </t>
  </si>
  <si>
    <t>Supply and delivery of building materials and construction</t>
  </si>
  <si>
    <t>Benchmark Building Supplies, Keyline building Supplies, Travis Perkins, Casting Services, Burdens building Supplies</t>
  </si>
  <si>
    <t>Street lighting works framework</t>
  </si>
  <si>
    <t>Galliford try t/a Highway Maintenance, May Gurney, Solutions SK, Derand, On Electrical, Acorn</t>
  </si>
  <si>
    <t>Provision of Chain Skips and disposal of waste</t>
  </si>
  <si>
    <t>Premier Waste, Knowles Brothers Waste Services</t>
  </si>
  <si>
    <t>Provision / installation of road markings and studs</t>
  </si>
  <si>
    <t>Jointline, Linemarkings</t>
  </si>
  <si>
    <t>AGMA Contract C029 - Kerbs and flags</t>
  </si>
  <si>
    <t>Marshalls Mono</t>
  </si>
  <si>
    <t>AGMA tender</t>
  </si>
  <si>
    <t>AGMA Contract C013 - Highway &amp; Horticultural Tools</t>
  </si>
  <si>
    <t>PF Cusack</t>
  </si>
  <si>
    <t>Steel fabrication, fencing supplies and installation</t>
  </si>
  <si>
    <t>PG Fabrications, Fairway Landscapes, Eagle Landscapes, JPM Engineering, Complete Building Services, Anvil Masters</t>
  </si>
  <si>
    <t>Footway Retread</t>
  </si>
  <si>
    <t>Recomac Surfacing</t>
  </si>
  <si>
    <t>Supply of Ready Mixed Concrete</t>
  </si>
  <si>
    <t>Stalybridge Ready Mix</t>
  </si>
  <si>
    <t>AGMA Contract TC012 Dense Bitumen Macadam framework</t>
  </si>
  <si>
    <t>Tarmac, Lafarge,Hanson, Aggregate Industries</t>
  </si>
  <si>
    <t>Carriageway Microasphalt</t>
  </si>
  <si>
    <t>Kiely Brothers</t>
  </si>
  <si>
    <t>High Friction Surfacing &amp; Associated Works</t>
  </si>
  <si>
    <t>Trustseal</t>
  </si>
  <si>
    <t>Grounds Maintenance Vehicles</t>
  </si>
  <si>
    <t>Supply of Grounds Maintenance Equipment</t>
  </si>
  <si>
    <t>Turners, Balmers, GGM, Sharrock</t>
  </si>
  <si>
    <t>OJEU Tender</t>
  </si>
  <si>
    <t>Trafford Metropolitan Borough Council</t>
  </si>
  <si>
    <t>Road marking</t>
  </si>
  <si>
    <t xml:space="preserve">Mr Peter Molyneux </t>
  </si>
  <si>
    <t>peter.molyneux@trafford.gov.uk</t>
  </si>
  <si>
    <t>0161 912 1902</t>
  </si>
  <si>
    <t>Footway and highway reconstructions, junction improvements, dropped crossings and highway drainage varying in price from under £10,000 to £350,000.</t>
  </si>
  <si>
    <t>Team of specialist contractors</t>
  </si>
  <si>
    <t>Stockport /Trafford Alliance Framework:Surface Dressing, Slurry Sealing, Cold Planing,Carriageway resurfacing</t>
  </si>
  <si>
    <t>colas</t>
  </si>
  <si>
    <t>Term Maint (OJEU complient)</t>
  </si>
  <si>
    <t>max 5years</t>
  </si>
  <si>
    <t>£1.7M per annum</t>
  </si>
  <si>
    <t>KJ Lines</t>
  </si>
  <si>
    <t>Term Contract</t>
  </si>
  <si>
    <t>Temp Extension</t>
  </si>
  <si>
    <t>Direct Labour Organisation</t>
  </si>
  <si>
    <t>Cooneys (planned structural Maint )</t>
  </si>
  <si>
    <t>400k per annum</t>
  </si>
  <si>
    <t>DLO Sub contractor</t>
  </si>
  <si>
    <t>Winter Maintenance &amp; Gully cleansing</t>
  </si>
  <si>
    <t>Wakefield City Metropolitan Borough Council</t>
  </si>
  <si>
    <t>Separate Contracts</t>
  </si>
  <si>
    <t>Wakefield Public Services</t>
  </si>
  <si>
    <t>Open procedure</t>
  </si>
  <si>
    <t xml:space="preserve">Mr Graham West </t>
  </si>
  <si>
    <t>gwest@wakefield.gov.uk</t>
  </si>
  <si>
    <t>01924 306057</t>
  </si>
  <si>
    <t>High Friction Surfacing &amp;  Coloured Surfacing 2008-2010</t>
  </si>
  <si>
    <t>Nil</t>
  </si>
  <si>
    <t>High friction surfacing not carried out as separate contract. Material is high maintenance for little effect above that achieved by use of correct surfacing materials. The small amounts required are included in the Proprietary surfacing contracts</t>
  </si>
  <si>
    <t>Planing &amp; Surfacing</t>
  </si>
  <si>
    <t>Full OJEU open proceedure</t>
  </si>
  <si>
    <t>30th April 2016</t>
  </si>
  <si>
    <t>£45m</t>
  </si>
  <si>
    <t>Joint contract for west yorkshire councils with option for any Yorkshire and humberside authority / public body to join. Under final assessment before award. (19/4/12)</t>
  </si>
  <si>
    <t>Public Realm Paving</t>
  </si>
  <si>
    <t>Complete, no replacement required</t>
  </si>
  <si>
    <t>£120m</t>
  </si>
  <si>
    <t>Highways Surface Dressing Collaborative Contract - West and South York's Consortium</t>
  </si>
  <si>
    <t>Eurovia</t>
  </si>
  <si>
    <t>Depends on budget and consortium members</t>
  </si>
  <si>
    <t>£2.5m total</t>
  </si>
  <si>
    <t>Joint contract with Doncaster and Barnsley. Leeds may join for 2012 season</t>
  </si>
  <si>
    <t>Various - S A S Lining Services Ltd, WJ Roadmarkings Ltd, DeAngelo Brothers ta Prismo, Tim Doody &amp; Co. Ltd</t>
  </si>
  <si>
    <t>£75K</t>
  </si>
  <si>
    <t>Relet on annual basis on open procedure to ensure lowest possible prices available in the market at time of tender.</t>
  </si>
  <si>
    <t>Proprietary surfacing</t>
  </si>
  <si>
    <t>open tender</t>
  </si>
  <si>
    <t>tender documents for renewal issued. Open tender</t>
  </si>
  <si>
    <t>Traffic Signals supply and install</t>
  </si>
  <si>
    <t>OJEU open procedure</t>
  </si>
  <si>
    <t>£1.4m</t>
  </si>
  <si>
    <t>Contract just renewed as joint contract with Kirklees. Option for other yorkshire and humberside bodies to join.</t>
  </si>
  <si>
    <t>Peek</t>
  </si>
  <si>
    <t>£0.5m</t>
  </si>
  <si>
    <t>1925 306057</t>
  </si>
  <si>
    <t xml:space="preserve">Contract ongoing but discussions being held about replacement with west yorkshire contract. Wakefield / Kirklees option already agreed </t>
  </si>
  <si>
    <t>Hansons, Lafarge</t>
  </si>
  <si>
    <t>1926 306057</t>
  </si>
  <si>
    <t>Supply of Bituminous Materials</t>
  </si>
  <si>
    <t>Hansons, Lafarge, Steelphalt, Tarmac</t>
  </si>
  <si>
    <t xml:space="preserve">Watercourse Maintenance And Flood Risk Reduction 2012-2014 </t>
  </si>
  <si>
    <t>Due to be awarded to various</t>
  </si>
  <si>
    <t>£1m</t>
  </si>
  <si>
    <t>1927 306057</t>
  </si>
  <si>
    <t>Final assessment of new tender approaching completion 19/4/12</t>
  </si>
  <si>
    <t>Cleaning of Drains and Culverts</t>
  </si>
  <si>
    <t>1928 306057</t>
  </si>
  <si>
    <t>Walsall Metropolitan Borough Council</t>
  </si>
  <si>
    <t>Highways Repair &amp; Maintenance</t>
  </si>
  <si>
    <t>OJEU</t>
  </si>
  <si>
    <t>2+2=4 Years</t>
  </si>
  <si>
    <t xml:space="preserve">Mr Steve Pretty </t>
  </si>
  <si>
    <t>prettys@walsall.gov.uk</t>
  </si>
  <si>
    <t>01922 652598</t>
  </si>
  <si>
    <t>nil</t>
  </si>
  <si>
    <t>Wigan Metropolitan Borough Council</t>
  </si>
  <si>
    <t>Highways &amp; Drainage Works</t>
  </si>
  <si>
    <t>Mr Steve Winstanley</t>
  </si>
  <si>
    <t>s.winstanley@wiganmbc.gov.uk</t>
  </si>
  <si>
    <t>01942 404352</t>
  </si>
  <si>
    <t>Wirral Metropolitan Borough Council</t>
  </si>
  <si>
    <t>Highway &amp; Engineering Services</t>
  </si>
  <si>
    <t>Mr David Green</t>
  </si>
  <si>
    <t>davidgreen@wirral.gov.uk</t>
  </si>
  <si>
    <t>0151 606 2104</t>
  </si>
  <si>
    <t>Wolverhampton City Council</t>
  </si>
  <si>
    <t>In-house</t>
  </si>
  <si>
    <t>N/K</t>
  </si>
  <si>
    <t>Lydia Barnstable</t>
  </si>
  <si>
    <t>lydia.barnstable@wolverhampton.gov.uk</t>
  </si>
  <si>
    <t>01902 555 684</t>
  </si>
  <si>
    <t>Highway Improvements up to £500k</t>
  </si>
  <si>
    <t>Black Country Framework</t>
  </si>
  <si>
    <t>Choice of 6 contractors selected for each project based on tendered schedule of rates.</t>
  </si>
  <si>
    <t>Major Highway Schemes £500k and above</t>
  </si>
  <si>
    <t>Midlands Highway Alliance, MSF1 framework.</t>
  </si>
  <si>
    <t>Choice of 4 contractors, appointed for each project by MHA Project Board.</t>
  </si>
  <si>
    <t>Not highway maintenance, used for improvement schemes only</t>
  </si>
  <si>
    <t>Barking and Dagenham (with Havering)</t>
  </si>
  <si>
    <t>Mr Gary Ellison</t>
  </si>
  <si>
    <t>gary.ellison@lbbd.gov.uk</t>
  </si>
  <si>
    <t>020 8227 3226</t>
  </si>
  <si>
    <t>Barnet (London Borough of)</t>
  </si>
  <si>
    <t>Road Maintenance Programme 2 contractors</t>
  </si>
  <si>
    <t>30% Ringway 70% AI</t>
  </si>
  <si>
    <t>Mr Chris Chrysostomou</t>
  </si>
  <si>
    <t>chris.chrysostomou@barnet.gov.uk</t>
  </si>
  <si>
    <t>020 8359 7200</t>
  </si>
  <si>
    <t>Routine Planned Highway Maintenance - 2 Contractors</t>
  </si>
  <si>
    <t>70 % Ringway 30% Conway</t>
  </si>
  <si>
    <t>Responsive Cyclic Maintenance</t>
  </si>
  <si>
    <t>Crowley</t>
  </si>
  <si>
    <t>Road Marking</t>
  </si>
  <si>
    <t>Belstan</t>
  </si>
  <si>
    <t>Bexley (London Borough of)</t>
  </si>
  <si>
    <t>Highways Maintenance &amp; Civil Engineering Works</t>
  </si>
  <si>
    <t>F M Conway</t>
  </si>
  <si>
    <t xml:space="preserve">Mr Dave Green </t>
  </si>
  <si>
    <t>dave.green@bexley.gov.uk</t>
  </si>
  <si>
    <t>0208 303 7777 extn 4870</t>
  </si>
  <si>
    <t>Highway Maintenance-Major Highway Works (Lot 1)</t>
  </si>
  <si>
    <t>Highway Maintenance-Minor (Lot 2)</t>
  </si>
  <si>
    <t>May Gurney (Cartledge)</t>
  </si>
  <si>
    <t>Brent (London Borough of)</t>
  </si>
  <si>
    <t>Machine Surfacing</t>
  </si>
  <si>
    <t>Contract Start date - 1st Jul 2008</t>
  </si>
  <si>
    <t xml:space="preserve">Mr Sandor Fazekas </t>
  </si>
  <si>
    <t>sandor.fazekas@brent.gov.uk</t>
  </si>
  <si>
    <t>020 8937 5113</t>
  </si>
  <si>
    <t>Hand Laid Surfacing</t>
  </si>
  <si>
    <t>Anti-Skid Surfacing</t>
  </si>
  <si>
    <t>Street Furniture &amp; Painting</t>
  </si>
  <si>
    <t>Line markings &amp; Associated Works</t>
  </si>
  <si>
    <t>Bromley (London Borough of)</t>
  </si>
  <si>
    <t>Highway Maintenance Reactive, Minor Works, Road Markings  and Winter Service</t>
  </si>
  <si>
    <t>O'Rourke</t>
  </si>
  <si>
    <t>Restricted</t>
  </si>
  <si>
    <t>poss 1</t>
  </si>
  <si>
    <t>£1.9m</t>
  </si>
  <si>
    <t>Mr Garry Warner</t>
  </si>
  <si>
    <t>garry.warner@bromley.gov.uk</t>
  </si>
  <si>
    <t>0208 313 4929</t>
  </si>
  <si>
    <t>LBB April 2012</t>
  </si>
  <si>
    <t>Major Highway Works</t>
  </si>
  <si>
    <t>£3.1m</t>
  </si>
  <si>
    <t>Street Lighting Maintenance and improvements (including traffic signs)</t>
  </si>
  <si>
    <t>poss 2 + 2</t>
  </si>
  <si>
    <t>Camden (London Borough of)</t>
  </si>
  <si>
    <t>Highway Works Contract (Area A)</t>
  </si>
  <si>
    <t>Volker Highways</t>
  </si>
  <si>
    <t>56 million</t>
  </si>
  <si>
    <t>George Loureda</t>
  </si>
  <si>
    <t>george.loureda@camden.gov.uk</t>
  </si>
  <si>
    <t>020 7974 6949</t>
  </si>
  <si>
    <t>Highway Works Contract (Area B)</t>
  </si>
  <si>
    <t>As above</t>
  </si>
  <si>
    <t>Street Lighting Works Contract - renewals, improvements, routine &amp; reactive maintenance</t>
  </si>
  <si>
    <t>Volker Highways Ltd,</t>
  </si>
  <si>
    <t xml:space="preserve">Sole Providers </t>
  </si>
  <si>
    <t>5.6 million</t>
  </si>
  <si>
    <t>Street Lighting Works Contract - Provision of historic and replica street lighting coloumns and laterns</t>
  </si>
  <si>
    <t>Paul Cleghorn Public Lighting Ltd</t>
  </si>
  <si>
    <t>Street Lighting Works Contract - Non destructive structural &amp; electrical testing</t>
  </si>
  <si>
    <t>Electrical Testing Ltd</t>
  </si>
  <si>
    <t>Sole Provide</t>
  </si>
  <si>
    <t>Drainage Works Contract</t>
  </si>
  <si>
    <t>T Loughman and Co Ltd</t>
  </si>
  <si>
    <t>Carried out in house</t>
  </si>
  <si>
    <t>DLO/DSO</t>
  </si>
  <si>
    <t>Croydon (London Borough of)</t>
  </si>
  <si>
    <t>Carriageway Maintenance via in-house Highways DSO</t>
  </si>
  <si>
    <t>Mr Steve Iles</t>
  </si>
  <si>
    <t>steve.iles@croydon.gov.uk</t>
  </si>
  <si>
    <t>020 8726 6200</t>
  </si>
  <si>
    <t>Minor Highway Works</t>
  </si>
  <si>
    <t>Mastic Asphalt &amp; Footway Maintenance</t>
  </si>
  <si>
    <t>Footway Maintenance &amp; Repairs</t>
  </si>
  <si>
    <t>Road Marking &amp; Reflective Road Studs</t>
  </si>
  <si>
    <t>Street Lighting Maintenance Services</t>
  </si>
  <si>
    <t>Ealing (London Borough of)</t>
  </si>
  <si>
    <t>McNicholas</t>
  </si>
  <si>
    <t xml:space="preserve">Mr Shahid Iqbal </t>
  </si>
  <si>
    <t>iqbalsp@ealing.gov.uk</t>
  </si>
  <si>
    <t>0208 825 7802</t>
  </si>
  <si>
    <t>Minor Civils</t>
  </si>
  <si>
    <t>Highway Maintenance (Lot 1)</t>
  </si>
  <si>
    <t>Minor Civil Engineering (Lot 2)</t>
  </si>
  <si>
    <t>Enfield (London Borough of)</t>
  </si>
  <si>
    <t xml:space="preserve">Street Lighting - joint with L/B/ Barnet includes:  • Street Lighting 
• Street Lighting and Illuminated Traffic Signs 
</t>
  </si>
  <si>
    <t>ETDE (formerly David Webster)</t>
  </si>
  <si>
    <t xml:space="preserve">Mr Stephen Skinner </t>
  </si>
  <si>
    <t>stephen.skinner@enfield.gov.uk</t>
  </si>
  <si>
    <t>020 8379 3480</t>
  </si>
  <si>
    <t xml:space="preserve">Highways &amp; Engineering Contract 2011 includes:                    • Highway Maintenance 
• Surface Dressing 
• Slurry Sealing 
• Cold Planning 
• Road Markings and Studs 
• Term Maintenance Contract 
• High Friction Surfacing 
• Carriageway Resurfacing 
• Winter Maintenance 
• Gully Cleansing
</t>
  </si>
  <si>
    <t>Enterprisemouchel,</t>
  </si>
  <si>
    <t>optional break clause after 3 years 05/11/2014</t>
  </si>
  <si>
    <t>NONE</t>
  </si>
  <si>
    <t>OJEU for new contract or option to join London Regional contract.</t>
  </si>
  <si>
    <t>£12m per annum</t>
  </si>
  <si>
    <t xml:space="preserve">Grounds Maintenance </t>
  </si>
  <si>
    <t xml:space="preserve">Arboricultural Services </t>
  </si>
  <si>
    <t>Gristwood and Toms</t>
  </si>
  <si>
    <t>Greenwich (London Borough of)</t>
  </si>
  <si>
    <t xml:space="preserve">Highway Maintenance Works - Civils                                                   </t>
  </si>
  <si>
    <t>RINGWAY INFRASTRUCTURE SERVICES National Surfacing</t>
  </si>
  <si>
    <t>Autumn 2007</t>
  </si>
  <si>
    <t>Autumn 2010</t>
  </si>
  <si>
    <t>Autumn 2012</t>
  </si>
  <si>
    <t>Mr Mike Freestone</t>
  </si>
  <si>
    <t>mike.freestone@greenwich.gov.uk</t>
  </si>
  <si>
    <t>020 8921 5453</t>
  </si>
  <si>
    <t>Highway Maintenance Works</t>
  </si>
  <si>
    <t>J B Riney</t>
  </si>
  <si>
    <t>Hackney (London Borough of)</t>
  </si>
  <si>
    <t>Street Lighting &amp; Street Furniture- Street Lighting and Illuminated Traffic Signs</t>
  </si>
  <si>
    <t>EU Restricted</t>
  </si>
  <si>
    <t>2 + 2 Years Extentions incentivised via Contract performance</t>
  </si>
  <si>
    <t>31/03/2015 Need for next contract to reviewed Summer 2013</t>
  </si>
  <si>
    <t>OJUE Date not known</t>
  </si>
  <si>
    <t>Currently not known</t>
  </si>
  <si>
    <t>Mr Quaysoor Miah</t>
  </si>
  <si>
    <t>trevor.rawson@hackney.gov.uk</t>
  </si>
  <si>
    <t>020 8356 2954</t>
  </si>
  <si>
    <t>C/E/Works, Highway Maintenance- Cold Planing, Term Maintenance Contract, High Friction Surfacing, Winter Maintenance, Gully Cleansing</t>
  </si>
  <si>
    <t>3 + 2 Years Extentions incentivised via Contract performance</t>
  </si>
  <si>
    <t>31/03/2015 Need for next contract to reviewed Summer 2014</t>
  </si>
  <si>
    <t xml:space="preserve">Mr Trevor Rawson </t>
  </si>
  <si>
    <t>Road Surfacing- Cold Planing, Road Markings and Studs, High Friction Surfacing</t>
  </si>
  <si>
    <t>4 + 2 Years Extentions incentivised via Contract performance</t>
  </si>
  <si>
    <t>31/03/2015 Need for next contract to reviewed Summer 2015</t>
  </si>
  <si>
    <t>Line Markings- High Friction Surfacing, Road Markings and Studs</t>
  </si>
  <si>
    <t>Marlborough Surfacing Ltd</t>
  </si>
  <si>
    <t>5 + 2 Years Extentions incentivised via Contract performance</t>
  </si>
  <si>
    <t>31/03/2015 Need for next contract to reviewed Summer 2016</t>
  </si>
  <si>
    <t>Hammersmith &amp; Fulham (London Borough of)</t>
  </si>
  <si>
    <t>Term Contracts for Various Highway Works - Paving</t>
  </si>
  <si>
    <t>restricted</t>
  </si>
  <si>
    <t xml:space="preserve">Mr Mark Hodgson </t>
  </si>
  <si>
    <t>mark.hodgson@lbhf.gov.uk</t>
  </si>
  <si>
    <t>020 8753 3490</t>
  </si>
  <si>
    <t>Term Contracts for Various Highway Works - Gully Emptying</t>
  </si>
  <si>
    <t xml:space="preserve">RINGWAY INFRASTRUCTURE SERVICES National </t>
  </si>
  <si>
    <t>21 8753 3490</t>
  </si>
  <si>
    <t>Road marking &amp; Surfacing Term Maintenance</t>
  </si>
  <si>
    <t xml:space="preserve">Colas </t>
  </si>
  <si>
    <t>22 8753 3490</t>
  </si>
  <si>
    <t>ETDE</t>
  </si>
  <si>
    <t>23 8753 3490</t>
  </si>
  <si>
    <t>Haringey (London Borough of)</t>
  </si>
  <si>
    <t>Highways
and Street Lighting Term contract 2009-2013</t>
  </si>
  <si>
    <t xml:space="preserve">Ms Joan Hancox </t>
  </si>
  <si>
    <t>joan.hancox@haringey.gov.uk</t>
  </si>
  <si>
    <t>020 8489 1777</t>
  </si>
  <si>
    <t>Civil Engineering - select lists</t>
  </si>
  <si>
    <t>Harrow (London Borough of)</t>
  </si>
  <si>
    <t xml:space="preserve">Mr Dave Masters </t>
  </si>
  <si>
    <t>dave.masters@harrow.gov.uk</t>
  </si>
  <si>
    <t>020 8424 1580</t>
  </si>
  <si>
    <t>Street Lighting Maintenance &amp; Improvement</t>
  </si>
  <si>
    <t xml:space="preserve">Street Lighting Maintenance </t>
  </si>
  <si>
    <t>Public Realm Infrastructure Works</t>
  </si>
  <si>
    <t>Enterprise Mouchel</t>
  </si>
  <si>
    <t>Havering (London Borough of)</t>
  </si>
  <si>
    <t>Planned Maintenance Highways</t>
  </si>
  <si>
    <t>Joint tender with LB Barking and Dagenham</t>
  </si>
  <si>
    <t>2.5 years</t>
  </si>
  <si>
    <t xml:space="preserve">Mr Chris Layton </t>
  </si>
  <si>
    <t>chris.layton@havering.gov.uk</t>
  </si>
  <si>
    <t>01708 432983</t>
  </si>
  <si>
    <t>Reactive Maintenance</t>
  </si>
  <si>
    <t>Direct Service Organisation</t>
  </si>
  <si>
    <t>not known</t>
  </si>
  <si>
    <t xml:space="preserve">Volker Highways </t>
  </si>
  <si>
    <t>Hillingdon (London Borough of)</t>
  </si>
  <si>
    <t>Highway Responsive Maintenance</t>
  </si>
  <si>
    <t xml:space="preserve">Ms Jales Tippell </t>
  </si>
  <si>
    <t>jtippell@hillingdon.gov.uk</t>
  </si>
  <si>
    <t>01895 250844</t>
  </si>
  <si>
    <t>Trench Reinstatement etc</t>
  </si>
  <si>
    <t>Hounslow (London Borough of)</t>
  </si>
  <si>
    <t>Environmental Direct Services</t>
  </si>
  <si>
    <t>Mr Krishnan Radhakrishnan</t>
  </si>
  <si>
    <t>krishnan.radhakrishnan@hounslow.gov.uk</t>
  </si>
  <si>
    <t>020 8583 5315/4975</t>
  </si>
  <si>
    <t xml:space="preserve">Highways Maintenance  </t>
  </si>
  <si>
    <t>Surface works for highways</t>
  </si>
  <si>
    <t>Footway Maintenance</t>
  </si>
  <si>
    <t xml:space="preserve">Road marking  </t>
  </si>
  <si>
    <t>1st January 2013</t>
  </si>
  <si>
    <t>31st December  2038</t>
  </si>
  <si>
    <t>Islington (London Borough of)</t>
  </si>
  <si>
    <t>Highways &amp;Traffic Planned Works Partnering ( Area A )</t>
  </si>
  <si>
    <t>Tender  4year contract &gt; 5 x 1</t>
  </si>
  <si>
    <t>5.25 Years</t>
  </si>
  <si>
    <t>See comments</t>
  </si>
  <si>
    <t>Average £4m pa</t>
  </si>
  <si>
    <t xml:space="preserve">Mr Martin Holland </t>
  </si>
  <si>
    <t>martin.holland@islington.gov.uk</t>
  </si>
  <si>
    <t>020 7527 2434</t>
  </si>
  <si>
    <t>Highway &amp; Traffic Planned Works     Partnering ( Area B )</t>
  </si>
  <si>
    <t>Conway</t>
  </si>
  <si>
    <t xml:space="preserve">Tender  4year contract &gt; 5 x 1 </t>
  </si>
  <si>
    <t>If conditions are appropriate we will join the London Highways Alliance contract in April 2013</t>
  </si>
  <si>
    <t>Best value Exercise 2004</t>
  </si>
  <si>
    <t>Best Value 2004</t>
  </si>
  <si>
    <t>Average £1m pa</t>
  </si>
  <si>
    <t>Public Lighting</t>
  </si>
  <si>
    <t>PFI Tender 2002</t>
  </si>
  <si>
    <t>Too far ahead</t>
  </si>
  <si>
    <t>Tender</t>
  </si>
  <si>
    <t>Kensington &amp; Chelsea (Royal Borough of)</t>
  </si>
  <si>
    <t>Highway Asphalt Surfacing</t>
  </si>
  <si>
    <t>Eurovia Infrastructure Services</t>
  </si>
  <si>
    <t>1 + 1 + 1 Years</t>
  </si>
  <si>
    <t>Mr Arif Mahmud</t>
  </si>
  <si>
    <t>arif.mahmud@rbkc.gov.uk</t>
  </si>
  <si>
    <t>020 7341 5237</t>
  </si>
  <si>
    <t>Public Lighting Maintenance &amp; New Works</t>
  </si>
  <si>
    <t>Mr Gary Noble</t>
  </si>
  <si>
    <t>gary.noble@rbkc.gov.uk</t>
  </si>
  <si>
    <t>020 7341 5255</t>
  </si>
  <si>
    <t>Minor Highway Works - Civils</t>
  </si>
  <si>
    <t>Balfour Beatty Infrastructure Services</t>
  </si>
  <si>
    <t>Highway Paving works</t>
  </si>
  <si>
    <t>J Murphy &amp; Sons</t>
  </si>
  <si>
    <t>Highway Drainage &amp; Gully Works</t>
  </si>
  <si>
    <t>Cappagh Contractors</t>
  </si>
  <si>
    <t>Road Markings</t>
  </si>
  <si>
    <t>Exhibition Road. Construction work for Highways, roads</t>
  </si>
  <si>
    <t>Contract Start Date -  Aug 2008</t>
  </si>
  <si>
    <t>Construction work for Highways, roads (Traffic Man Scheme)</t>
  </si>
  <si>
    <t>Contract Start Date - Aug 2009</t>
  </si>
  <si>
    <t>Kingston Upon Thames (Royal Borough of)</t>
  </si>
  <si>
    <t>Winter Maintenance &amp; Gully Cleansing (Combined with "Street Cleansing" Contract)</t>
  </si>
  <si>
    <t>Veolia</t>
  </si>
  <si>
    <t>Contract recently extended</t>
  </si>
  <si>
    <t>Mr David White</t>
  </si>
  <si>
    <t>david.white@rbk.kingston.gov.uk</t>
  </si>
  <si>
    <t>0208 547 5909</t>
  </si>
  <si>
    <t>Carriageway Surfacing &amp; Minor Reconstruction</t>
  </si>
  <si>
    <t>Bardons</t>
  </si>
  <si>
    <t>Highway Maintenance and Minor Highway Improvements</t>
  </si>
  <si>
    <t>R J Dance</t>
  </si>
  <si>
    <t>Road Marking - Provision and Maintenance</t>
  </si>
  <si>
    <t>Street Lighting Maintenance &amp; Services</t>
  </si>
  <si>
    <t>Cartledge (May Gurney)</t>
  </si>
  <si>
    <t>London Highways Alliance Contract (LoHAC) Highway Maintenance, Minor Improvements &amp; Services Term Contract</t>
  </si>
  <si>
    <t>Currently out to tender</t>
  </si>
  <si>
    <t>Framework + Call-off Contract</t>
  </si>
  <si>
    <t>OJEU information will need to be supplied by Transport for London</t>
  </si>
  <si>
    <t>Lambeth (London Borough of)</t>
  </si>
  <si>
    <t>Highways Term Contract</t>
  </si>
  <si>
    <t>Mr Martin Sachs</t>
  </si>
  <si>
    <t>swong@lambeth.gov.uk</t>
  </si>
  <si>
    <t>Lambeth Lighting Services</t>
  </si>
  <si>
    <t xml:space="preserve">PFI </t>
  </si>
  <si>
    <t>Michael Munnelly</t>
  </si>
  <si>
    <t>mmunnelly@lambeth.gov.uk</t>
  </si>
  <si>
    <t>020 7926 8970</t>
  </si>
  <si>
    <t>Lewisham (London Borough of)</t>
  </si>
  <si>
    <t>Highway Maintenance &amp; Traffic Schemes Work</t>
  </si>
  <si>
    <t>FM Conway</t>
  </si>
  <si>
    <t>28th January 2009</t>
  </si>
  <si>
    <t>Mr Kishore Vora</t>
  </si>
  <si>
    <t>kishore.vora@lewisham.gov.uk</t>
  </si>
  <si>
    <t>020 8314 2261</t>
  </si>
  <si>
    <t>Merton (London Borough of)</t>
  </si>
  <si>
    <t>Highway Maintenance &amp; Improvement Works</t>
  </si>
  <si>
    <t>2yrs</t>
  </si>
  <si>
    <t xml:space="preserve">Mr Mario Lecordier </t>
  </si>
  <si>
    <t>mario.lecordier@merton.gov.uk</t>
  </si>
  <si>
    <t>020 8545 3202</t>
  </si>
  <si>
    <t>Street Lighting Maintenance and Improvement Contract</t>
  </si>
  <si>
    <t>May Gurney Ltd (Cartledge)</t>
  </si>
  <si>
    <t>£2.75million</t>
  </si>
  <si>
    <t xml:space="preserve">Major Carriageway &amp; Footway Maintenance/          Major Highway Improvement        </t>
  </si>
  <si>
    <t>Newham (London Borough of)</t>
  </si>
  <si>
    <t>1/Construction Services Contract/</t>
  </si>
  <si>
    <t>7 Years</t>
  </si>
  <si>
    <t xml:space="preserve">Mr Paul Rogers </t>
  </si>
  <si>
    <t>paul.rogers@newham.gov.uk</t>
  </si>
  <si>
    <t>07973 636408</t>
  </si>
  <si>
    <t>2/ Responsive Services Contract/</t>
  </si>
  <si>
    <t>Newham (Waltham Forest, Hackney, Tower Hamlets) (London Borough of)</t>
  </si>
  <si>
    <t>Engineering Services Partnership</t>
  </si>
  <si>
    <t xml:space="preserve">Contract Start - 1st Oct 2008 </t>
  </si>
  <si>
    <t>Redbridge (London Borough of)</t>
  </si>
  <si>
    <t>Contract A/ Civil Engineering</t>
  </si>
  <si>
    <t>Kenson (Bennington) Ltd</t>
  </si>
  <si>
    <t>4.5 p/a</t>
  </si>
  <si>
    <t>steve.grayer@redbridge.gov.uk 
/ cliff.wollnoth@redbridge.gov.uk</t>
  </si>
  <si>
    <t>020 8708 3656 / 020 8708 3570</t>
  </si>
  <si>
    <t>New Contracts to be 5 YEAR PLUS 2 (However option possibly to join London Highway Aliance Contracts)</t>
  </si>
  <si>
    <t>Contract B/ Carriageway Treatment</t>
  </si>
  <si>
    <t>Lafarge Aggregates Ltd</t>
  </si>
  <si>
    <t>1.5 p/a</t>
  </si>
  <si>
    <t>Contract C/ Public Lighting</t>
  </si>
  <si>
    <t>Public Lighting Electrical Testing</t>
  </si>
  <si>
    <t>Cable Test Ltd</t>
  </si>
  <si>
    <t>0.06 p/a</t>
  </si>
  <si>
    <t>Richmond Upon Thames (London Borough of)</t>
  </si>
  <si>
    <t>Highways Civil</t>
  </si>
  <si>
    <t>F M Conway Ltd</t>
  </si>
  <si>
    <t>£2.5m/year</t>
  </si>
  <si>
    <t xml:space="preserve">Mr Aurang Zeb </t>
  </si>
  <si>
    <t>aurang.zeb@richmond.gov.uk</t>
  </si>
  <si>
    <t>020 8487 5432</t>
  </si>
  <si>
    <t>Highways Resurfacing</t>
  </si>
  <si>
    <t>£1.25m/year</t>
  </si>
  <si>
    <t>Highways Road Marking</t>
  </si>
  <si>
    <t>£0.1m/year</t>
  </si>
  <si>
    <t>Street Lighting Services</t>
  </si>
  <si>
    <t>May Gurney (Cartledge Ltd)</t>
  </si>
  <si>
    <t>£1.5m/year</t>
  </si>
  <si>
    <t>Direct Labour</t>
  </si>
  <si>
    <t>0.5m/year</t>
  </si>
  <si>
    <t>Mr Stuart Walmsley</t>
  </si>
  <si>
    <t>stuart.walmsley@richmond.gov.uk</t>
  </si>
  <si>
    <t>020 8891 7677</t>
  </si>
  <si>
    <t>Reactive Mtc</t>
  </si>
  <si>
    <t>Southwark (London Borough of)</t>
  </si>
  <si>
    <t xml:space="preserve">John Crowley    </t>
  </si>
  <si>
    <t xml:space="preserve">Mr Mick Lucas </t>
  </si>
  <si>
    <t>mick.lucas@southwark.gov.uk</t>
  </si>
  <si>
    <t>020 7525 1140</t>
  </si>
  <si>
    <t>Sutton (London Borough of)</t>
  </si>
  <si>
    <t xml:space="preserve">Reactive Highway Maintenance &amp; general road works </t>
  </si>
  <si>
    <t>R J Dance (Contractors) Ltd</t>
  </si>
  <si>
    <t>Mr Mark Dalzell</t>
  </si>
  <si>
    <t>mark.dalzell@sutton.gov.uk</t>
  </si>
  <si>
    <t>020 8770 4695</t>
  </si>
  <si>
    <t>Inspection &amp; Maintenance of Highways Structures</t>
  </si>
  <si>
    <t>Tower Hamlets (London Borough of)</t>
  </si>
  <si>
    <t>Highways Capital Works</t>
  </si>
  <si>
    <t>Mr Gary Branton</t>
  </si>
  <si>
    <t>gary.branton@towerhamlets.gov.uk</t>
  </si>
  <si>
    <t>020 7364 6691</t>
  </si>
  <si>
    <t>Gully Maintenance</t>
  </si>
  <si>
    <t>Carriageway Maintenance</t>
  </si>
  <si>
    <t>Waltham Forest (London Borough of)</t>
  </si>
  <si>
    <t xml:space="preserve">Mr Kathiravelu Valavan </t>
  </si>
  <si>
    <t>vala.valavan@walthamforest.gov.uk</t>
  </si>
  <si>
    <t>0208 496 2525</t>
  </si>
  <si>
    <t>JB Riney</t>
  </si>
  <si>
    <t>Wandsworth (London Borough of)</t>
  </si>
  <si>
    <t>Highway Surfacing Framework</t>
  </si>
  <si>
    <t xml:space="preserve">Mr Kevin Power </t>
  </si>
  <si>
    <t>kpower@wandsworth.gov.uk</t>
  </si>
  <si>
    <t>020 8871 6704</t>
  </si>
  <si>
    <t>Westminster City of London (London Borough of)</t>
  </si>
  <si>
    <t xml:space="preserve">Lot 1 – Planned Maintenance/Surfacing     Lot 2 – Street Lighting       </t>
  </si>
  <si>
    <t xml:space="preserve">(Lots 1&amp; 2) Westminster Transerv (BALFOUR BEATTY INFRASTRUCTURE SERVICES and Mouchel JV) </t>
  </si>
  <si>
    <t>10 Years</t>
  </si>
  <si>
    <t xml:space="preserve">Mr David Yeoell </t>
  </si>
  <si>
    <t>dyeoell@westminster.gov.uk</t>
  </si>
  <si>
    <t>020 7641 2622</t>
  </si>
  <si>
    <t xml:space="preserve">Lot 3 – Structures                Lot 4 – Traffic schemes/highway enhancement schemes </t>
  </si>
  <si>
    <t>(Lots 3 &amp; 4) Westone (Hyder/WSP/Murphy/Conway)</t>
  </si>
  <si>
    <t>Bath &amp; NE Somerset (BANES) Unitary Authority</t>
  </si>
  <si>
    <t>Contract Start Dates -1st April 2009</t>
  </si>
  <si>
    <t>2+2 Years</t>
  </si>
  <si>
    <t>Mr Kelvin Packer,</t>
  </si>
  <si>
    <t>kelvin_packer@bathnes.gov.uk</t>
  </si>
  <si>
    <t>01225 394339</t>
  </si>
  <si>
    <t>Contract Start Date - 1st April 2009</t>
  </si>
  <si>
    <t>Mr Colin Medus,</t>
  </si>
  <si>
    <t>colin.medus@n-somerset.gov.uk</t>
  </si>
  <si>
    <t>01934 888888</t>
  </si>
  <si>
    <t>Bath &amp; NE Somerset Unitary Authority</t>
  </si>
  <si>
    <t xml:space="preserve">Maintenance of Street lighting </t>
  </si>
  <si>
    <t>Bedford Borough Council Unitary Authority</t>
  </si>
  <si>
    <t>MAC</t>
  </si>
  <si>
    <t xml:space="preserve">Amey </t>
  </si>
  <si>
    <t>5 x 1 year</t>
  </si>
  <si>
    <t>Mr Brian Hayward,</t>
  </si>
  <si>
    <t>brian.hayward@bedford.gov.uk</t>
  </si>
  <si>
    <t>01234 228012</t>
  </si>
  <si>
    <t>Central Bedfordshire Council Unitary Authority - current contract covers Bedford Borough Council.  No decision on coverage for replacement contract but in discussions with neighbouring authorities</t>
  </si>
  <si>
    <t>MAC - all services listed below</t>
  </si>
  <si>
    <t>£5.5m</t>
  </si>
  <si>
    <t>Mr Paul Mason</t>
  </si>
  <si>
    <t>paul.mason@centralbedfordshire.gov.uk </t>
  </si>
  <si>
    <t>03003004708 or 07958709365</t>
  </si>
  <si>
    <t>Blackburn with Darwen Unitary Authority</t>
  </si>
  <si>
    <t>Mr George Bell,</t>
  </si>
  <si>
    <t>george.bell@capita.co.uk</t>
  </si>
  <si>
    <t>01254 273000</t>
  </si>
  <si>
    <t>Blackpool BC Unitary Authority</t>
  </si>
  <si>
    <t>Highway Capital Works</t>
  </si>
  <si>
    <t>Mr Peter Cross,</t>
  </si>
  <si>
    <t>peter.cross@blackpool.gov.uk</t>
  </si>
  <si>
    <t>01253 476160</t>
  </si>
  <si>
    <t>Bournemouth Unitary Authority</t>
  </si>
  <si>
    <t>Mr Ian Kalra,</t>
  </si>
  <si>
    <t>ian.kaira@bournemouth.gov.uk</t>
  </si>
  <si>
    <t>01202 451447</t>
  </si>
  <si>
    <t>Bracknell Forest Unitary Authority</t>
  </si>
  <si>
    <t>Streetcare Term Maintenance Contract inc Street Cleansing</t>
  </si>
  <si>
    <t>Mr Anthony Radford-Foley</t>
  </si>
  <si>
    <t>anthony.radford-foley@bracknell-forest.gov.uk</t>
  </si>
  <si>
    <t>01344 352000</t>
  </si>
  <si>
    <t>Streetcare Highways Electrical Maintenance</t>
  </si>
  <si>
    <t>Brighton &amp; Hove Unitary Authority</t>
  </si>
  <si>
    <t>Highway Maintenace</t>
  </si>
  <si>
    <t>C J Thorne &amp; Co Ltd</t>
  </si>
  <si>
    <t>NEC3 Contract</t>
  </si>
  <si>
    <t>2 x 12 months</t>
  </si>
  <si>
    <t>£0.35m</t>
  </si>
  <si>
    <t>Mr Andrew Renaut</t>
  </si>
  <si>
    <t>andrew.renaut@brighton-hove.gov.uk</t>
  </si>
  <si>
    <t>01273 292477</t>
  </si>
  <si>
    <t>3 x 12 months</t>
  </si>
  <si>
    <t>Minor Highways Works</t>
  </si>
  <si>
    <t xml:space="preserve">Edburton Contractors Ltd,            RJ Dance Contractors Ltd,        Dyer and Butler </t>
  </si>
  <si>
    <t>EU procurement</t>
  </si>
  <si>
    <t>Mr David Parker</t>
  </si>
  <si>
    <t>david.parker@brighton-hove.gov.uk</t>
  </si>
  <si>
    <t>01273 292474</t>
  </si>
  <si>
    <t>EU procurement - joint with East Sussex CC</t>
  </si>
  <si>
    <t>4 x 12 months</t>
  </si>
  <si>
    <t>Ms Christina Liassides</t>
  </si>
  <si>
    <t>christina.liassides@brighton-hove.gov.uk</t>
  </si>
  <si>
    <t>01273 292036</t>
  </si>
  <si>
    <t>Bristol City Unitary Authority</t>
  </si>
  <si>
    <t>Surface Dressing of Highways 2008-2012</t>
  </si>
  <si>
    <t>Mr Jim Creamer</t>
  </si>
  <si>
    <t>jim.creamer@bristol.gov.uk</t>
  </si>
  <si>
    <t>0117 922 3133</t>
  </si>
  <si>
    <t xml:space="preserve">Machine Laid Surfacing </t>
  </si>
  <si>
    <t xml:space="preserve">Bridges &amp; Highway Structures Maintenance -     various contracts       </t>
  </si>
  <si>
    <t>Minor Highways &amp; Associated Works</t>
  </si>
  <si>
    <t>Cheshire East Unitary Authority</t>
  </si>
  <si>
    <t>BAM Nuttall</t>
  </si>
  <si>
    <t>Mr John Nicholson,</t>
  </si>
  <si>
    <t>john.nicholson@cheshireeast.gov.uk</t>
  </si>
  <si>
    <t>01270 686611</t>
  </si>
  <si>
    <t>Highways Services Contract</t>
  </si>
  <si>
    <t>6th October 2011</t>
  </si>
  <si>
    <t>5th October 2016</t>
  </si>
  <si>
    <t>Cheshire West &amp; Chester Unitary Authority</t>
  </si>
  <si>
    <t>Mr Kevin Carrol,</t>
  </si>
  <si>
    <t>kevin.carrol@cheshirewestandchester.gov.uk</t>
  </si>
  <si>
    <t>01244 973652</t>
  </si>
  <si>
    <t>Cheshire West &amp; Chester Unitary Authority
&amp; Shropshire County Council</t>
  </si>
  <si>
    <t>North West (Cheshire West)
West Midlands (Shrposhire)</t>
  </si>
  <si>
    <t>BAM Nuttall (Cheshire West &amp; Chester)
Ringway (Shropshire)</t>
  </si>
  <si>
    <t xml:space="preserve">06/10/2012 - Cheshire West 01/04/2012 - Shropshire </t>
  </si>
  <si>
    <t>5 Oct 2018 - Cheshire West
31 March 2018 - Shropshire</t>
  </si>
  <si>
    <t>Yearly</t>
  </si>
  <si>
    <t>5 Oct 2022 - Cheshire West
31 March 2022 - Shropshire</t>
  </si>
  <si>
    <t>Done (29/10/2010)</t>
  </si>
  <si>
    <t>£20 million p/a for Cheshire West &amp; Chester
£20 million per year for Shropshire</t>
  </si>
  <si>
    <t>Cornwall Unitary Authority</t>
  </si>
  <si>
    <t>Cormac</t>
  </si>
  <si>
    <t>Mr Kevin Bryant</t>
  </si>
  <si>
    <t>kbryant@cornwall.gov.uk</t>
  </si>
  <si>
    <t>01872 327317</t>
  </si>
  <si>
    <t>SEC (lIighting) SERCO (Signals)</t>
  </si>
  <si>
    <t>Summer 2012</t>
  </si>
  <si>
    <t>These two contracts will be integrated into a new single contract commencing in April 2013</t>
  </si>
  <si>
    <t>Darlington Unitary Authority</t>
  </si>
  <si>
    <t>Darlington Cont/Services</t>
  </si>
  <si>
    <t>Mr Dave Winstanley,</t>
  </si>
  <si>
    <t>dave.winstanley@darlington.gov.uk</t>
  </si>
  <si>
    <t>01325 388752</t>
  </si>
  <si>
    <t>Derby City Unitary Authority</t>
  </si>
  <si>
    <t>Morrison Highway Maintenance</t>
  </si>
  <si>
    <t>Mr David Kinsey</t>
  </si>
  <si>
    <t>david.kinsey@derby.gov.uk</t>
  </si>
  <si>
    <t>01332 641 837</t>
  </si>
  <si>
    <t>Derby roads - Reactive and emergency maintenance works, winter maintenance operations, planned highways maintenance and transport improvement works.</t>
  </si>
  <si>
    <t>Alfred McAlpine</t>
  </si>
  <si>
    <t>East Riding of Yorkshire Unitary Authority</t>
  </si>
  <si>
    <t>Operational Services Dept/</t>
  </si>
  <si>
    <t>Mr Nigel Leighton,</t>
  </si>
  <si>
    <t>nigel.leighton@eastriding.gov.uk</t>
  </si>
  <si>
    <t>01482 395000</t>
  </si>
  <si>
    <t>Bus Shelters - Supply &amp; Erection (joint North Lincolnshire)</t>
  </si>
  <si>
    <t>Highways Strategic Alliance</t>
  </si>
  <si>
    <t>C/E/Contractors Framework Agreement</t>
  </si>
  <si>
    <t>Halton BC Unitary Authority</t>
  </si>
  <si>
    <t>Mr Mick Noone,</t>
  </si>
  <si>
    <t>mick.noone@halton.gov.uk</t>
  </si>
  <si>
    <t>0303 333 4300</t>
  </si>
  <si>
    <t>Hartlepool Unitary Authority</t>
  </si>
  <si>
    <t>Mr Mike Blair;</t>
  </si>
  <si>
    <t>mike.blair@hartlepool.gov.uk</t>
  </si>
  <si>
    <t>01429 523252</t>
  </si>
  <si>
    <t>Surface Dressing Contract</t>
  </si>
  <si>
    <t>Summer 2009</t>
  </si>
  <si>
    <t>Herefordshire Unitary Authority</t>
  </si>
  <si>
    <t>EU negotiated</t>
  </si>
  <si>
    <t>To be decided</t>
  </si>
  <si>
    <t>clhall@herefordshire.gov.uk</t>
  </si>
  <si>
    <t>01432 260786</t>
  </si>
  <si>
    <t>Isle of Wight Unitary Authority</t>
  </si>
  <si>
    <t>Highway Maintenance - Lot 1 Highway repairs &amp; Maintenance</t>
  </si>
  <si>
    <t>Aggregate Industries, Williams Associates, J A Dempsey, Mountjoy</t>
  </si>
  <si>
    <t>Mr Peter Hayward,</t>
  </si>
  <si>
    <t>peter.hayward@iow.gov.uk</t>
  </si>
  <si>
    <t>01983 823777</t>
  </si>
  <si>
    <t>Highway Maintenance - Lot 2 - Anti-skid &amp; over band sealing</t>
  </si>
  <si>
    <t>Colas, Williams Associates</t>
  </si>
  <si>
    <t>Highway Maintenance - Lot 3 - Carriageway Retread</t>
  </si>
  <si>
    <t>Highway Maintenance - Lot 4 - Carriageway Surface Dressing</t>
  </si>
  <si>
    <t xml:space="preserve">Highway Maintenance - Lot 5 - Winter Maintenance </t>
  </si>
  <si>
    <t xml:space="preserve">Ringway Infrastructure Services </t>
  </si>
  <si>
    <t xml:space="preserve">Street Lighting &amp;  Illuminated Signs       </t>
  </si>
  <si>
    <t>1st April 2013</t>
  </si>
  <si>
    <t>31st March 2038</t>
  </si>
  <si>
    <t>Leicester City Unitary Authority</t>
  </si>
  <si>
    <t>Gen/Civil Eng/&amp; Repairs to Highway Structures</t>
  </si>
  <si>
    <t>Mr Satish Shah</t>
  </si>
  <si>
    <t>satish.shah@leicester.gov.uk</t>
  </si>
  <si>
    <t>0116 299 5699</t>
  </si>
  <si>
    <t>City Highways, Aggregate Industries</t>
  </si>
  <si>
    <t>Luton Unitary Authority</t>
  </si>
  <si>
    <t>Highway Maintenance &amp; Street Lighting Maintenance                                                         (All routine and reactive maintenance and highway improvements including surfacing and street lighting infrastructure)</t>
  </si>
  <si>
    <t>Mr Graham Turner,</t>
  </si>
  <si>
    <t>graham.turner@luton.gov.uk</t>
  </si>
  <si>
    <t>01582 546257</t>
  </si>
  <si>
    <t>Supply Installation and Maintenance of Traffic Signals</t>
  </si>
  <si>
    <t>Telent UK</t>
  </si>
  <si>
    <t>31-Apr-12</t>
  </si>
  <si>
    <t>Highway Condition Surveys</t>
  </si>
  <si>
    <t>Fugro Aperio Limited</t>
  </si>
  <si>
    <t>Medway Unitary Authority</t>
  </si>
  <si>
    <t>Highway Term Maintenance Contract</t>
  </si>
  <si>
    <t>Fitzpatrick</t>
  </si>
  <si>
    <t>Mr Phil Moore,</t>
  </si>
  <si>
    <t>phil.moore@medway.gov.uk</t>
  </si>
  <si>
    <t>01634 331146</t>
  </si>
  <si>
    <t>Small-scale maintenance, winter gritting service and 24-hour attendance to highways emergencies.</t>
  </si>
  <si>
    <t xml:space="preserve">5 years </t>
  </si>
  <si>
    <t>Middlesbrough Unitary Authority</t>
  </si>
  <si>
    <t>Mr Derek Gittins,</t>
  </si>
  <si>
    <t>derek_gittins@middlesbrough.gov.uk</t>
  </si>
  <si>
    <t>1643 728114</t>
  </si>
  <si>
    <t>Tarmac Limited</t>
  </si>
  <si>
    <t>Partnership</t>
  </si>
  <si>
    <t>1644 728114</t>
  </si>
  <si>
    <t>1645 728114</t>
  </si>
  <si>
    <t>1646 728114</t>
  </si>
  <si>
    <t>1647 728114</t>
  </si>
  <si>
    <t>Tees Valley Framework</t>
  </si>
  <si>
    <t>£10M</t>
  </si>
  <si>
    <t>1648 728114</t>
  </si>
  <si>
    <t>1649 728114</t>
  </si>
  <si>
    <t>Middlesbrough Council Fleet Services</t>
  </si>
  <si>
    <t>1650 728114</t>
  </si>
  <si>
    <t>1651 728114</t>
  </si>
  <si>
    <t>ADEPT Survey April 2021</t>
  </si>
  <si>
    <t>1652 728114</t>
  </si>
  <si>
    <t>ADEPT Survey April 2022</t>
  </si>
  <si>
    <t>1653 728114</t>
  </si>
  <si>
    <t>ADEPT Survey April 2023</t>
  </si>
  <si>
    <t>1654 728114</t>
  </si>
  <si>
    <t>ADEPT Survey April 2024</t>
  </si>
  <si>
    <t>1655 728114</t>
  </si>
  <si>
    <t>ADEPT Survey April 2025</t>
  </si>
  <si>
    <t>1656 728114</t>
  </si>
  <si>
    <t>ADEPT Survey April 2026</t>
  </si>
  <si>
    <t>Milton Keynes Unitary Authority</t>
  </si>
  <si>
    <t>Bridge Maintenance &amp; Minor Construction Works</t>
  </si>
  <si>
    <t>Mr Alex Constantinides,</t>
  </si>
  <si>
    <t>alex.constantinides@milton-keynes.gov.uk</t>
  </si>
  <si>
    <t>01908 254258</t>
  </si>
  <si>
    <t>Supply &amp; Fix Road Studs</t>
  </si>
  <si>
    <t>Slurry Surfacing</t>
  </si>
  <si>
    <t>H/R/A/,Coated Macadam &amp; Cold Planing</t>
  </si>
  <si>
    <t>High Friction Surfacing on Carriageways</t>
  </si>
  <si>
    <t>Carriageway Joint Sealing &amp; Over banding</t>
  </si>
  <si>
    <t>Highway Small Works Contract</t>
  </si>
  <si>
    <t>NE Lincolnshire Unitary Authority</t>
  </si>
  <si>
    <t>Strategic Delivery Partner</t>
  </si>
  <si>
    <t>Competetive dialogue</t>
  </si>
  <si>
    <t>5 yrs</t>
  </si>
  <si>
    <t>approx 15 p.a.</t>
  </si>
  <si>
    <t>Mr Marcus Asquith</t>
  </si>
  <si>
    <t>marcus.asquith@nelincs.gov.uk</t>
  </si>
  <si>
    <t>01472 326676</t>
  </si>
  <si>
    <t>J McCann and Company Ltd</t>
  </si>
  <si>
    <t>OJEU PQQ / closed tender</t>
  </si>
  <si>
    <t>2 x 1yr</t>
  </si>
  <si>
    <t>PQQ / closed tender</t>
  </si>
  <si>
    <t>Schedule of rates</t>
  </si>
  <si>
    <t>North Lincolnshire Council Unitary Authority</t>
  </si>
  <si>
    <t>Highway Maintenance, surface dressing, slurry sealing, cold planing, road markings and studs, HF surfacing, carriageway surfacing</t>
  </si>
  <si>
    <t>Yorkshire and Humber</t>
  </si>
  <si>
    <t>Highway Alliance (Clugston Construction)</t>
  </si>
  <si>
    <t>NEC - Works contract - Negotiated</t>
  </si>
  <si>
    <t>TBA</t>
  </si>
  <si>
    <t>OJEU turnover = £2.5m Actual average turnover to date = £4.2m</t>
  </si>
  <si>
    <t>Cost plus</t>
  </si>
  <si>
    <t>Lead Officer = Mr Peter Williams     Contact Officer Rob Beales</t>
  </si>
  <si>
    <t>peter.williams@northlincs.gov.uk    rob.beales@northlincs.gov.uk</t>
  </si>
  <si>
    <t>01724 296710           01724 298511</t>
  </si>
  <si>
    <t>Highway Maintenance, cold planing, road markings &amp; studs, Street lighting &amp; illuminated signs, vehicle maintenance, carriageway resurfacing, HF surfacing, winter maintenance, drainage &amp; contruction, gulley cleansing.</t>
  </si>
  <si>
    <t>DLO / DSO</t>
  </si>
  <si>
    <t>None - In house provision</t>
  </si>
  <si>
    <t>At Cost</t>
  </si>
  <si>
    <t>Nottingham City Unitary Authority</t>
  </si>
  <si>
    <t>Nottingham City</t>
  </si>
  <si>
    <t>Call off contractor</t>
  </si>
  <si>
    <t>Framework/Internal DLO</t>
  </si>
  <si>
    <t>To be determined</t>
  </si>
  <si>
    <t>Chris Keane</t>
  </si>
  <si>
    <t>chris.keane@nottinghamcity.gov.uk</t>
  </si>
  <si>
    <t>0115 8761363</t>
  </si>
  <si>
    <t>Scottish &amp; Southern Electrical Contracting</t>
  </si>
  <si>
    <t>£110m</t>
  </si>
  <si>
    <t>Marc Nelson</t>
  </si>
  <si>
    <t>0115 9152193</t>
  </si>
  <si>
    <t>Internal DLO</t>
  </si>
  <si>
    <t>Peterborough City Unitary Authority</t>
  </si>
  <si>
    <t>Highway Works &amp; Maintenance / Framework</t>
  </si>
  <si>
    <t>5 Years (2 years granted)</t>
  </si>
  <si>
    <t>Mr Andy Tatt,</t>
  </si>
  <si>
    <t>andy.tatt@peterborough.gov.uk</t>
  </si>
  <si>
    <t>01733 453469</t>
  </si>
  <si>
    <t>Ground maintenance, street cleaning etc</t>
  </si>
  <si>
    <t>Plymouth City Unitary Authority</t>
  </si>
  <si>
    <t>Public Realm Integrated contract</t>
  </si>
  <si>
    <t>Amey LG Ltd</t>
  </si>
  <si>
    <t>01/12/2015
Dec-15</t>
  </si>
  <si>
    <t>01/12/2018
Dec-18</t>
  </si>
  <si>
    <t>£190 million</t>
  </si>
  <si>
    <t>Mr Clive Perkin,</t>
  </si>
  <si>
    <t>clive.perkin@plymouth.gov.uk</t>
  </si>
  <si>
    <t>01752 304240</t>
  </si>
  <si>
    <t>Street Lighting, Illuminated Traffic Signs &amp; Vehicle Maintenance</t>
  </si>
  <si>
    <t>SSC Ltd</t>
  </si>
  <si>
    <t>3Years</t>
  </si>
  <si>
    <t>£12 million</t>
  </si>
  <si>
    <t>Poole Unitary Authority</t>
  </si>
  <si>
    <t>Road Markings Maintenance</t>
  </si>
  <si>
    <t>Mr Julian McLaughlin,</t>
  </si>
  <si>
    <t>julian.mclaughlin@poole.gov.uk</t>
  </si>
  <si>
    <t>01202 262100</t>
  </si>
  <si>
    <t>Portsmouth Unitary Authority</t>
  </si>
  <si>
    <t>Mr Martin Lavers,</t>
  </si>
  <si>
    <t>martin.lavers@portsmouthcc.gov.uk</t>
  </si>
  <si>
    <t>023 9284 1534</t>
  </si>
  <si>
    <t>Reading Unitary Authority</t>
  </si>
  <si>
    <t>Street Lighting &amp; Electrical Maintenance</t>
  </si>
  <si>
    <t>SSE Contracting LTD</t>
  </si>
  <si>
    <t xml:space="preserve">OJEU </t>
  </si>
  <si>
    <t>See below</t>
  </si>
  <si>
    <t>David Moore</t>
  </si>
  <si>
    <t>David.Moore2@reading.gov.uk</t>
  </si>
  <si>
    <t>0118 937 2676</t>
  </si>
  <si>
    <t>Bridge Maintenance</t>
  </si>
  <si>
    <t>Grenson Construction LTD</t>
  </si>
  <si>
    <t>Sam Shean</t>
  </si>
  <si>
    <t>Sam.Shean@reading.gov.uk</t>
  </si>
  <si>
    <t>0118 937 2138</t>
  </si>
  <si>
    <t>In-house DLO</t>
  </si>
  <si>
    <t>N/A - DLO</t>
  </si>
  <si>
    <t>Annual Tender if required</t>
  </si>
  <si>
    <t>Annual Tender</t>
  </si>
  <si>
    <t>None 2012</t>
  </si>
  <si>
    <t>31-Sept 12</t>
  </si>
  <si>
    <t>31-Sept-12</t>
  </si>
  <si>
    <t>Yazdi Batki</t>
  </si>
  <si>
    <t>Yazdi.Batki@reading.gov.uk</t>
  </si>
  <si>
    <t>0118 937 3562</t>
  </si>
  <si>
    <t>Part of c'way contract</t>
  </si>
  <si>
    <t>(within C'way Resurfacing)</t>
  </si>
  <si>
    <t>OJEU Process</t>
  </si>
  <si>
    <t>Autumn 2016</t>
  </si>
  <si>
    <t>Autumn 2018</t>
  </si>
  <si>
    <t>Auntumn 2018</t>
  </si>
  <si>
    <t>Late Spring 2012</t>
  </si>
  <si>
    <t>Richard Ponchaud</t>
  </si>
  <si>
    <t>Richard.Ponchaud@reading.gov.uk</t>
  </si>
  <si>
    <t>0118 937 4193</t>
  </si>
  <si>
    <t>Early 2013</t>
  </si>
  <si>
    <t>(within Street Lighting Contract)</t>
  </si>
  <si>
    <t>Prov. Nov 2012</t>
  </si>
  <si>
    <t>Prov Oct 2016</t>
  </si>
  <si>
    <t>Prov Oct 2018</t>
  </si>
  <si>
    <t>Highways Element c £19K per annum</t>
  </si>
  <si>
    <t>Ken Williams</t>
  </si>
  <si>
    <t>Ken.Williams@reading.gov.uk</t>
  </si>
  <si>
    <t>0118 937 2940</t>
  </si>
  <si>
    <t>Part of Road Marking Term Contract</t>
  </si>
  <si>
    <t>Part of Road Marking</t>
  </si>
  <si>
    <t>Spring 2012</t>
  </si>
  <si>
    <t>(within Road Marking Contract)</t>
  </si>
  <si>
    <t>Early 2015</t>
  </si>
  <si>
    <t>Steven Charlton</t>
  </si>
  <si>
    <t>Steven.Charlton@reading.gov.uk</t>
  </si>
  <si>
    <t>0118 937 4184</t>
  </si>
  <si>
    <t>Redcar &amp; Cleveland Unitary Authority</t>
  </si>
  <si>
    <t>Highway Works Strategic Partnering Contract</t>
  </si>
  <si>
    <t>Mr Gary Flynn,</t>
  </si>
  <si>
    <t>gary_flynn@redcar-cleveland.gov.uk</t>
  </si>
  <si>
    <t>01287 612645</t>
  </si>
  <si>
    <t>Public Lighting &amp; Illuminated Traffic Signs</t>
  </si>
  <si>
    <t>David Webster</t>
  </si>
  <si>
    <t>Slough Unitary Authority</t>
  </si>
  <si>
    <t>Routine Maintenace &lt;100K item</t>
  </si>
  <si>
    <t>Enterprise (previously Accord)</t>
  </si>
  <si>
    <t>Mr Alexander Deans</t>
  </si>
  <si>
    <t>alexander.deans@slough.gov.uk</t>
  </si>
  <si>
    <t>01753 87 5633</t>
  </si>
  <si>
    <t>Southern Electric Contracting</t>
  </si>
  <si>
    <t>South Gloucestershire Unitary Authority</t>
  </si>
  <si>
    <t>Resurfacing (102)</t>
  </si>
  <si>
    <t>Mr Mark King,</t>
  </si>
  <si>
    <t>mark.king@southglos.gov.uk</t>
  </si>
  <si>
    <t>01454 863910</t>
  </si>
  <si>
    <t xml:space="preserve">Specialist Surface Treatment (103) </t>
  </si>
  <si>
    <t>Sealing of Carriageway Joints &amp; Cracks (104)</t>
  </si>
  <si>
    <t>Road Markings (105)</t>
  </si>
  <si>
    <t>Road Studs (106)</t>
  </si>
  <si>
    <t>Supply of Road Signs (107)</t>
  </si>
  <si>
    <t>Safety Fencing (108)</t>
  </si>
  <si>
    <t>Supply of Street Name Plates (109)</t>
  </si>
  <si>
    <t>Southampton City Unitary Authority</t>
  </si>
  <si>
    <t>Highway Services Partnership, including Surface dressing, slurry sealing, cold milling, road markings and studs, vehicle maintenance, HF surfacing, carriageway resurfacing, winter maintenance, gully cleansing.</t>
  </si>
  <si>
    <t>4th Oct 2010</t>
  </si>
  <si>
    <t>3rd Oct 2020</t>
  </si>
  <si>
    <t>3rd October 2025</t>
  </si>
  <si>
    <t>3rd October 2020</t>
  </si>
  <si>
    <t>1st January 2018</t>
  </si>
  <si>
    <t>£15m/year approx</t>
  </si>
  <si>
    <t>Mr John Harvey</t>
  </si>
  <si>
    <t>john.harvey@southampton.gov.uk</t>
  </si>
  <si>
    <t>023 8083 3927</t>
  </si>
  <si>
    <t>Street Lighting Maintenance, Illuminated traffic signs</t>
  </si>
  <si>
    <t>Tay Valley Lighting</t>
  </si>
  <si>
    <t>1st April 2010</t>
  </si>
  <si>
    <t>31st March 2035</t>
  </si>
  <si>
    <t>1st October 2033</t>
  </si>
  <si>
    <t>£32m total</t>
  </si>
  <si>
    <t>Southend Unitary Authority</t>
  </si>
  <si>
    <t>Ad hoc footway and carriageway maintenance, including minor drainage works and planned footway maintenance</t>
  </si>
  <si>
    <t xml:space="preserve">Henderson and Taylor </t>
  </si>
  <si>
    <t>30th September 2014</t>
  </si>
  <si>
    <t>3 Year</t>
  </si>
  <si>
    <t>Mr Paul Whitwell</t>
  </si>
  <si>
    <t>paulwhitwell@southend.gov.uk</t>
  </si>
  <si>
    <t>01702 215598</t>
  </si>
  <si>
    <t>Carriageway Planing &amp; Resurfacing</t>
  </si>
  <si>
    <t>EUROVIA INFRASTRUCTURE SERVICES</t>
  </si>
  <si>
    <t>Bridge Strengthening &amp; Maintenance</t>
  </si>
  <si>
    <t>1st Oct 2011</t>
  </si>
  <si>
    <t>30th Sept 2014</t>
  </si>
  <si>
    <t>Mr Richard Atkins</t>
  </si>
  <si>
    <t>Construction, foundation &amp; surface works ( New Works )</t>
  </si>
  <si>
    <t>W &amp; H Roads</t>
  </si>
  <si>
    <t>Mr Richard Backhouse</t>
  </si>
  <si>
    <t>Stockton on Tees Unitary Authority</t>
  </si>
  <si>
    <t>Highway Maintenance cold plane &amp; HRA/DBM resurface</t>
  </si>
  <si>
    <t>Mr Brian Buckley,</t>
  </si>
  <si>
    <t>brain.buckley@stockton.gov.uk</t>
  </si>
  <si>
    <t>01642 526703</t>
  </si>
  <si>
    <t>Stoke on Trent Unitary Authority</t>
  </si>
  <si>
    <t>Term Contract - Minor Works Schemes 2011-2015</t>
  </si>
  <si>
    <t>Mr Malcolm Dawson,</t>
  </si>
  <si>
    <t>malcolm.dawson@stoke.gov.uk</t>
  </si>
  <si>
    <t>01782 232421</t>
  </si>
  <si>
    <t>Various Surface Works</t>
  </si>
  <si>
    <t>Highway and Traffic Engineering</t>
  </si>
  <si>
    <t>Galliford Try Ltd</t>
  </si>
  <si>
    <t>Estimated 4 year turnover</t>
  </si>
  <si>
    <t>Term Contract - Applied Surfacing 2012 - 2016</t>
  </si>
  <si>
    <t>Kiely Bros ltd</t>
  </si>
  <si>
    <t>Term Contract - Carriageway Resurfacing 2011 - 2015</t>
  </si>
  <si>
    <t>Aggregate Industries</t>
  </si>
  <si>
    <t>Swindon Unitary Authority</t>
  </si>
  <si>
    <t>Swindon Commercial Services</t>
  </si>
  <si>
    <t>Mr Gwillam
Lloyd,</t>
  </si>
  <si>
    <t>jmoyles@swindon.gov.uk</t>
  </si>
  <si>
    <t>01793 466278</t>
  </si>
  <si>
    <t>Telford &amp; Wrekin Unitary Authority</t>
  </si>
  <si>
    <t>DLO
Telford and Wrekin Services Limited (wholly owned subsidiary of Focsa Services (UK))</t>
  </si>
  <si>
    <t>Wendy Cope</t>
  </si>
  <si>
    <t>keith.smith@telford.gov.uk</t>
  </si>
  <si>
    <t>01952 384804</t>
  </si>
  <si>
    <t>Thurrock Unitary Authority</t>
  </si>
  <si>
    <t>Planned &amp; Reactive Highway Works</t>
  </si>
  <si>
    <t xml:space="preserve">2 Years </t>
  </si>
  <si>
    <t>Mr Les Burns,</t>
  </si>
  <si>
    <t>lburns@thurrock.gov.uk</t>
  </si>
  <si>
    <t>01375 366100</t>
  </si>
  <si>
    <t>Torbay Unitary Authority</t>
  </si>
  <si>
    <t>TOR2</t>
  </si>
  <si>
    <t xml:space="preserve">Competitive Dialogue </t>
  </si>
  <si>
    <t>19th July 2010</t>
  </si>
  <si>
    <t>19th July 2020</t>
  </si>
  <si>
    <t>15yrs</t>
  </si>
  <si>
    <t>July 19th 2035</t>
  </si>
  <si>
    <t>£2 Million PA</t>
  </si>
  <si>
    <t>Valuation</t>
  </si>
  <si>
    <t>Mr Patrick Carney,</t>
  </si>
  <si>
    <t>highways@torbay.gov.uk</t>
  </si>
  <si>
    <t>01803 207710</t>
  </si>
  <si>
    <t>Hazel &amp; Jeffries Ltd</t>
  </si>
  <si>
    <t>Competitive Tender</t>
  </si>
  <si>
    <t>1 yrs</t>
  </si>
  <si>
    <t>£150k PA</t>
  </si>
  <si>
    <t>Mr Barry Johnson</t>
  </si>
  <si>
    <t>01803 207715</t>
  </si>
  <si>
    <t>Negotiated tender</t>
  </si>
  <si>
    <t>£40k PA</t>
  </si>
  <si>
    <t>Mr Guy Redfern</t>
  </si>
  <si>
    <t>01803 207716</t>
  </si>
  <si>
    <t>Glendinning Contracting Ltd</t>
  </si>
  <si>
    <t>£25k PA</t>
  </si>
  <si>
    <t>Valaution</t>
  </si>
  <si>
    <t>Incl in the £2 Million</t>
  </si>
  <si>
    <t>3yrs</t>
  </si>
  <si>
    <t>£500k PA</t>
  </si>
  <si>
    <t>Mr Dave simmons</t>
  </si>
  <si>
    <t>01803 207718</t>
  </si>
  <si>
    <t>Trustseal Ltd</t>
  </si>
  <si>
    <t>10th July 2010</t>
  </si>
  <si>
    <t>1yr</t>
  </si>
  <si>
    <t>£60k PA</t>
  </si>
  <si>
    <t>Mr Richard Whittaker</t>
  </si>
  <si>
    <t>01803 207729</t>
  </si>
  <si>
    <t>£800K PA</t>
  </si>
  <si>
    <t>Incl In the £2 Million</t>
  </si>
  <si>
    <t>Warrington Unitary Authority</t>
  </si>
  <si>
    <t>Mr David Boyer,</t>
  </si>
  <si>
    <t>dboyer@warrington.gov.uk</t>
  </si>
  <si>
    <t>01925 442530</t>
  </si>
  <si>
    <t xml:space="preserve">Road Maintenance Services </t>
  </si>
  <si>
    <t>West Berkshire Unitary Authority</t>
  </si>
  <si>
    <t>Routine &amp; Winter Maintenance &amp; Minor Bridge Works</t>
  </si>
  <si>
    <t>Mr Mark Edwards,</t>
  </si>
  <si>
    <t>medwards@westberks.gov.uk</t>
  </si>
  <si>
    <t>01635 519208</t>
  </si>
  <si>
    <t>Street Lighting &amp; Electrical Term Contract</t>
  </si>
  <si>
    <t>Various separate contracts</t>
  </si>
  <si>
    <t>Windsor &amp; Maidenhead Unitary Authority</t>
  </si>
  <si>
    <t>Lot 1, Planned Works &amp; Major Projects</t>
  </si>
  <si>
    <t>Mr Stephen Brown,</t>
  </si>
  <si>
    <t>stephen.brown@rbwm.gov.uk</t>
  </si>
  <si>
    <t>01628 683800</t>
  </si>
  <si>
    <t>Lot 2, Routine reactive maintenance - Bridges etc</t>
  </si>
  <si>
    <t>Lot 3, Winter Services</t>
  </si>
  <si>
    <t>Lot 4, Gulley Cleaning &amp; Drainage Services</t>
  </si>
  <si>
    <t>Maintenance of Public Lighting &amp; Traffic Lights</t>
  </si>
  <si>
    <t>Highway &amp; Capital Works</t>
  </si>
  <si>
    <t>Wokingham Unitary Authority</t>
  </si>
  <si>
    <t>Highway Network Works Contract (as list 1)</t>
  </si>
  <si>
    <t>Mr Steve Potts,</t>
  </si>
  <si>
    <t>steve.potts@wokingham.gov.uk</t>
  </si>
  <si>
    <t>0118 974 6324</t>
  </si>
  <si>
    <t>Gully Emptying Contract</t>
  </si>
  <si>
    <t>Bagnell &amp; Morris</t>
  </si>
  <si>
    <t>Mr Eddie Napper</t>
  </si>
  <si>
    <t>eddie.napper@wokingham.go.uk</t>
  </si>
  <si>
    <t>0118 974 6227</t>
  </si>
  <si>
    <t>Street Lighting (as list 2)</t>
  </si>
  <si>
    <t>Mr David Halley</t>
  </si>
  <si>
    <t>dave.halley@wokingham.gov.uk</t>
  </si>
  <si>
    <t>0118 974 6325</t>
  </si>
  <si>
    <t>York City Unitary Authority</t>
  </si>
  <si>
    <t>Road Maintenance</t>
  </si>
  <si>
    <t>York Commercial / In house</t>
  </si>
  <si>
    <t>Mr Andy Binner,</t>
  </si>
  <si>
    <t>andy.binner@york.gov.uk</t>
  </si>
  <si>
    <t>01904 553231</t>
  </si>
  <si>
    <t>Street Lighting - Inspection &amp; Maintenance</t>
  </si>
  <si>
    <t>unkown at the moment</t>
  </si>
  <si>
    <t>Road Marking &amp; Anti-Skid Surfacing</t>
  </si>
  <si>
    <t>Tees Valley Alliance / Road Markings</t>
  </si>
  <si>
    <t>31/9/14</t>
  </si>
  <si>
    <t>Highway Resurfacing</t>
  </si>
  <si>
    <t xml:space="preserve">Tees Valley Alliance </t>
  </si>
  <si>
    <r>
      <t xml:space="preserve">28-Mar-16
</t>
    </r>
    <r>
      <rPr>
        <sz val="12"/>
        <color indexed="10"/>
        <rFont val="Calibri"/>
        <family val="2"/>
      </rPr>
      <t>Mar-20</t>
    </r>
  </si>
  <si>
    <r>
      <t xml:space="preserve">All aspects of Highway Maintenance including Surface Dressing, Slurry Sealing, Cold Planing Road Markings and Studs, High Friction Surfacing, Carriageway Resurfacing, Winter Maintenance, Gully Cleansing and Vehicle Maintenance (but </t>
    </r>
    <r>
      <rPr>
        <u val="single"/>
        <sz val="12"/>
        <rFont val="Calibri"/>
        <family val="2"/>
      </rPr>
      <t>excluding</t>
    </r>
    <r>
      <rPr>
        <sz val="12"/>
        <rFont val="Calibri"/>
        <family val="2"/>
      </rPr>
      <t xml:space="preserve"> work to Highway Structures)</t>
    </r>
  </si>
  <si>
    <r>
      <t>Maintenance of Traffic Signals and Ancillary Equipment (</t>
    </r>
    <r>
      <rPr>
        <i/>
        <sz val="12"/>
        <color indexed="10"/>
        <rFont val="Calibri"/>
        <family val="2"/>
      </rPr>
      <t>Succession contract</t>
    </r>
    <r>
      <rPr>
        <sz val="12"/>
        <rFont val="Calibri"/>
        <family val="2"/>
      </rPr>
      <t>)</t>
    </r>
  </si>
  <si>
    <r>
      <t xml:space="preserve">31-Mar-12
</t>
    </r>
    <r>
      <rPr>
        <sz val="12"/>
        <color indexed="10"/>
        <rFont val="Calibri"/>
        <family val="2"/>
      </rPr>
      <t>01-Apr-10</t>
    </r>
  </si>
  <si>
    <r>
      <t xml:space="preserve">31-Mar-14
</t>
    </r>
    <r>
      <rPr>
        <sz val="12"/>
        <color indexed="10"/>
        <rFont val="Calibri"/>
        <family val="2"/>
      </rPr>
      <t>01-Apr-12</t>
    </r>
  </si>
  <si>
    <r>
      <t xml:space="preserve">01/07/2001
</t>
    </r>
    <r>
      <rPr>
        <sz val="12"/>
        <color indexed="10"/>
        <rFont val="Calibri"/>
        <family val="2"/>
      </rPr>
      <t>01/04/2002</t>
    </r>
  </si>
  <si>
    <r>
      <t xml:space="preserve">Up to 2011
</t>
    </r>
    <r>
      <rPr>
        <sz val="12"/>
        <color indexed="10"/>
        <rFont val="Calibri"/>
        <family val="2"/>
      </rPr>
      <t>2012</t>
    </r>
  </si>
  <si>
    <r>
      <t xml:space="preserve">30/06/2011
</t>
    </r>
    <r>
      <rPr>
        <sz val="12"/>
        <color indexed="10"/>
        <rFont val="Calibri"/>
        <family val="2"/>
      </rPr>
      <t>01/04/2012</t>
    </r>
  </si>
  <si>
    <r>
      <t xml:space="preserve">Used mainly for minor highway improvement schemes but also for carriageway resurfacing which </t>
    </r>
    <r>
      <rPr>
        <u val="single"/>
        <sz val="12"/>
        <rFont val="Calibri"/>
        <family val="2"/>
      </rPr>
      <t>is</t>
    </r>
    <r>
      <rPr>
        <sz val="12"/>
        <color indexed="8"/>
        <rFont val="Calibri"/>
        <family val="2"/>
      </rPr>
      <t xml:space="preserve"> a maintenance activity</t>
    </r>
  </si>
  <si>
    <r>
      <t xml:space="preserve">5th October 2011
</t>
    </r>
    <r>
      <rPr>
        <sz val="12"/>
        <color indexed="10"/>
        <rFont val="Calibri"/>
        <family val="2"/>
      </rPr>
      <t>Oct 2014</t>
    </r>
  </si>
  <si>
    <r>
      <t>1</t>
    </r>
    <r>
      <rPr>
        <vertAlign val="superscript"/>
        <sz val="12"/>
        <rFont val="Calibri"/>
        <family val="2"/>
      </rPr>
      <t>st</t>
    </r>
    <r>
      <rPr>
        <sz val="12"/>
        <rFont val="Calibri"/>
        <family val="2"/>
      </rPr>
      <t xml:space="preserve"> April 2011 </t>
    </r>
  </si>
  <si>
    <t>Sub-group</t>
  </si>
  <si>
    <t>Project / Local Authority name</t>
  </si>
  <si>
    <t>North Somerset (NSC) Unitary Authority</t>
  </si>
  <si>
    <t>*  May change as the project develops  #  Current figures</t>
  </si>
  <si>
    <t>This has been transferred to the Council's Arms Length Company under a 10 year agreements - to April 2022</t>
  </si>
  <si>
    <t>Service brought in-house on expiry of previous TMC, with TUPE transfer of staff. In-house delivery as a temporary arrangement pending establishment of a Wholly Owned Company and Joint Venture arrangement, which will be subject to OJEU advertising and procurement. Details yet to be finalised.</t>
  </si>
  <si>
    <r>
      <t xml:space="preserve">Sole Provider </t>
    </r>
    <r>
      <rPr>
        <sz val="12"/>
        <color indexed="10"/>
        <rFont val="Calibri"/>
        <family val="2"/>
      </rPr>
      <t>*</t>
    </r>
  </si>
  <si>
    <r>
      <t>Sole Provider</t>
    </r>
    <r>
      <rPr>
        <sz val="12"/>
        <color indexed="10"/>
        <rFont val="Calibri"/>
        <family val="2"/>
      </rPr>
      <t xml:space="preserve"> *</t>
    </r>
  </si>
  <si>
    <t>Planned Procurement Method</t>
  </si>
  <si>
    <t>Cheshire West and Chester have worked in collaboration with Shropshire County Council on Contract Documents and procurement.  Both authorities have awarded separate contracts to Ringway that start in 2012 and some contract management fuctions may be shared between the two.  Unless otherwise stated all entries are for Cheshire West &amp; Chester Council only.  Cheshire West and Chester Council are currently in the mobilisation period for the new contract with Ringway.  It’s worth mentioning that we are currently in the mobilisation period for our next contract with Ringway.  As on the original, the top row relates to the current contract with BAM Nuttall that ends in October and the bottom on relates to the next contract with Ringway.</t>
  </si>
  <si>
    <t>List 1: Highway Maintenance Surface Dressing, Slurry Sealing Cold Planing, Road Markings and Studs, High Friction Surfacing, Winter Maintenance List 2: Street Lighting and Illuminated Traffic Signs.</t>
  </si>
  <si>
    <r>
      <t xml:space="preserve">£5.5+ M </t>
    </r>
    <r>
      <rPr>
        <sz val="12"/>
        <color indexed="10"/>
        <rFont val="Calibri"/>
        <family val="2"/>
      </rPr>
      <t>#</t>
    </r>
  </si>
  <si>
    <r>
      <t>£0.75 M</t>
    </r>
    <r>
      <rPr>
        <sz val="12"/>
        <color indexed="10"/>
        <rFont val="Calibri"/>
        <family val="2"/>
      </rPr>
      <t xml:space="preserve"> #</t>
    </r>
  </si>
  <si>
    <r>
      <t xml:space="preserve">Mr Steve Grayer           and                </t>
    </r>
    <r>
      <rPr>
        <sz val="12"/>
        <color indexed="57"/>
        <rFont val="Calibri"/>
        <family val="2"/>
      </rPr>
      <t xml:space="preserve"> Mr. Cliff Woolnoth </t>
    </r>
  </si>
  <si>
    <r>
      <t xml:space="preserve">Mr Steve Grayer           and                </t>
    </r>
    <r>
      <rPr>
        <sz val="12"/>
        <color indexed="57"/>
        <rFont val="Calibri"/>
        <family val="2"/>
      </rPr>
      <t xml:space="preserve"> Mr.Cliff Woolnoth </t>
    </r>
  </si>
  <si>
    <t>http://coal.decc.gov.uk/en/coal/cms/publications/annual_report/annual_report.aspx or
procurement@coal.gov.uk</t>
  </si>
  <si>
    <t>http://coal.decc.gov.uk/en/coal/cms/publications/annual_report/annual_report.aspxor procurement@coal.gov.uk</t>
  </si>
  <si>
    <t>Coal Authority</t>
  </si>
  <si>
    <t>Flood:</t>
  </si>
  <si>
    <t>Waste:</t>
  </si>
  <si>
    <t>The data covers current and future projects that are not yet fully operational – i.e. from in procurement projects to construction. Description of the project status is provided in the Notes and references column.   We have not included projects where we don’t have information coming in from the Local Authorities.  It is not possible to estimate the scale of the future investment for the PPP and Merchant schemes for which there is not much cost information at present even at an aggregate level. This is because PPP projects are not obligated to report to WIDP except for those that have signed a Memorandum of Understanding and benefit from WIDP’s Transactor support. This again makes it difficult to populate most of the PPP projects.</t>
  </si>
  <si>
    <t>Education:</t>
  </si>
  <si>
    <t xml:space="preserve">The costs only include central government capital support and do not include any funding contributions from the local authorities themselves, therefore these cost estimates could be considered to be conservative. Other Department funding, for example basic need and capital maintenance, is delegated directly to local authorities, schools and other bodies and is not included in the figures quoted. </t>
  </si>
  <si>
    <t xml:space="preserve">Due to the nature of the BSF programme (and in particular the exclusivity of LEPs) all of the BSF projects have already been procured and will not be openly tendered. Framework projects that have not already been procured will only be available to those contractors on the PfS Contractors Framework. </t>
  </si>
  <si>
    <t>Housing (PFI):</t>
  </si>
  <si>
    <t>Health: P21/P21+</t>
  </si>
  <si>
    <t>UKBA/NOMS</t>
  </si>
  <si>
    <t>UKBA/NOMS/NPIA/IPS</t>
  </si>
  <si>
    <t>HO Repair and Maintenance</t>
  </si>
  <si>
    <t>Home Office</t>
  </si>
  <si>
    <t>The Education pipeline data is provided for the pipeline as at July 2011 and has not been updated since. It also reflects data that is in the public domain from quarterly data published by HM Treasury.</t>
  </si>
  <si>
    <t>PFI information is based on bid costs. There are 10 schemes in procurement, with 3 projects that have signed since November 2011.  All bid cost information is commercially sensitive prior to financial close and the majority of the programme is still in competitive dialogue.  For this reason, the PFI information has been provided on a programme-wide aggregated basis.  Where columns have only 1 input (as described above), the data has been replaced with the comment 'commercially sensitive'.</t>
  </si>
  <si>
    <t>The PFI processes have changed in terms of the financial and monitoring that is requested of authorities.</t>
  </si>
  <si>
    <t>Schemes in procurement have provided complete sets of proformas as part of the VfM Review for Housing PFI and FBC submissions (where this stage of procurement has been reached).  The HCA has robust information on cost elements (lifecycles, refurbishments, construction, funding costs etc) for schemes in procurement and schemes signed in 2010/11. </t>
  </si>
  <si>
    <t xml:space="preserve"> Cost information has been provided for the 10 schemes in procurement and the 3 recently signed schemes (using the most recently received financial information available). </t>
  </si>
  <si>
    <t>Of the operational schemes (signed before 2010/11), there are 4 projects with a programme that extends further than 2011/12. </t>
  </si>
  <si>
    <t>The HCA does not hold comparable cost information for the operational schemes signed prior to 2010/11 as there was no requirement for authorities to provide it in the same way and they fell beyond the scope and remit of the VfM Review.  Cost information has not been provided for these operational schemes as it not held in a way that can be readily or comparably extracted.</t>
  </si>
  <si>
    <t xml:space="preserve"> Housing: (Affordable Housing) </t>
  </si>
  <si>
    <t>This line represents a funding programme across the whole of England on multiple sites in each area. The figures shown represent the HCA funding for this programme and not the full costs of construction. “Further geographic breakdown will be available from May, when all relevant providers are in contract and data on programme offers received.  Current entries are based on providers original offers as at end December 2011; as such it does not reflect end year budget adjustments from 11/12 to later years of £125m.</t>
  </si>
  <si>
    <t>The pipeline capex will increase above the currently reported levels as the P21+ framework (launched October 2010) matures and new P21+ schemes are indentified; this will offset the decline due to the completion of P21 schemes.</t>
  </si>
  <si>
    <t xml:space="preserve">Construction costs are based on capex in the absence of any other data. There is currently £1billion worth of active schemes on the P21 framework and £1.2billion worth of active schemes registered on the P21+ framework. </t>
  </si>
  <si>
    <t xml:space="preserve">Capex pre-dating and post-dating the reporting period is outwith the published figures. </t>
  </si>
  <si>
    <t>Further information is available on the P21+  website.</t>
  </si>
  <si>
    <t>Governement Construction and LA Highway Maintenance Pipeline Notes</t>
  </si>
  <si>
    <r>
      <t>Remaining schemes and strategies by Region</t>
    </r>
    <r>
      <rPr>
        <sz val="12"/>
        <color indexed="8"/>
        <rFont val="Calibri"/>
        <family val="2"/>
      </rPr>
      <t xml:space="preserve"> - These are all the Flood and Coastal erosion Risk Management schemes (works on the ground) within the given Regional Flood and Coastal Committee area.</t>
    </r>
  </si>
  <si>
    <r>
      <t xml:space="preserve"> </t>
    </r>
    <r>
      <rPr>
        <u val="single"/>
        <sz val="12"/>
        <color indexed="8"/>
        <rFont val="Calibri"/>
        <family val="2"/>
      </rPr>
      <t>Other Projects</t>
    </r>
    <r>
      <rPr>
        <sz val="12"/>
        <color indexed="8"/>
        <rFont val="Calibri"/>
        <family val="2"/>
      </rPr>
      <t xml:space="preserve"> - These the remaining projects in the given Regional Flood and Coastal Committee area such as: flood warning projects; complying with statutory requirements eg H&amp;S; and other capital work such as bridges, coastal monitoring etc.   </t>
    </r>
  </si>
  <si>
    <r>
      <t>Asset Ownership</t>
    </r>
    <r>
      <rPr>
        <sz val="12"/>
        <color indexed="8"/>
        <rFont val="Calibri"/>
        <family val="2"/>
      </rPr>
      <t xml:space="preserve"> - where there is a standard PFI structure (i.e. a reverting asset) we call it “Public” ownership and where there is non-reverting asset we call it “Private” and where there is a mix of reverting and non-reverting assets we categorise it “Public/Private”</t>
    </r>
  </si>
  <si>
    <r>
      <t>Scheme Status</t>
    </r>
    <r>
      <rPr>
        <sz val="12"/>
        <color indexed="8"/>
        <rFont val="Calibri"/>
        <family val="2"/>
      </rPr>
      <t xml:space="preserve"> – all our PFI projects are classed as ‘Started’ because projects are either "In procurement" and in the process of selecting a contractor, or have awarded their contract but have not yet begun building the waste facilities, or one or more of the waste facilities is in construction, the others may still be waiting planning consent, or Partially Operational – i.e. one or more of the facilities is processing waste; the other facilities may be waiting planning consent or still being built. Please note work on securing planning is typically deferred until financial close.</t>
    </r>
  </si>
  <si>
    <r>
      <t>Planned Construction Start Date</t>
    </r>
    <r>
      <rPr>
        <sz val="12"/>
        <color indexed="8"/>
        <rFont val="Calibri"/>
        <family val="2"/>
      </rPr>
      <t xml:space="preserve"> – we have populated this in the most appropriate fashion, depending on factors such as certainty e.g. “October 1</t>
    </r>
    <r>
      <rPr>
        <vertAlign val="superscript"/>
        <sz val="12"/>
        <color indexed="8"/>
        <rFont val="Calibri"/>
        <family val="2"/>
      </rPr>
      <t>st</t>
    </r>
    <r>
      <rPr>
        <sz val="12"/>
        <color indexed="8"/>
        <rFont val="Calibri"/>
        <family val="2"/>
      </rPr>
      <t xml:space="preserve"> 2011”. Where start date is unknown, we stated ‘unknown’ in the cell.</t>
    </r>
  </si>
  <si>
    <r>
      <t>Date in service</t>
    </r>
    <r>
      <rPr>
        <sz val="12"/>
        <color indexed="8"/>
        <rFont val="Calibri"/>
        <family val="2"/>
      </rPr>
      <t xml:space="preserve"> – this has been populated in a similar fashion to the planned construction start date.</t>
    </r>
  </si>
  <si>
    <r>
      <t>Total Capex cost all funding (£m)</t>
    </r>
    <r>
      <rPr>
        <sz val="12"/>
        <color indexed="8"/>
        <rFont val="Calibri"/>
        <family val="2"/>
      </rPr>
      <t xml:space="preserve"> – supplied here is the total nominal Capex depending on information that is available to WIDP. The Capex figures reflect the Outline Business Case (OBC) shadow bid model until the appointment of Preferred Bidder. Thereafter figures are extracted from the bidder’s financial model. This should include construction costs, construction insurance, bid development costs, planning costs, finance costs. Excludes rolled up interest. More details of the total Capex cost information is provided in the Notes and references column. Figures in column 'P' and 'AA' are the Waste Infrastructure Credits (formally known as PFIs) for each project. </t>
    </r>
  </si>
  <si>
    <r>
      <t>Non-construction Costs</t>
    </r>
    <r>
      <rPr>
        <sz val="12"/>
        <color indexed="8"/>
        <rFont val="Calibri"/>
        <family val="2"/>
      </rPr>
      <t xml:space="preserve"> - WIDP have not in the past collected Non-construction Costs and we have now started to collect this data for projects that are in procurement and expand our database. We will provide the non-construction data in the future once we have refined our data.</t>
    </r>
  </si>
  <si>
    <r>
      <t>Capital value from 2011/12 to 2014/15 and Costs 2015 to 2020 (£m) -</t>
    </r>
    <r>
      <rPr>
        <sz val="12"/>
        <color indexed="8"/>
        <rFont val="Calibri"/>
        <family val="2"/>
      </rPr>
      <t xml:space="preserve"> The cost values provided are the capital spend in each year (actual/expected). For the future financial years, expenditure projections are provided. Where there is a blank cell, we have no information available.</t>
    </r>
  </si>
  <si>
    <r>
      <t>Cost Status</t>
    </r>
    <r>
      <rPr>
        <sz val="12"/>
        <color indexed="8"/>
        <rFont val="Calibri"/>
        <family val="2"/>
      </rPr>
      <t xml:space="preserve"> - Where there is a blank cell, we simply have no information available.</t>
    </r>
  </si>
  <si>
    <r>
      <t>Funding on a number of projects is still subject to formal agreement</t>
    </r>
    <r>
      <rPr>
        <sz val="12"/>
        <color indexed="8"/>
        <rFont val="Calibri"/>
        <family val="2"/>
      </rPr>
      <t xml:space="preserve"> and therefore figures will change to reflect inflation and other factors. The private sector capital investment in PFI projects has been estimated by dividing the PFI credits allocated by 1.65. The phasing of the resulting capex has then been estimated over the construction period. The timing of costs for individual schemes have been estimated using anticipated funding profiles for the schools projects. </t>
    </r>
  </si>
  <si>
    <t>** Confirmed by Procurement Division within the Hub that Managed Motorway Framework can accept tasks up to mid Feb 2014. Tasks up to this date will be honoured for 18 months.</t>
  </si>
  <si>
    <t>Roads:</t>
  </si>
  <si>
    <t>LA Highway Maintenance (see separate sheet):</t>
  </si>
  <si>
    <r>
      <t xml:space="preserve">* </t>
    </r>
    <r>
      <rPr>
        <u val="single"/>
        <sz val="12"/>
        <color indexed="8"/>
        <rFont val="Calibri"/>
        <family val="2"/>
      </rPr>
      <t>Definition of 'completed'</t>
    </r>
    <r>
      <rPr>
        <sz val="12"/>
        <color indexed="8"/>
        <rFont val="Calibri"/>
        <family val="2"/>
      </rPr>
      <t xml:space="preserve"> - Where a scheme has been listed as 'completed', this indicates that the HA has declared that the road is now Open for Traffic. However, in some instances there may still be some residual work being completed at a capital cost to the project e.g. landscaping</t>
    </r>
  </si>
  <si>
    <t>Use the tabs below to navigate the workbook</t>
  </si>
  <si>
    <r>
      <t xml:space="preserve">The </t>
    </r>
    <r>
      <rPr>
        <i/>
        <sz val="14"/>
        <rFont val="Calibri"/>
        <family val="2"/>
      </rPr>
      <t>government construction and Local Authority highways maintenance pipelines</t>
    </r>
    <r>
      <rPr>
        <sz val="14"/>
        <rFont val="Calibri"/>
        <family val="2"/>
      </rPr>
      <t xml:space="preserve"> have been collated within the Government  with the intention of publication to provide industry with greater visibility over the future pipeline of Government funded construction projects.   The pipelines are based on unaudited administrative data and should not be considered as national statistics or as official statistics. The data is owned by Departments, Local Authorities or Companies that provided it.  Anyone using these pipelines does so at their own risk and no responsibility is accepted  by HM Governement for any loss or liability which may arise from such use directly or indirectly.  In preparing and collating this </t>
    </r>
    <r>
      <rPr>
        <i/>
        <sz val="14"/>
        <rFont val="Calibri"/>
        <family val="2"/>
      </rPr>
      <t>Construction and Infrastructure Pipeline</t>
    </r>
    <r>
      <rPr>
        <sz val="14"/>
        <rFont val="Calibri"/>
        <family val="2"/>
      </rPr>
      <t xml:space="preserve"> commercially sensitive information has been removed for reasons of confidentiality.</t>
    </r>
  </si>
  <si>
    <t xml:space="preserve">This workbook contains infrastructure investment and government construction pipelines that have been compiled by the Government.  
In the case of the separate Local Authority highways maintenance pipeline this has been provided by ADEPT (Association of Directors of Environment, Economy, Planning and Transport) </t>
  </si>
  <si>
    <t>Publication of the Government’s Funded Construction Pipeline</t>
  </si>
  <si>
    <t>Context</t>
  </si>
  <si>
    <t>Industry input</t>
  </si>
  <si>
    <t>The benefits of forward visibility</t>
  </si>
  <si>
    <r>
      <t xml:space="preserve">Working with industry the Government has identified the following potential benefits of the publication of the </t>
    </r>
    <r>
      <rPr>
        <i/>
        <sz val="11"/>
        <color indexed="8"/>
        <rFont val="Calibri"/>
        <family val="2"/>
      </rPr>
      <t>Funded Construction Pipeline</t>
    </r>
    <r>
      <rPr>
        <sz val="11"/>
        <color theme="1"/>
        <rFont val="Calibri"/>
        <family val="2"/>
      </rPr>
      <t>:</t>
    </r>
  </si>
  <si>
    <r>
      <t>·</t>
    </r>
    <r>
      <rPr>
        <sz val="7"/>
        <color indexed="8"/>
        <rFont val="Times New Roman"/>
        <family val="1"/>
      </rPr>
      <t xml:space="preserve">         </t>
    </r>
    <r>
      <rPr>
        <sz val="11"/>
        <color theme="1"/>
        <rFont val="Calibri"/>
        <family val="2"/>
      </rPr>
      <t xml:space="preserve">Better resource allocation </t>
    </r>
  </si>
  <si>
    <r>
      <t>·</t>
    </r>
    <r>
      <rPr>
        <sz val="7"/>
        <color indexed="8"/>
        <rFont val="Times New Roman"/>
        <family val="1"/>
      </rPr>
      <t xml:space="preserve">         </t>
    </r>
    <r>
      <rPr>
        <sz val="11"/>
        <color theme="1"/>
        <rFont val="Calibri"/>
        <family val="2"/>
      </rPr>
      <t xml:space="preserve">Improved skills /recruitment management </t>
    </r>
  </si>
  <si>
    <r>
      <t>·</t>
    </r>
    <r>
      <rPr>
        <sz val="7"/>
        <color indexed="8"/>
        <rFont val="Times New Roman"/>
        <family val="1"/>
      </rPr>
      <t xml:space="preserve">         </t>
    </r>
    <r>
      <rPr>
        <sz val="11"/>
        <color theme="1"/>
        <rFont val="Calibri"/>
        <family val="2"/>
      </rPr>
      <t xml:space="preserve">More stable workforce </t>
    </r>
  </si>
  <si>
    <r>
      <t>·</t>
    </r>
    <r>
      <rPr>
        <sz val="7"/>
        <color indexed="8"/>
        <rFont val="Times New Roman"/>
        <family val="1"/>
      </rPr>
      <t xml:space="preserve">         </t>
    </r>
    <r>
      <rPr>
        <sz val="11"/>
        <color theme="1"/>
        <rFont val="Calibri"/>
        <family val="2"/>
      </rPr>
      <t xml:space="preserve">Ability to enter into long-term purchase agreements </t>
    </r>
  </si>
  <si>
    <r>
      <t>·</t>
    </r>
    <r>
      <rPr>
        <sz val="7"/>
        <color indexed="8"/>
        <rFont val="Times New Roman"/>
        <family val="1"/>
      </rPr>
      <t xml:space="preserve">         </t>
    </r>
    <r>
      <rPr>
        <sz val="11"/>
        <color theme="1"/>
        <rFont val="Calibri"/>
        <family val="2"/>
      </rPr>
      <t xml:space="preserve">Encourage innovation </t>
    </r>
  </si>
  <si>
    <r>
      <t>·</t>
    </r>
    <r>
      <rPr>
        <sz val="7"/>
        <color indexed="8"/>
        <rFont val="Times New Roman"/>
        <family val="1"/>
      </rPr>
      <t xml:space="preserve">         </t>
    </r>
    <r>
      <rPr>
        <sz val="11"/>
        <color theme="1"/>
        <rFont val="Calibri"/>
        <family val="2"/>
      </rPr>
      <t xml:space="preserve">Early identification of feast/famine situations (regional, sector, specialism/procurement or delivery) </t>
    </r>
  </si>
  <si>
    <r>
      <t>·</t>
    </r>
    <r>
      <rPr>
        <sz val="7"/>
        <color indexed="8"/>
        <rFont val="Times New Roman"/>
        <family val="1"/>
      </rPr>
      <t xml:space="preserve">         </t>
    </r>
    <r>
      <rPr>
        <sz val="11"/>
        <color theme="1"/>
        <rFont val="Calibri"/>
        <family val="2"/>
      </rPr>
      <t xml:space="preserve">More effective response to procurement </t>
    </r>
  </si>
  <si>
    <r>
      <t>·</t>
    </r>
    <r>
      <rPr>
        <sz val="7"/>
        <color indexed="8"/>
        <rFont val="Times New Roman"/>
        <family val="1"/>
      </rPr>
      <t xml:space="preserve">         </t>
    </r>
    <r>
      <rPr>
        <sz val="11"/>
        <color theme="1"/>
        <rFont val="Calibri"/>
        <family val="2"/>
      </rPr>
      <t xml:space="preserve">Create opportunities for collaborative procurement </t>
    </r>
  </si>
  <si>
    <r>
      <t>·</t>
    </r>
    <r>
      <rPr>
        <sz val="7"/>
        <color indexed="8"/>
        <rFont val="Times New Roman"/>
        <family val="1"/>
      </rPr>
      <t xml:space="preserve">         </t>
    </r>
    <r>
      <rPr>
        <sz val="11"/>
        <color theme="1"/>
        <rFont val="Calibri"/>
        <family val="2"/>
      </rPr>
      <t xml:space="preserve">Ability for suppliers to make early business decisions </t>
    </r>
  </si>
  <si>
    <r>
      <t>·</t>
    </r>
    <r>
      <rPr>
        <sz val="7"/>
        <color indexed="8"/>
        <rFont val="Times New Roman"/>
        <family val="1"/>
      </rPr>
      <t xml:space="preserve">         </t>
    </r>
    <r>
      <rPr>
        <sz val="11"/>
        <color theme="1"/>
        <rFont val="Calibri"/>
        <family val="2"/>
      </rPr>
      <t xml:space="preserve">Foster environment for greater early supply chain engagement </t>
    </r>
  </si>
  <si>
    <r>
      <t>·</t>
    </r>
    <r>
      <rPr>
        <sz val="7"/>
        <color indexed="8"/>
        <rFont val="Times New Roman"/>
        <family val="1"/>
      </rPr>
      <t xml:space="preserve">         </t>
    </r>
    <r>
      <rPr>
        <sz val="11"/>
        <color theme="1"/>
        <rFont val="Calibri"/>
        <family val="2"/>
      </rPr>
      <t xml:space="preserve">Support the development of integrated teams </t>
    </r>
  </si>
  <si>
    <r>
      <t>·</t>
    </r>
    <r>
      <rPr>
        <sz val="7"/>
        <color indexed="8"/>
        <rFont val="Times New Roman"/>
        <family val="1"/>
      </rPr>
      <t xml:space="preserve">         </t>
    </r>
    <r>
      <rPr>
        <sz val="11"/>
        <color theme="1"/>
        <rFont val="Calibri"/>
        <family val="2"/>
      </rPr>
      <t xml:space="preserve">Early identification of project pitfalls </t>
    </r>
  </si>
  <si>
    <r>
      <t>·</t>
    </r>
    <r>
      <rPr>
        <sz val="7"/>
        <color indexed="8"/>
        <rFont val="Times New Roman"/>
        <family val="1"/>
      </rPr>
      <t xml:space="preserve">         </t>
    </r>
    <r>
      <rPr>
        <sz val="11"/>
        <color theme="1"/>
        <rFont val="Calibri"/>
        <family val="2"/>
      </rPr>
      <t xml:space="preserve">Support improved industry forecasting </t>
    </r>
  </si>
  <si>
    <r>
      <t>·</t>
    </r>
    <r>
      <rPr>
        <sz val="7"/>
        <color indexed="8"/>
        <rFont val="Times New Roman"/>
        <family val="1"/>
      </rPr>
      <t xml:space="preserve">         </t>
    </r>
    <r>
      <rPr>
        <sz val="11"/>
        <color theme="1"/>
        <rFont val="Calibri"/>
        <family val="2"/>
      </rPr>
      <t xml:space="preserve">Encourage as best practice for non-public sector clients </t>
    </r>
  </si>
  <si>
    <r>
      <t xml:space="preserve">It should be noted that the above benefits support the ambitions of the </t>
    </r>
    <r>
      <rPr>
        <i/>
        <sz val="11"/>
        <color indexed="8"/>
        <rFont val="Calibri"/>
        <family val="2"/>
      </rPr>
      <t xml:space="preserve">Government’s Construction Strategy, </t>
    </r>
    <r>
      <rPr>
        <sz val="11"/>
        <color theme="1"/>
        <rFont val="Calibri"/>
        <family val="2"/>
      </rPr>
      <t>and the Infrastructure Cost</t>
    </r>
    <r>
      <rPr>
        <i/>
        <sz val="11"/>
        <color indexed="8"/>
        <rFont val="Calibri"/>
        <family val="2"/>
      </rPr>
      <t xml:space="preserve"> Review Implementation Plan.</t>
    </r>
  </si>
  <si>
    <t>Publication</t>
  </si>
  <si>
    <t>Scope and ownership</t>
  </si>
  <si>
    <t xml:space="preserve">In discussions with industry the issue was raised as to where responsibility should be vested for the management and population of pipeline data.  Some delivery bodies maintain detailed ‘workbank’ or project databases and it would be extremely difficult to prepare a central database that included every single construction or renewal project that is delivered by the public sector, as the scale of this undertaking would be considerable.  </t>
  </si>
  <si>
    <t>The Government has agreed in consultation with industry that the central pipeline provides a level of detail based around ‘significant procurable units’ and that a sensible balance will need to be struck between data collected and published centrally and data collected and published by individual delivery bodies.  This may mean that in some cases there is some duplication between the central database and those held by individual organisations.</t>
  </si>
  <si>
    <r>
      <t xml:space="preserve">The </t>
    </r>
    <r>
      <rPr>
        <i/>
        <sz val="11"/>
        <color indexed="8"/>
        <rFont val="Calibri"/>
        <family val="2"/>
      </rPr>
      <t>Funded Construction Pipeline</t>
    </r>
    <r>
      <rPr>
        <sz val="11"/>
        <color theme="1"/>
        <rFont val="Calibri"/>
        <family val="2"/>
      </rPr>
      <t xml:space="preserve"> database focuses, at least in the short-term, on projects procured by central Government departments, executive agencies, and arms-length bodies - but not necessarily every single project to be delivered.</t>
    </r>
  </si>
  <si>
    <t>For the initial publication, we set out value thresholds, that vary across departments, but broadly capture individual projects and programmes above £10 million (social-infrastructure) to £50 million (economic infrastructure).</t>
  </si>
  <si>
    <t>Future development</t>
  </si>
  <si>
    <t xml:space="preserve">The Government will explore responsibility for the management and upkeep of the database and other aspects of construction and infrastructure data in partnership with the private sector.  </t>
  </si>
  <si>
    <t>Industry accepts that the Government needs to take a staged approach to compilation and publication of the construction pipeline, based on a realistic programme of sequential improvements to be delivered over this parliament.  The first publication of the pipeline will go a long way to addressing industry aspirations and we will consult further with industry on future development.</t>
  </si>
  <si>
    <t>The initial database will provide the information solely for those projects that have been given funding approval by Government.  Over time the scope of the Pipeline will be reviewed and consideration will be given to developing it to include further information on projects earlier in the planning stages.</t>
  </si>
  <si>
    <t>Confidence in the pipeline</t>
  </si>
  <si>
    <t>Industry recognises that the pipeline will be a live document, which will be subject to some change to meet changing policy objectives.  It should not be seen as an absolute commitment for projects to proceed.  However, in order to maintain industry confidence and the value of the database to Government, every effort will be made to ensure the robustness of the data published in the pipeline.</t>
  </si>
  <si>
    <t>Commercial confidentiality / Freedom of Information</t>
  </si>
  <si>
    <t>Commercially sensitive information has been removed from the published pipeline information where:</t>
  </si>
  <si>
    <r>
      <t>(a)</t>
    </r>
    <r>
      <rPr>
        <sz val="7"/>
        <color indexed="8"/>
        <rFont val="Times New Roman"/>
        <family val="1"/>
      </rPr>
      <t xml:space="preserve">    </t>
    </r>
    <r>
      <rPr>
        <sz val="11"/>
        <color theme="1"/>
        <rFont val="Calibri"/>
        <family val="2"/>
      </rPr>
      <t>disclosure would be likely to prejudice the commercial interests of the Government by affecting adversely its bargaining position during contractual negotiations which would result in the less effective use of public money; and / or</t>
    </r>
  </si>
  <si>
    <r>
      <t>(b)</t>
    </r>
    <r>
      <rPr>
        <sz val="7"/>
        <color indexed="8"/>
        <rFont val="Times New Roman"/>
        <family val="1"/>
      </rPr>
      <t xml:space="preserve">   </t>
    </r>
    <r>
      <rPr>
        <sz val="11"/>
        <color theme="1"/>
        <rFont val="Calibri"/>
        <family val="2"/>
      </rPr>
      <t>disclosure would, as a consequence, make it more difficult for individuals to be able to conduct commercial transactions.</t>
    </r>
  </si>
  <si>
    <t>Public Authorities have a legal obligation under the Freedom of Information Act 2000, to disclose information, unless it would be against the public interest. Authorities’ decisions are subject to challenge by the Information Commissioner.</t>
  </si>
  <si>
    <t>The Act provides a qualified  exemption where disclosure would cause commercial damage and it is likely that commercial information not otherwise published could warrant protection. This is subject to a public interest text at the time the request for information is made.</t>
  </si>
  <si>
    <t>Explanation of data fields and definitions</t>
  </si>
  <si>
    <t>Departments were asked to provide project / programme level responses to the questions set out below in a spreadsheet template, using the following guidance.</t>
  </si>
  <si>
    <t xml:space="preserve">Description  </t>
  </si>
  <si>
    <t>Sector / sub-sector / sub-group</t>
  </si>
  <si>
    <t>Select a ‘sector’ from the drop-down list, then if applicable, specify further using the ‘sub-sector’ and ‘sub-group’.</t>
  </si>
  <si>
    <t>This should show where part of a wider programme, or the balance of a programme from which specific projects are reported separately</t>
  </si>
  <si>
    <t>Including number of projects that are being reported on (where relevant)</t>
  </si>
  <si>
    <t>Location</t>
  </si>
  <si>
    <t>Where the project / programme is located.</t>
  </si>
  <si>
    <t>Select from the drop-down boxes: an English region; a nation within the UK; or UK-wide</t>
  </si>
  <si>
    <t xml:space="preserve">   Postcode / Grid Reference</t>
  </si>
  <si>
    <t>To further assist with locating the project / programme.  It is appreciated that many projects cannot be identified by a single point so either: pick a central point, an important/control point, or include multiple points (such as end-points).</t>
  </si>
  <si>
    <t>If ownership is complex, select the most appropriate response then include in the “notes” section a description of the ownership position e.g. where ownership will revert from private to public in the future</t>
  </si>
  <si>
    <t>Economically regulated investment</t>
  </si>
  <si>
    <t>Yes / no (generally relevant to infrastructure only)</t>
  </si>
  <si>
    <t>Public / private / combination</t>
  </si>
  <si>
    <t>Proposed / planned / confirmed / started (see definitions below)</t>
  </si>
  <si>
    <t>Timing</t>
  </si>
  <si>
    <t>Earliest Construction Start Date</t>
  </si>
  <si>
    <t xml:space="preserve">Date in service </t>
  </si>
  <si>
    <t>When will the asset become available to the user?  Please respond in a similar fashion to above.</t>
  </si>
  <si>
    <t xml:space="preserve">On schedule </t>
  </si>
  <si>
    <t>Yes / no / unknown</t>
  </si>
  <si>
    <t>If on track to meet planned dates for construction / service</t>
  </si>
  <si>
    <t>Costs</t>
  </si>
  <si>
    <t>Likely to be total nominal capex – depending on information that is available. Provide details of the cost information in the “cost status” or “notes” fields.</t>
  </si>
  <si>
    <t>Total public investment / support (where relevant). Focus on CDEL unless alternate measure more appropriate (e.g. CDEL+RDEL). Other information, e.g. PFI credits can be provided separately if available.</t>
  </si>
  <si>
    <t>Costs per year (£m)</t>
  </si>
  <si>
    <t>Capital value, for each year from 2011/12 to 2014/15</t>
  </si>
  <si>
    <t>Costs 2015 to 2020 (£m)</t>
  </si>
  <si>
    <t>Capital value</t>
  </si>
  <si>
    <t>Costs beyond 2020 (£m)</t>
  </si>
  <si>
    <t>Capital value for known, longer-term projects / programmes</t>
  </si>
  <si>
    <t>Status of the cost information that has been reported.</t>
  </si>
  <si>
    <t>Pre-project / Concept / Pre-procurement / Bid price / Completed cost</t>
  </si>
  <si>
    <t>Basis of costs, base year</t>
  </si>
  <si>
    <t>State whether cost values are Nominal or Real.  State the base year.</t>
  </si>
  <si>
    <t>Non-construction Costs</t>
  </si>
  <si>
    <t>Where the “total cost all funding” is not equal to construction costs, please give detail of the non-construction costs in the relevant columns, adding detail in the “notes” column if necessary.</t>
  </si>
  <si>
    <r>
      <t>·</t>
    </r>
    <r>
      <rPr>
        <sz val="7"/>
        <color indexed="8"/>
        <rFont val="Times New Roman"/>
        <family val="1"/>
      </rPr>
      <t xml:space="preserve">         </t>
    </r>
    <r>
      <rPr>
        <b/>
        <sz val="11"/>
        <color indexed="8"/>
        <rFont val="Cambria"/>
        <family val="1"/>
      </rPr>
      <t>Significant land related costs (£m)</t>
    </r>
  </si>
  <si>
    <r>
      <t>·</t>
    </r>
    <r>
      <rPr>
        <sz val="7"/>
        <color indexed="8"/>
        <rFont val="Times New Roman"/>
        <family val="1"/>
      </rPr>
      <t xml:space="preserve">         </t>
    </r>
    <r>
      <rPr>
        <b/>
        <sz val="11"/>
        <color indexed="8"/>
        <rFont val="Cambria"/>
        <family val="1"/>
      </rPr>
      <t>Finance costs where privately funded e.g. PFI (£m)</t>
    </r>
  </si>
  <si>
    <r>
      <t>·</t>
    </r>
    <r>
      <rPr>
        <sz val="7"/>
        <color indexed="8"/>
        <rFont val="Times New Roman"/>
        <family val="1"/>
      </rPr>
      <t xml:space="preserve">         </t>
    </r>
    <r>
      <rPr>
        <b/>
        <sz val="11"/>
        <color indexed="8"/>
        <rFont val="Cambria"/>
        <family val="1"/>
      </rPr>
      <t xml:space="preserve">FM or other significant ‘non-construction’ related costs (£m) </t>
    </r>
  </si>
  <si>
    <t>Procurement Route</t>
  </si>
  <si>
    <t>Please select from the drop-down box.  If complex, select “other” then give details in the “notes” column.</t>
  </si>
  <si>
    <t>Expiry Date for Existing Frameworks</t>
  </si>
  <si>
    <t>If procurement is expected to be through frameworks, when do these expire?</t>
  </si>
  <si>
    <t>If the project / programme is not to be procured through the organisation filling out the form, please indicate who will procure the work.</t>
  </si>
  <si>
    <t>Public Source for further details</t>
  </si>
  <si>
    <t>Details of from where the supply chain can obtain further information about the project / programme (e.g. a name / telephone number / website / publications)</t>
  </si>
  <si>
    <t>Notes and references</t>
  </si>
  <si>
    <t xml:space="preserve">Data source(s) </t>
  </si>
  <si>
    <t>List the source(s) of the information that has been provided</t>
  </si>
  <si>
    <t xml:space="preserve">Notes </t>
  </si>
  <si>
    <t>Including description where response to earlier question is other</t>
  </si>
  <si>
    <t>Definitions of project / programme status</t>
  </si>
  <si>
    <t>Early stages of development, before detailed planning</t>
  </si>
  <si>
    <t>Planned to be taken forward, work to secure funding and finance, planning and other consents, finalise designs, etc is underway</t>
  </si>
  <si>
    <t>Final preparations complete including securing funding, planning and other  consents, finalising designs, securing finance, etc.</t>
  </si>
  <si>
    <t>Activity on the delivery of the project has commenced e.g. procurement, construction</t>
  </si>
  <si>
    <r>
      <t>The Plan for Growth published at Budget 2011 set out two commitments in relation to publishing pipeline data: (1) to publish the UK’s long term forward view of projects and programmes, as part of the National Infrastructure Plan 2011; and (2) to publish quarterly from autumn 2011 a rolling two year forward programme of construction and infrastructure projects where public funding has been agreed.  HM Treasury has responsibility for delivery of (1) and the Efficiency and Reform Group in the Cabinet Office and HM Treasury are jointly coordinating the response to (2).  This explanatory note relates to the 2</t>
    </r>
    <r>
      <rPr>
        <vertAlign val="superscript"/>
        <sz val="11"/>
        <color indexed="8"/>
        <rFont val="Calibri"/>
        <family val="2"/>
      </rPr>
      <t>nd</t>
    </r>
    <r>
      <rPr>
        <sz val="11"/>
        <color theme="1"/>
        <rFont val="Calibri"/>
        <family val="2"/>
      </rPr>
      <t xml:space="preserve"> deliverable - the publicly funded construction pipeline encompassing economic and social infrastructure projects.</t>
    </r>
  </si>
  <si>
    <t xml:space="preserve">The launch of the Government Construction Strategy in July 2011 saw publication of the first estimate for the size of the Government’s forward construction pipeline, which offered indications of the spending commitments by the key government spending departments.  This was welcomed by industry as an important first step towards publication of the full Pipeline in autumn 2011. The Government has continued to work with industry representatives to ensure that the first full publication of the Funded Construction Pipeline meets with the needs of industry, helping to secure more efficient delivery of public sector construction projects. </t>
  </si>
  <si>
    <r>
      <t>·</t>
    </r>
    <r>
      <rPr>
        <sz val="7"/>
        <color indexed="8"/>
        <rFont val="Times New Roman"/>
        <family val="1"/>
      </rPr>
      <t xml:space="preserve">         </t>
    </r>
    <r>
      <rPr>
        <sz val="11"/>
        <color theme="1"/>
        <rFont val="Calibri"/>
        <family val="2"/>
      </rPr>
      <t>Engaging with Small and Medium-sized Enterprises</t>
    </r>
    <r>
      <rPr>
        <b/>
        <sz val="11"/>
        <color indexed="8"/>
        <rFont val="Calibri"/>
        <family val="2"/>
      </rPr>
      <t xml:space="preserve"> </t>
    </r>
  </si>
  <si>
    <t>The workbook will, in this initial publication, consolidate the Government Funded Construction Pipeline and the National Infrastructure Plan pipeline for public, regulated and private sector infrastructure.  These will be published as separate sheets in the workbook. The Funded Construction Pipeline will be updated on a quarterly basis.</t>
  </si>
  <si>
    <t>This initial publication is combined with the Funded Construction Pipeline and the infrastructure investment pipeline.  Successful implementation and use of the database is likely to make the case stronger for continuing to update and publish the broader list of public construction and infrastructure projects.</t>
  </si>
  <si>
    <r>
      <t xml:space="preserve">Select from the drop-down options.  This is regarding the ultimate ownership of the asset, </t>
    </r>
    <r>
      <rPr>
        <b/>
        <sz val="11"/>
        <color indexed="8"/>
        <rFont val="Calibri"/>
        <family val="2"/>
      </rPr>
      <t>not</t>
    </r>
    <r>
      <rPr>
        <sz val="11"/>
        <color theme="1"/>
        <rFont val="Calibri"/>
        <family val="2"/>
      </rPr>
      <t xml:space="preserve">  the origins of the funding nor the status of the delivery body.</t>
    </r>
  </si>
  <si>
    <r>
      <t>Please describe in the most appropriate fashion, depending on factors such as certainty e.g. “October 1</t>
    </r>
    <r>
      <rPr>
        <vertAlign val="superscript"/>
        <sz val="11"/>
        <color indexed="8"/>
        <rFont val="Calibri"/>
        <family val="2"/>
      </rPr>
      <t>st</t>
    </r>
    <r>
      <rPr>
        <sz val="11"/>
        <color theme="1"/>
        <rFont val="Calibri"/>
        <family val="2"/>
      </rPr>
      <t xml:space="preserve"> 2011” could be fairly certain but if in 2014, no more detail than “2014” would be appropriate.  Descriptions such as “After 2014” are also acceptable.</t>
    </r>
  </si>
  <si>
    <t>Notes:</t>
  </si>
  <si>
    <t>2.  The summary above includes the DfT grant for LA highways maintenace as a single entry.  A seperate sheet in this workbook provides details on individual LA maintenance procurement (over 550 additional entries).</t>
  </si>
  <si>
    <t>1.  The 'count of entries' is indicative of the total number of projects and programmes.</t>
  </si>
  <si>
    <t>There are no significant changes since November 2011 construction pipeline report.</t>
  </si>
  <si>
    <t>Health: PFI / NHS Lift</t>
  </si>
  <si>
    <t xml:space="preserve">The data provided comes from NDA project controls information against the spend category of ‘new construction’ for the next three years across the NDA Estate for projects over </t>
  </si>
  <si>
    <t>£10m.  Some of the projects against ‘new construction’ may include for plant and equipment requirements.</t>
  </si>
  <si>
    <t xml:space="preserve">‘Bid price’ has been allocated under the cost status where the project has already started, but there may be more than one contract in place to support a project where costs have </t>
  </si>
  <si>
    <t xml:space="preserve">been rolled up, or there subsequent contracts still to be let in future years. </t>
  </si>
  <si>
    <t> For the avoidance of doubt, all figures are FY11.12 values.</t>
  </si>
  <si>
    <t>Nuclear Decommissioning:</t>
  </si>
  <si>
    <t>The latest edition – April 2012</t>
  </si>
  <si>
    <r>
      <t>The ‘reach’ and granularity of t</t>
    </r>
    <r>
      <rPr>
        <sz val="11"/>
        <color theme="1"/>
        <rFont val="Calibri"/>
        <family val="2"/>
      </rPr>
      <t xml:space="preserve">he Government Construction and Infrastructure Pipeline has been improved in this edition, beyond the major construction pending departments to those who either through their own activities or through their agencies, ALBs etc, have lesser  but still significant construction programmes. We will work with departments to continue to improve Pipeline.  </t>
    </r>
  </si>
  <si>
    <t>Government construction pipelines spreadsheet
April 2012 update</t>
  </si>
  <si>
    <r>
      <rPr>
        <u val="single"/>
        <sz val="12"/>
        <color indexed="8"/>
        <rFont val="Calibri"/>
        <family val="2"/>
      </rPr>
      <t>Unvalidated data:</t>
    </r>
    <r>
      <rPr>
        <sz val="12"/>
        <color indexed="8"/>
        <rFont val="Calibri"/>
        <family val="2"/>
      </rPr>
      <t xml:space="preserve">  Note that this data has been provided through a survey of Local Highways Authorities undertaken by ADEPT.  They received a response from 73 authorities - a success rate approaching 50% of the 150 authorities surveyed.  The additional data will be published in a further update.  Some of the data has been based on existing ADEPT data and not validated by the authorties as being fully up to date.</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</si>
</sst>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m"/>
    <numFmt numFmtId="165" formatCode="&quot;£&quot;#,##0\ \m"/>
    <numFmt numFmtId="166" formatCode="yyyy"/>
    <numFmt numFmtId="167" formatCode="mmm\-yyyy"/>
    <numFmt numFmtId="168" formatCode="0.0"/>
    <numFmt numFmtId="169" formatCode="_(* #,##0_);_(* \(#,##0\);_(* &quot; - &quot;_);_(@_)"/>
    <numFmt numFmtId="170" formatCode="0.000"/>
    <numFmt numFmtId="171" formatCode="0.0000"/>
    <numFmt numFmtId="172" formatCode="#,##0_);[Red]\(#,##0\);&quot;-&quot;_);[Blue]&quot;Error-&quot;@"/>
    <numFmt numFmtId="173" formatCode="#,##0.0_);[Red]\(#,##0.0\);&quot;-&quot;_);[Blue]&quot;Error-&quot;@"/>
    <numFmt numFmtId="174" formatCode="#,##0.00_);[Red]\(#,##0.00\);&quot;-&quot;_);[Blue]&quot;Error-&quot;@"/>
    <numFmt numFmtId="175" formatCode="&quot;£&quot;* #,##0_);[Red]&quot;£&quot;* \(#,##0\);&quot;£&quot;* &quot;-&quot;_);[Blue]&quot;Error-&quot;@"/>
    <numFmt numFmtId="176" formatCode="&quot;£&quot;* #,##0.0_);[Red]&quot;£&quot;* \(#,##0.0\);&quot;£&quot;* &quot;-&quot;_);[Blue]&quot;Error-&quot;@"/>
    <numFmt numFmtId="177" formatCode="&quot;£&quot;* #,##0.00_);[Red]&quot;£&quot;* \(#,##0.00\);&quot;£&quot;* &quot;-&quot;_);[Blue]&quot;Error-&quot;@"/>
    <numFmt numFmtId="178" formatCode="dd\ mmm\ yyyy_)"/>
    <numFmt numFmtId="179" formatCode="dd/mm/yy_)"/>
    <numFmt numFmtId="180" formatCode="0%_);[Red]\-0%_);0%_);[Blue]&quot;Error-&quot;@"/>
    <numFmt numFmtId="181" formatCode="0.0%_);[Red]\-0.0%_);0.0%_);[Blue]&quot;Error-&quot;@"/>
    <numFmt numFmtId="182" formatCode="0.00%_);[Red]\-0.00%_);0.00%_);[Blue]&quot;Error-&quot;@"/>
    <numFmt numFmtId="183" formatCode="&quot;to &quot;0.0000;&quot;to &quot;\-0.0000;&quot;to 0&quot;"/>
    <numFmt numFmtId="184" formatCode="&quot;$&quot;#,##0_);[Red]\(&quot;$&quot;#,##0\)"/>
    <numFmt numFmtId="185" formatCode="000"/>
    <numFmt numFmtId="186" formatCode="_(* #,##0_);_(* \(#,##0\);_(* &quot;&quot;\ \-\ &quot;&quot;_);_(@_)"/>
    <numFmt numFmtId="187" formatCode="_-* #,##0.00\ &quot;€&quot;_-;\-* #,##0.00\ &quot;€&quot;_-;_-* &quot;-&quot;??\ &quot;€&quot;_-;_-@_-"/>
    <numFmt numFmtId="188" formatCode="#,##0;\-#,##0;\-"/>
    <numFmt numFmtId="189" formatCode="#,##0.0_);\(#,##0.0\)"/>
    <numFmt numFmtId="190" formatCode="#,##0.0,,_);\(#,##0.0,,\);\-_)"/>
    <numFmt numFmtId="191" formatCode="#,##0_);\(#,##0\);\-_)"/>
    <numFmt numFmtId="192" formatCode="#,##0.0,_);\(#,##0.0,\);\-_)"/>
    <numFmt numFmtId="193" formatCode="#,##0.00_);\(#,##0.00\);\-_)"/>
    <numFmt numFmtId="194" formatCode="[&lt;0.0001]&quot;&lt;0.0001&quot;;0.0000"/>
    <numFmt numFmtId="195" formatCode="#,##0.0,,;\-#,##0.0,,;\-"/>
    <numFmt numFmtId="196" formatCode="#,##0,;\-#,##0,;\-"/>
    <numFmt numFmtId="197" formatCode="0.0%;\-0.0%;\-"/>
    <numFmt numFmtId="198" formatCode="#,##0.0,,;\-#,##0.0,,"/>
    <numFmt numFmtId="199" formatCode="#,##0,;\-#,##0,"/>
    <numFmt numFmtId="200" formatCode="0.0%;\-0.0%"/>
    <numFmt numFmtId="201" formatCode="&quot;£&quot;#,##0.00"/>
    <numFmt numFmtId="202" formatCode="####_)"/>
    <numFmt numFmtId="203" formatCode="&quot;£&quot;#,##0"/>
    <numFmt numFmtId="204" formatCode="&quot;£&quot;#,##0.0\ \m"/>
    <numFmt numFmtId="205" formatCode="&quot;£&quot;#,#00\ \m"/>
    <numFmt numFmtId="206" formatCode="[$-F800]dddd\,\ mmmm\ dd\,\ yyyy"/>
    <numFmt numFmtId="207" formatCode="[$-809]dd\ mmmm\ yyyy"/>
  </numFmts>
  <fonts count="145">
    <font>
      <sz val="11"/>
      <color theme="1"/>
      <name val="Calibri"/>
      <family val="2"/>
    </font>
    <font>
      <sz val="11"/>
      <color indexed="8"/>
      <name val="Calibri"/>
      <family val="2"/>
    </font>
    <font>
      <b/>
      <sz val="11"/>
      <color indexed="9"/>
      <name val="Calibri"/>
      <family val="2"/>
    </font>
    <font>
      <sz val="12"/>
      <color indexed="8"/>
      <name val="Calibri"/>
      <family val="2"/>
    </font>
    <font>
      <sz val="10"/>
      <name val="Arial"/>
      <family val="2"/>
    </font>
    <font>
      <sz val="12"/>
      <name val="Calibri"/>
      <family val="2"/>
    </font>
    <font>
      <u val="single"/>
      <sz val="6.6"/>
      <color indexed="12"/>
      <name val="Calibri"/>
      <family val="2"/>
    </font>
    <font>
      <u val="single"/>
      <sz val="11"/>
      <color indexed="12"/>
      <name val="Calibri"/>
      <family val="2"/>
    </font>
    <font>
      <sz val="8"/>
      <color indexed="12"/>
      <name val="Arial"/>
      <family val="2"/>
    </font>
    <font>
      <sz val="9"/>
      <color indexed="8"/>
      <name val="Arial"/>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sz val="10"/>
      <name val="MS Sans Serif"/>
      <family val="2"/>
    </font>
    <font>
      <b/>
      <sz val="9"/>
      <color indexed="9"/>
      <name val="Arial"/>
      <family val="2"/>
    </font>
    <font>
      <sz val="10"/>
      <color indexed="62"/>
      <name val="Book Antiqua"/>
      <family val="1"/>
    </font>
    <font>
      <sz val="10"/>
      <color indexed="8"/>
      <name val="Arial"/>
      <family val="2"/>
    </font>
    <font>
      <sz val="8"/>
      <name val="Arial"/>
      <family val="2"/>
    </font>
    <font>
      <sz val="10"/>
      <color indexed="1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sz val="7"/>
      <name val="Arial"/>
      <family val="2"/>
    </font>
    <font>
      <sz val="11"/>
      <color indexed="48"/>
      <name val="Calibri"/>
      <family val="2"/>
    </font>
    <font>
      <sz val="9"/>
      <name val="Arial MT"/>
      <family val="0"/>
    </font>
    <font>
      <i/>
      <sz val="8"/>
      <color indexed="18"/>
      <name val="Arial"/>
      <family val="2"/>
    </font>
    <font>
      <sz val="9"/>
      <color indexed="20"/>
      <name val="Arial MT"/>
      <family val="0"/>
    </font>
    <font>
      <sz val="11"/>
      <color indexed="29"/>
      <name val="Calibri"/>
      <family val="2"/>
    </font>
    <font>
      <sz val="11"/>
      <color indexed="52"/>
      <name val="Calibri"/>
      <family val="2"/>
    </font>
    <font>
      <b/>
      <u val="singleAccounting"/>
      <sz val="9"/>
      <color indexed="9"/>
      <name val="Arial"/>
      <family val="2"/>
    </font>
    <font>
      <sz val="11"/>
      <color indexed="60"/>
      <name val="Calibri"/>
      <family val="2"/>
    </font>
    <font>
      <sz val="11"/>
      <color indexed="10"/>
      <name val="Calibri"/>
      <family val="2"/>
    </font>
    <font>
      <sz val="7"/>
      <color indexed="8"/>
      <name val="Arial"/>
      <family val="2"/>
    </font>
    <font>
      <b/>
      <sz val="11"/>
      <color indexed="63"/>
      <name val="Calibri"/>
      <family val="2"/>
    </font>
    <font>
      <sz val="10"/>
      <color indexed="62"/>
      <name val="Arial"/>
      <family val="2"/>
    </font>
    <font>
      <u val="single"/>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b/>
      <sz val="11"/>
      <color indexed="8"/>
      <name val="Calibri"/>
      <family val="2"/>
    </font>
    <font>
      <b/>
      <sz val="12"/>
      <color indexed="9"/>
      <name val="Calibri"/>
      <family val="2"/>
    </font>
    <font>
      <u val="single"/>
      <sz val="12"/>
      <color indexed="12"/>
      <name val="Calibri"/>
      <family val="2"/>
    </font>
    <font>
      <i/>
      <sz val="12"/>
      <name val="Calibri"/>
      <family val="2"/>
    </font>
    <font>
      <u val="single"/>
      <sz val="10"/>
      <color indexed="12"/>
      <name val="Arial"/>
      <family val="2"/>
    </font>
    <font>
      <b/>
      <sz val="8"/>
      <name val="Tahoma"/>
      <family val="2"/>
    </font>
    <font>
      <sz val="12"/>
      <color indexed="10"/>
      <name val="Calibri"/>
      <family val="2"/>
    </font>
    <font>
      <sz val="12"/>
      <color indexed="30"/>
      <name val="Calibri"/>
      <family val="2"/>
    </font>
    <font>
      <u val="single"/>
      <sz val="12"/>
      <name val="Calibri"/>
      <family val="2"/>
    </font>
    <font>
      <i/>
      <sz val="12"/>
      <color indexed="10"/>
      <name val="Calibri"/>
      <family val="2"/>
    </font>
    <font>
      <sz val="12"/>
      <color indexed="18"/>
      <name val="Calibri"/>
      <family val="2"/>
    </font>
    <font>
      <vertAlign val="superscript"/>
      <sz val="12"/>
      <name val="Calibri"/>
      <family val="2"/>
    </font>
    <font>
      <sz val="12"/>
      <color indexed="9"/>
      <name val="Calibri"/>
      <family val="2"/>
    </font>
    <font>
      <sz val="14"/>
      <color indexed="8"/>
      <name val="Calibri"/>
      <family val="2"/>
    </font>
    <font>
      <sz val="14"/>
      <name val="Calibri"/>
      <family val="2"/>
    </font>
    <font>
      <sz val="12"/>
      <color indexed="57"/>
      <name val="Calibri"/>
      <family val="2"/>
    </font>
    <font>
      <sz val="10"/>
      <color indexed="8"/>
      <name val="Calibri"/>
      <family val="2"/>
    </font>
    <font>
      <u val="single"/>
      <sz val="12"/>
      <color indexed="8"/>
      <name val="Calibri"/>
      <family val="2"/>
    </font>
    <font>
      <vertAlign val="superscript"/>
      <sz val="12"/>
      <color indexed="8"/>
      <name val="Calibri"/>
      <family val="2"/>
    </font>
    <font>
      <sz val="8.8"/>
      <color indexed="8"/>
      <name val="Verdana"/>
      <family val="2"/>
    </font>
    <font>
      <b/>
      <sz val="24"/>
      <color indexed="8"/>
      <name val="Calibri"/>
      <family val="2"/>
    </font>
    <font>
      <b/>
      <sz val="14"/>
      <color indexed="10"/>
      <name val="Calibri"/>
      <family val="2"/>
    </font>
    <font>
      <i/>
      <sz val="14"/>
      <name val="Calibri"/>
      <family val="2"/>
    </font>
    <font>
      <b/>
      <sz val="18"/>
      <color indexed="10"/>
      <name val="Calibri"/>
      <family val="2"/>
    </font>
    <font>
      <i/>
      <sz val="11"/>
      <color indexed="8"/>
      <name val="Calibri"/>
      <family val="2"/>
    </font>
    <font>
      <sz val="7"/>
      <color indexed="8"/>
      <name val="Times New Roman"/>
      <family val="1"/>
    </font>
    <font>
      <b/>
      <i/>
      <sz val="11"/>
      <color indexed="8"/>
      <name val="Calibri"/>
      <family val="2"/>
    </font>
    <font>
      <b/>
      <sz val="11"/>
      <color indexed="8"/>
      <name val="Cambria"/>
      <family val="1"/>
    </font>
    <font>
      <b/>
      <sz val="14"/>
      <color indexed="62"/>
      <name val="Calibri"/>
      <family val="2"/>
    </font>
    <font>
      <b/>
      <sz val="13"/>
      <color indexed="62"/>
      <name val="Calibri"/>
      <family val="2"/>
    </font>
    <font>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28"/>
      <color indexed="56"/>
      <name val="Calibri"/>
      <family val="0"/>
    </font>
    <font>
      <b/>
      <sz val="14"/>
      <color indexed="56"/>
      <name val="Calibri"/>
      <family val="0"/>
    </font>
    <font>
      <sz val="14"/>
      <color indexed="56"/>
      <name val="Calibri"/>
      <family val="0"/>
    </font>
    <font>
      <b/>
      <u val="single"/>
      <sz val="14"/>
      <color indexed="56"/>
      <name val="Calibri"/>
      <family val="0"/>
    </font>
    <font>
      <sz val="14"/>
      <color indexed="29"/>
      <name val="Calibri"/>
      <family val="0"/>
    </font>
    <font>
      <sz val="14"/>
      <color indexed="10"/>
      <name val="Calibri"/>
      <family val="0"/>
    </font>
    <font>
      <sz val="14"/>
      <color indexed="51"/>
      <name val="Calibri"/>
      <family val="0"/>
    </font>
    <font>
      <sz val="14"/>
      <color indexed="17"/>
      <name val="Calibri"/>
      <family val="0"/>
    </font>
    <font>
      <sz val="14"/>
      <color indexed="63"/>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sz val="12"/>
      <color theme="0"/>
      <name val="Calibri"/>
      <family val="2"/>
    </font>
    <font>
      <sz val="14"/>
      <color theme="1"/>
      <name val="Calibri"/>
      <family val="2"/>
    </font>
    <font>
      <sz val="10"/>
      <color theme="1"/>
      <name val="Calibri"/>
      <family val="2"/>
    </font>
    <font>
      <sz val="12"/>
      <color rgb="FF000000"/>
      <name val="Calibri"/>
      <family val="2"/>
    </font>
    <font>
      <u val="single"/>
      <sz val="12"/>
      <color rgb="FF000000"/>
      <name val="Calibri"/>
      <family val="2"/>
    </font>
    <font>
      <sz val="8.8"/>
      <color rgb="FF000000"/>
      <name val="Verdana"/>
      <family val="2"/>
    </font>
    <font>
      <b/>
      <sz val="24"/>
      <color theme="1"/>
      <name val="Calibri"/>
      <family val="2"/>
    </font>
    <font>
      <b/>
      <sz val="14"/>
      <color rgb="FFFF0000"/>
      <name val="Calibri"/>
      <family val="2"/>
    </font>
    <font>
      <b/>
      <sz val="18"/>
      <color rgb="FFFF0000"/>
      <name val="Calibri"/>
      <family val="2"/>
    </font>
    <font>
      <b/>
      <i/>
      <sz val="11"/>
      <color theme="1"/>
      <name val="Calibri"/>
      <family val="2"/>
    </font>
    <font>
      <i/>
      <sz val="11"/>
      <color theme="1"/>
      <name val="Calibri"/>
      <family val="2"/>
    </font>
    <font>
      <b/>
      <sz val="13"/>
      <color rgb="FF4F81BD"/>
      <name val="Calibri"/>
      <family val="2"/>
    </font>
    <font>
      <b/>
      <sz val="11"/>
      <color rgb="FF4F81BD"/>
      <name val="Calibri"/>
      <family val="2"/>
    </font>
    <font>
      <b/>
      <sz val="11"/>
      <color rgb="FF365F91"/>
      <name val="Calibri"/>
      <family val="2"/>
    </font>
    <font>
      <b/>
      <sz val="14"/>
      <color rgb="FF365F91"/>
      <name val="Calibri"/>
      <family val="2"/>
    </font>
    <font>
      <sz val="11"/>
      <color rgb="FF000000"/>
      <name val="Calibri"/>
      <family val="2"/>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26"/>
        <bgColor indexed="64"/>
      </patternFill>
    </fill>
    <fill>
      <patternFill patternType="solid">
        <fgColor theme="5" tint="0.7999799847602844"/>
        <bgColor indexed="64"/>
      </patternFill>
    </fill>
    <fill>
      <patternFill patternType="solid">
        <fgColor indexed="22"/>
        <bgColor indexed="64"/>
      </patternFill>
    </fill>
    <fill>
      <patternFill patternType="solid">
        <fgColor indexed="5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3"/>
        <bgColor indexed="64"/>
      </patternFill>
    </fill>
    <fill>
      <patternFill patternType="solid">
        <fgColor theme="8" tint="0.7999799847602844"/>
        <bgColor indexed="64"/>
      </patternFill>
    </fill>
    <fill>
      <patternFill patternType="solid">
        <fgColor indexed="41"/>
        <bgColor indexed="64"/>
      </patternFill>
    </fill>
    <fill>
      <patternFill patternType="solid">
        <fgColor indexed="15"/>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2"/>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11"/>
        <bgColor indexed="64"/>
      </patternFill>
    </fill>
    <fill>
      <patternFill patternType="solid">
        <fgColor theme="7" tint="0.39998000860214233"/>
        <bgColor indexed="64"/>
      </patternFill>
    </fill>
    <fill>
      <patternFill patternType="solid">
        <fgColor indexed="55"/>
        <bgColor indexed="64"/>
      </patternFill>
    </fill>
    <fill>
      <patternFill patternType="solid">
        <fgColor indexed="3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35"/>
        <bgColor indexed="64"/>
      </patternFill>
    </fill>
    <fill>
      <patternFill patternType="solid">
        <fgColor indexed="27"/>
        <bgColor indexed="64"/>
      </patternFill>
    </fill>
    <fill>
      <patternFill patternType="solid">
        <fgColor theme="6"/>
        <bgColor indexed="64"/>
      </patternFill>
    </fill>
    <fill>
      <patternFill patternType="solid">
        <fgColor indexed="3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28"/>
        <bgColor indexed="64"/>
      </patternFill>
    </fill>
    <fill>
      <patternFill patternType="solid">
        <fgColor theme="9"/>
        <bgColor indexed="64"/>
      </patternFill>
    </fill>
    <fill>
      <patternFill patternType="solid">
        <fgColor indexed="37"/>
        <bgColor indexed="64"/>
      </patternFill>
    </fill>
    <fill>
      <patternFill patternType="solid">
        <fgColor indexed="29"/>
        <bgColor indexed="64"/>
      </patternFill>
    </fill>
    <fill>
      <patternFill patternType="solid">
        <fgColor indexed="18"/>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7"/>
        <bgColor indexed="64"/>
      </patternFill>
    </fill>
    <fill>
      <patternFill patternType="solid">
        <fgColor indexed="56"/>
        <bgColor indexed="64"/>
      </patternFill>
    </fill>
    <fill>
      <patternFill patternType="solid">
        <fgColor rgb="FFFFCC99"/>
        <bgColor indexed="64"/>
      </patternFill>
    </fill>
    <fill>
      <patternFill patternType="solid">
        <fgColor indexed="8"/>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13"/>
        <bgColor indexed="64"/>
      </patternFill>
    </fill>
    <fill>
      <patternFill patternType="solid">
        <fgColor rgb="FFFFFF00"/>
        <bgColor indexed="64"/>
      </patternFill>
    </fill>
    <fill>
      <patternFill patternType="solid">
        <fgColor theme="2" tint="-0.24997000396251678"/>
        <bgColor indexed="64"/>
      </patternFill>
    </fill>
    <fill>
      <patternFill patternType="solid">
        <fgColor rgb="FFB8CCE4"/>
        <bgColor indexed="64"/>
      </patternFill>
    </fill>
    <fill>
      <patternFill patternType="solid">
        <fgColor rgb="FFDBE5F1"/>
        <bgColor indexed="64"/>
      </patternFill>
    </fill>
    <fill>
      <patternFill patternType="solid">
        <fgColor rgb="FFD3DFEE"/>
        <bgColor indexed="64"/>
      </patternFill>
    </fill>
  </fills>
  <borders count="51">
    <border>
      <left/>
      <right/>
      <top/>
      <bottom/>
      <diagonal/>
    </border>
    <border>
      <left/>
      <right/>
      <top style="thin"/>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thin"/>
      <bottom style="thin"/>
    </border>
    <border>
      <left/>
      <right style="medium">
        <color indexed="8"/>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right/>
      <top/>
      <bottom style="double">
        <color indexed="29"/>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border>
    <border>
      <left/>
      <right/>
      <top style="thin">
        <color indexed="12"/>
      </top>
      <bottom style="thin">
        <color indexed="12"/>
      </bottom>
    </border>
    <border>
      <left/>
      <right/>
      <top/>
      <bottom style="thin">
        <color indexed="12"/>
      </bottom>
    </border>
    <border>
      <left style="thick">
        <color indexed="9"/>
      </left>
      <right style="medium">
        <color indexed="8"/>
      </right>
      <top style="thick">
        <color indexed="9"/>
      </top>
      <bottom/>
    </border>
    <border>
      <left style="thick">
        <color indexed="9"/>
      </left>
      <right style="medium">
        <color indexed="8"/>
      </right>
      <top/>
      <bottom/>
    </border>
    <border>
      <left style="thick">
        <color indexed="9"/>
      </left>
      <right style="medium">
        <color indexed="8"/>
      </right>
      <top style="hair">
        <color indexed="9"/>
      </top>
      <bottom style="hair">
        <color indexed="9"/>
      </bottom>
    </border>
    <border>
      <left>
        <color indexed="63"/>
      </left>
      <right>
        <color indexed="63"/>
      </right>
      <top style="thin">
        <color theme="4"/>
      </top>
      <bottom style="double">
        <color theme="4"/>
      </bottom>
    </border>
    <border>
      <left/>
      <right/>
      <top style="thin">
        <color indexed="32"/>
      </top>
      <bottom style="double">
        <color indexed="32"/>
      </bottom>
    </border>
    <border>
      <left/>
      <right/>
      <top style="thin">
        <color indexed="48"/>
      </top>
      <bottom style="double">
        <color indexed="48"/>
      </bottom>
    </border>
    <border>
      <left style="thin"/>
      <right style="thin">
        <color theme="0"/>
      </right>
      <top/>
      <bottom style="thin">
        <color theme="0"/>
      </bottom>
    </border>
    <border>
      <left/>
      <right style="thin">
        <color theme="0"/>
      </right>
      <top/>
      <bottom style="thin">
        <color theme="0"/>
      </bottom>
    </border>
    <border>
      <left style="thin"/>
      <right style="thin">
        <color theme="0"/>
      </right>
      <top/>
      <bottom/>
    </border>
    <border>
      <left/>
      <right style="thin">
        <color theme="0"/>
      </right>
      <top/>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medium">
        <color rgb="FF4F81BD"/>
      </left>
      <right style="medium">
        <color rgb="FF4F81BD"/>
      </right>
      <top style="medium">
        <color rgb="FF4F81BD"/>
      </top>
      <bottom style="medium">
        <color rgb="FF4F81BD"/>
      </bottom>
    </border>
    <border>
      <left style="medium">
        <color rgb="FF4F81BD"/>
      </left>
      <right style="medium">
        <color rgb="FF4F81BD"/>
      </right>
      <top/>
      <bottom style="medium">
        <color rgb="FF4F81BD"/>
      </bottom>
    </border>
    <border>
      <left style="medium">
        <color rgb="FF4F81BD"/>
      </left>
      <right style="medium">
        <color rgb="FF4F81BD"/>
      </right>
      <top/>
      <bottom/>
    </border>
    <border>
      <left/>
      <right style="medium">
        <color rgb="FF4F81BD"/>
      </right>
      <top/>
      <bottom/>
    </border>
    <border>
      <left/>
      <right style="medium">
        <color rgb="FF4F81BD"/>
      </right>
      <top/>
      <bottom style="medium">
        <color rgb="FF4F81BD"/>
      </bottom>
    </border>
    <border>
      <left/>
      <right style="medium">
        <color rgb="FF4F81BD"/>
      </right>
      <top style="medium">
        <color rgb="FF4F81BD"/>
      </top>
      <bottom style="medium">
        <color rgb="FF4F81BD"/>
      </bottom>
    </border>
    <border>
      <left style="medium"/>
      <right/>
      <top style="medium"/>
      <bottom style="medium"/>
    </border>
    <border>
      <left/>
      <right style="medium"/>
      <top style="medium"/>
      <bottom style="medium"/>
    </border>
    <border>
      <left style="medium">
        <color rgb="FF4F81BD"/>
      </left>
      <right style="medium">
        <color rgb="FF4F81BD"/>
      </right>
      <top style="medium">
        <color rgb="FF4F81BD"/>
      </top>
      <bottom/>
    </border>
  </borders>
  <cellStyleXfs count="10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8" fillId="0" borderId="0">
      <alignment horizontal="right"/>
      <protection/>
    </xf>
    <xf numFmtId="0" fontId="4" fillId="0" borderId="0">
      <alignment/>
      <protection/>
    </xf>
    <xf numFmtId="0" fontId="4" fillId="0" borderId="0">
      <alignment/>
      <protection/>
    </xf>
    <xf numFmtId="0" fontId="4" fillId="0" borderId="0">
      <alignment/>
      <protection/>
    </xf>
    <xf numFmtId="169" fontId="9" fillId="0" borderId="0">
      <alignment horizontal="right" vertical="top"/>
      <protection/>
    </xf>
    <xf numFmtId="168" fontId="4" fillId="0" borderId="0" applyFont="0" applyFill="0" applyBorder="0" applyProtection="0">
      <alignment horizontal="right"/>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0" fontId="4" fillId="0" borderId="0" applyFont="0" applyFill="0" applyBorder="0" applyProtection="0">
      <alignment horizontal="right"/>
    </xf>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4" fillId="0" borderId="0" applyFont="0" applyFill="0" applyBorder="0" applyProtection="0">
      <alignment horizontal="right"/>
    </xf>
    <xf numFmtId="0" fontId="108"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8" fillId="2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8" fillId="2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8"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8"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8" fillId="3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0" borderId="0">
      <alignment/>
      <protection/>
    </xf>
    <xf numFmtId="0" fontId="108" fillId="36"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8"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8"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8"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8" fillId="45"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8"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 fillId="0" borderId="0">
      <alignment/>
      <protection/>
    </xf>
    <xf numFmtId="1" fontId="4" fillId="50" borderId="0">
      <alignment/>
      <protection/>
    </xf>
    <xf numFmtId="0" fontId="109"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172" fontId="12" fillId="0" borderId="0">
      <alignment/>
      <protection/>
    </xf>
    <xf numFmtId="173" fontId="12" fillId="0" borderId="0">
      <alignment/>
      <protection/>
    </xf>
    <xf numFmtId="174" fontId="12" fillId="0" borderId="0">
      <alignment/>
      <protection/>
    </xf>
    <xf numFmtId="172" fontId="12" fillId="0" borderId="1">
      <alignment/>
      <protection/>
    </xf>
    <xf numFmtId="173" fontId="12" fillId="0" borderId="1">
      <alignment/>
      <protection/>
    </xf>
    <xf numFmtId="174" fontId="12" fillId="0" borderId="1">
      <alignment/>
      <protection/>
    </xf>
    <xf numFmtId="172" fontId="12" fillId="0" borderId="1">
      <alignment/>
      <protection/>
    </xf>
    <xf numFmtId="175" fontId="12" fillId="0" borderId="0">
      <alignment/>
      <protection/>
    </xf>
    <xf numFmtId="176" fontId="12" fillId="0" borderId="0">
      <alignment/>
      <protection/>
    </xf>
    <xf numFmtId="177" fontId="12" fillId="0" borderId="0">
      <alignment/>
      <protection/>
    </xf>
    <xf numFmtId="175" fontId="12" fillId="0" borderId="1">
      <alignment/>
      <protection/>
    </xf>
    <xf numFmtId="176" fontId="12" fillId="0" borderId="1">
      <alignment/>
      <protection/>
    </xf>
    <xf numFmtId="177" fontId="12" fillId="0" borderId="1">
      <alignment/>
      <protection/>
    </xf>
    <xf numFmtId="175" fontId="12" fillId="0" borderId="1">
      <alignment/>
      <protection/>
    </xf>
    <xf numFmtId="178" fontId="12" fillId="0" borderId="0">
      <alignment horizontal="right"/>
      <protection locked="0"/>
    </xf>
    <xf numFmtId="179" fontId="12" fillId="0" borderId="0">
      <alignment horizontal="right"/>
      <protection locked="0"/>
    </xf>
    <xf numFmtId="180" fontId="12" fillId="0" borderId="0">
      <alignment/>
      <protection/>
    </xf>
    <xf numFmtId="181" fontId="12" fillId="0" borderId="0">
      <alignment/>
      <protection/>
    </xf>
    <xf numFmtId="182" fontId="12" fillId="0" borderId="0">
      <alignment/>
      <protection/>
    </xf>
    <xf numFmtId="180" fontId="12" fillId="0" borderId="1">
      <alignment/>
      <protection/>
    </xf>
    <xf numFmtId="181" fontId="12" fillId="0" borderId="1">
      <alignment/>
      <protection/>
    </xf>
    <xf numFmtId="182" fontId="12" fillId="0" borderId="1">
      <alignment/>
      <protection/>
    </xf>
    <xf numFmtId="180" fontId="12" fillId="0" borderId="1">
      <alignment/>
      <protection/>
    </xf>
    <xf numFmtId="0" fontId="110" fillId="53" borderId="2" applyNumberFormat="0" applyAlignment="0" applyProtection="0"/>
    <xf numFmtId="0" fontId="14" fillId="3" borderId="3" applyNumberFormat="0" applyAlignment="0" applyProtection="0"/>
    <xf numFmtId="0" fontId="14" fillId="3" borderId="3" applyNumberFormat="0" applyAlignment="0" applyProtection="0"/>
    <xf numFmtId="0" fontId="15" fillId="6" borderId="3" applyNumberFormat="0" applyAlignment="0" applyProtection="0"/>
    <xf numFmtId="0" fontId="14" fillId="3"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6" fillId="10" borderId="3" applyNumberFormat="0" applyAlignment="0" applyProtection="0"/>
    <xf numFmtId="0" fontId="14" fillId="3" borderId="3" applyNumberFormat="0" applyAlignment="0" applyProtection="0"/>
    <xf numFmtId="0" fontId="14" fillId="3" borderId="3" applyNumberFormat="0" applyAlignment="0" applyProtection="0"/>
    <xf numFmtId="0" fontId="14" fillId="3" borderId="3" applyNumberFormat="0" applyAlignment="0" applyProtection="0"/>
    <xf numFmtId="0" fontId="14" fillId="3" borderId="3" applyNumberFormat="0" applyAlignment="0" applyProtection="0"/>
    <xf numFmtId="0" fontId="14" fillId="3" borderId="3" applyNumberFormat="0" applyAlignment="0" applyProtection="0"/>
    <xf numFmtId="0" fontId="14" fillId="3" borderId="3" applyNumberFormat="0" applyAlignment="0" applyProtection="0"/>
    <xf numFmtId="0" fontId="14" fillId="3" borderId="3" applyNumberFormat="0" applyAlignment="0" applyProtection="0"/>
    <xf numFmtId="0" fontId="111" fillId="54" borderId="4"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171" fontId="12" fillId="0" borderId="0" applyFont="0" applyFill="0" applyBorder="0" applyProtection="0">
      <alignment horizontal="right"/>
    </xf>
    <xf numFmtId="183" fontId="12"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184"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9" fontId="18" fillId="37" borderId="0">
      <alignment vertical="center"/>
      <protection/>
    </xf>
    <xf numFmtId="172" fontId="12" fillId="16" borderId="6">
      <alignment/>
      <protection locked="0"/>
    </xf>
    <xf numFmtId="173" fontId="12" fillId="16" borderId="6">
      <alignment/>
      <protection locked="0"/>
    </xf>
    <xf numFmtId="174" fontId="12" fillId="16" borderId="6">
      <alignment/>
      <protection locked="0"/>
    </xf>
    <xf numFmtId="172" fontId="12" fillId="16" borderId="7">
      <alignment/>
      <protection locked="0"/>
    </xf>
    <xf numFmtId="175" fontId="12" fillId="16" borderId="6">
      <alignment/>
      <protection locked="0"/>
    </xf>
    <xf numFmtId="176" fontId="12" fillId="16" borderId="6">
      <alignment/>
      <protection locked="0"/>
    </xf>
    <xf numFmtId="177" fontId="12" fillId="16" borderId="6">
      <alignment/>
      <protection locked="0"/>
    </xf>
    <xf numFmtId="175" fontId="12" fillId="16" borderId="7">
      <alignment/>
      <protection locked="0"/>
    </xf>
    <xf numFmtId="178" fontId="12" fillId="16" borderId="6">
      <alignment horizontal="right"/>
      <protection locked="0"/>
    </xf>
    <xf numFmtId="179" fontId="12" fillId="16" borderId="6">
      <alignment horizontal="right"/>
      <protection locked="0"/>
    </xf>
    <xf numFmtId="0" fontId="12" fillId="16" borderId="6">
      <alignment horizontal="left"/>
      <protection locked="0"/>
    </xf>
    <xf numFmtId="49" fontId="12" fillId="35" borderId="7">
      <alignment horizontal="left" vertical="top" wrapText="1"/>
      <protection locked="0"/>
    </xf>
    <xf numFmtId="180" fontId="12" fillId="16" borderId="6">
      <alignment/>
      <protection locked="0"/>
    </xf>
    <xf numFmtId="181" fontId="12" fillId="16" borderId="6">
      <alignment/>
      <protection locked="0"/>
    </xf>
    <xf numFmtId="182" fontId="12" fillId="16" borderId="6">
      <alignment/>
      <protection locked="0"/>
    </xf>
    <xf numFmtId="180" fontId="12" fillId="16" borderId="7">
      <alignment/>
      <protection locked="0"/>
    </xf>
    <xf numFmtId="49" fontId="12" fillId="16" borderId="6">
      <alignment horizontal="left"/>
      <protection locked="0"/>
    </xf>
    <xf numFmtId="185" fontId="12" fillId="16" borderId="7">
      <alignment horizontal="left" indent="1"/>
      <protection locked="0"/>
    </xf>
    <xf numFmtId="2" fontId="19" fillId="16" borderId="8">
      <alignment/>
      <protection locked="0"/>
    </xf>
    <xf numFmtId="16" fontId="20" fillId="0" borderId="0" applyFont="0" applyFill="0" applyBorder="0" applyAlignment="0" applyProtection="0"/>
    <xf numFmtId="15" fontId="20" fillId="0" borderId="0" applyFont="0" applyFill="0" applyBorder="0" applyAlignment="0" applyProtection="0"/>
    <xf numFmtId="17" fontId="20" fillId="0" borderId="0" applyFont="0" applyFill="0" applyBorder="0" applyAlignment="0" applyProtection="0"/>
    <xf numFmtId="186" fontId="21" fillId="10" borderId="0">
      <alignment horizontal="right"/>
      <protection/>
    </xf>
    <xf numFmtId="15" fontId="22" fillId="55" borderId="0" applyNumberFormat="0" applyFont="0" applyBorder="0" applyAlignment="0" applyProtection="0"/>
    <xf numFmtId="169" fontId="23" fillId="10" borderId="0">
      <alignment horizontal="right"/>
      <protection/>
    </xf>
    <xf numFmtId="187" fontId="4" fillId="0" borderId="0" applyFont="0" applyFill="0" applyBorder="0" applyAlignment="0" applyProtection="0"/>
    <xf numFmtId="0" fontId="1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lignment horizontal="left"/>
      <protection/>
    </xf>
    <xf numFmtId="0" fontId="26" fillId="0" borderId="0">
      <alignment horizontal="left"/>
      <protection/>
    </xf>
    <xf numFmtId="0" fontId="18" fillId="56" borderId="0">
      <alignment horizontal="right" vertical="center"/>
      <protection/>
    </xf>
    <xf numFmtId="0" fontId="4" fillId="0" borderId="0" applyFont="0" applyFill="0" applyBorder="0" applyProtection="0">
      <alignment horizontal="right"/>
    </xf>
    <xf numFmtId="0" fontId="113" fillId="57"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58" borderId="9" applyProtection="0">
      <alignment horizontal="right"/>
    </xf>
    <xf numFmtId="0" fontId="29" fillId="58" borderId="0" applyProtection="0">
      <alignment horizontal="left"/>
    </xf>
    <xf numFmtId="0" fontId="114" fillId="0" borderId="10" applyNumberFormat="0" applyFill="0" applyAlignment="0" applyProtection="0"/>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30" fillId="59" borderId="0">
      <alignment vertical="center"/>
      <protection/>
    </xf>
    <xf numFmtId="0" fontId="115" fillId="0" borderId="11" applyNumberFormat="0" applyFill="0" applyAlignment="0" applyProtection="0"/>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31" fillId="6" borderId="0">
      <alignment vertical="center"/>
      <protection/>
    </xf>
    <xf numFmtId="0" fontId="116" fillId="0" borderId="12" applyNumberFormat="0" applyFill="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8" fontId="35" fillId="0" borderId="0" applyNumberFormat="0" applyFill="0" applyAlignment="0" applyProtection="0"/>
    <xf numFmtId="188" fontId="36" fillId="0" borderId="0" applyNumberFormat="0" applyFill="0" applyAlignment="0" applyProtection="0"/>
    <xf numFmtId="188" fontId="36" fillId="0" borderId="0" applyNumberFormat="0" applyFont="0" applyFill="0" applyBorder="0" applyAlignment="0" applyProtection="0"/>
    <xf numFmtId="188" fontId="36" fillId="0" borderId="0" applyNumberFormat="0" applyFont="0" applyFill="0" applyBorder="0" applyAlignment="0" applyProtection="0"/>
    <xf numFmtId="189" fontId="21" fillId="0" borderId="13">
      <alignment horizontal="right" vertical="center"/>
      <protection/>
    </xf>
    <xf numFmtId="0" fontId="117" fillId="0" borderId="0" applyNumberFormat="0" applyFill="0" applyBorder="0" applyAlignment="0" applyProtection="0"/>
    <xf numFmtId="0" fontId="118" fillId="0" borderId="0" applyNumberFormat="0" applyFill="0" applyBorder="0" applyAlignment="0" applyProtection="0"/>
    <xf numFmtId="0" fontId="66" fillId="0" borderId="0" applyNumberFormat="0" applyFill="0" applyBorder="0" applyAlignment="0" applyProtection="0"/>
    <xf numFmtId="0" fontId="37" fillId="0" borderId="0" applyFill="0" applyBorder="0" applyProtection="0">
      <alignment horizontal="left"/>
    </xf>
    <xf numFmtId="0" fontId="119" fillId="60" borderId="2" applyNumberFormat="0" applyAlignment="0" applyProtection="0"/>
    <xf numFmtId="1" fontId="4" fillId="16" borderId="0">
      <alignment/>
      <protection/>
    </xf>
    <xf numFmtId="1" fontId="4" fillId="16" borderId="0">
      <alignment/>
      <protection/>
    </xf>
    <xf numFmtId="1" fontId="4" fillId="16" borderId="0">
      <alignment/>
      <protection/>
    </xf>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0" fontId="38" fillId="35" borderId="3" applyNumberFormat="0" applyAlignment="0" applyProtection="0"/>
    <xf numFmtId="1" fontId="4" fillId="16" borderId="0">
      <alignment/>
      <protection/>
    </xf>
    <xf numFmtId="1" fontId="4" fillId="16" borderId="0">
      <alignment/>
      <protection/>
    </xf>
    <xf numFmtId="1" fontId="4" fillId="16" borderId="0">
      <alignment/>
      <protection/>
    </xf>
    <xf numFmtId="1" fontId="4" fillId="16" borderId="0">
      <alignment/>
      <protection/>
    </xf>
    <xf numFmtId="1" fontId="4" fillId="16" borderId="0">
      <alignment/>
      <protection/>
    </xf>
    <xf numFmtId="1" fontId="4" fillId="16" borderId="0">
      <alignment/>
      <protection/>
    </xf>
    <xf numFmtId="1" fontId="4" fillId="16" borderId="0">
      <alignment/>
      <protection/>
    </xf>
    <xf numFmtId="0" fontId="39" fillId="0" borderId="0">
      <alignment horizontal="left" indent="1"/>
      <protection/>
    </xf>
    <xf numFmtId="0" fontId="40" fillId="0" borderId="0">
      <alignment/>
      <protection/>
    </xf>
    <xf numFmtId="0" fontId="41" fillId="0" borderId="0">
      <alignment horizontal="center"/>
      <protection/>
    </xf>
    <xf numFmtId="0" fontId="28" fillId="0" borderId="14" applyProtection="0">
      <alignment horizontal="right"/>
    </xf>
    <xf numFmtId="0" fontId="28" fillId="0" borderId="9" applyProtection="0">
      <alignment horizontal="right"/>
    </xf>
    <xf numFmtId="0" fontId="28" fillId="0" borderId="15" applyProtection="0">
      <alignment horizontal="center"/>
    </xf>
    <xf numFmtId="0" fontId="120"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18" fillId="61" borderId="0">
      <alignment horizontal="right" vertical="center"/>
      <protection/>
    </xf>
    <xf numFmtId="0" fontId="4" fillId="0" borderId="0">
      <alignment/>
      <protection/>
    </xf>
    <xf numFmtId="49" fontId="44" fillId="37" borderId="0">
      <alignment horizontal="centerContinuous" vertical="center"/>
      <protection/>
    </xf>
    <xf numFmtId="1" fontId="4" fillId="0" borderId="0" applyFont="0" applyFill="0" applyBorder="0" applyProtection="0">
      <alignment horizontal="right"/>
    </xf>
    <xf numFmtId="0" fontId="121" fillId="62"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190" fontId="20" fillId="0" borderId="0" applyFon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0" fontId="1" fillId="0" borderId="0">
      <alignment/>
      <protection/>
    </xf>
    <xf numFmtId="0" fontId="0" fillId="63" borderId="19"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12" fillId="16" borderId="3"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 fillId="16" borderId="20" applyNumberFormat="0" applyFont="0" applyAlignment="0" applyProtection="0"/>
    <xf numFmtId="0" fontId="47" fillId="10" borderId="0">
      <alignment horizontal="left" vertical="top" wrapText="1"/>
      <protection/>
    </xf>
    <xf numFmtId="0" fontId="122" fillId="53" borderId="21"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10" borderId="22"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0" fontId="48" fillId="3" borderId="22" applyNumberFormat="0" applyAlignment="0" applyProtection="0"/>
    <xf numFmtId="194" fontId="4" fillId="0" borderId="0" applyFont="0" applyFill="0" applyBorder="0" applyProtection="0">
      <alignment horizontal="right"/>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49" fillId="0" borderId="0">
      <alignment horizontal="right"/>
      <protection/>
    </xf>
    <xf numFmtId="169" fontId="50" fillId="10" borderId="0">
      <alignment horizontal="right"/>
      <protection/>
    </xf>
    <xf numFmtId="0" fontId="18" fillId="37" borderId="0">
      <alignment horizontal="right" vertical="center"/>
      <protection/>
    </xf>
    <xf numFmtId="0" fontId="12" fillId="0" borderId="0">
      <alignment/>
      <protection/>
    </xf>
    <xf numFmtId="0" fontId="51" fillId="3" borderId="23">
      <alignment horizontal="center"/>
      <protection/>
    </xf>
    <xf numFmtId="3" fontId="52" fillId="3" borderId="0">
      <alignment/>
      <protection/>
    </xf>
    <xf numFmtId="3" fontId="51" fillId="3" borderId="0">
      <alignment/>
      <protection/>
    </xf>
    <xf numFmtId="0" fontId="52" fillId="3" borderId="0">
      <alignment/>
      <protection/>
    </xf>
    <xf numFmtId="0" fontId="51" fillId="3" borderId="0">
      <alignment/>
      <protection/>
    </xf>
    <xf numFmtId="0" fontId="52" fillId="3" borderId="0">
      <alignment horizontal="center"/>
      <protection/>
    </xf>
    <xf numFmtId="0" fontId="9" fillId="6" borderId="8">
      <alignment/>
      <protection/>
    </xf>
    <xf numFmtId="0" fontId="53" fillId="0" borderId="0">
      <alignment wrapText="1"/>
      <protection/>
    </xf>
    <xf numFmtId="0" fontId="54" fillId="64" borderId="0">
      <alignment horizontal="right" vertical="top" wrapText="1"/>
      <protection/>
    </xf>
    <xf numFmtId="0" fontId="55" fillId="0" borderId="0">
      <alignment/>
      <protection/>
    </xf>
    <xf numFmtId="0" fontId="56" fillId="0" borderId="0">
      <alignment/>
      <protection/>
    </xf>
    <xf numFmtId="0" fontId="57" fillId="0" borderId="0">
      <alignment/>
      <protection/>
    </xf>
    <xf numFmtId="195" fontId="21" fillId="0" borderId="0">
      <alignment wrapText="1"/>
      <protection locked="0"/>
    </xf>
    <xf numFmtId="195" fontId="54" fillId="65" borderId="0">
      <alignment wrapText="1"/>
      <protection locked="0"/>
    </xf>
    <xf numFmtId="196" fontId="21" fillId="0" borderId="0">
      <alignment wrapText="1"/>
      <protection locked="0"/>
    </xf>
    <xf numFmtId="196" fontId="54" fillId="65" borderId="0">
      <alignment wrapText="1"/>
      <protection locked="0"/>
    </xf>
    <xf numFmtId="197" fontId="21" fillId="0" borderId="0">
      <alignment wrapText="1"/>
      <protection locked="0"/>
    </xf>
    <xf numFmtId="197" fontId="54" fillId="65" borderId="0">
      <alignment wrapText="1"/>
      <protection locked="0"/>
    </xf>
    <xf numFmtId="198" fontId="54" fillId="64" borderId="24">
      <alignment wrapText="1"/>
      <protection/>
    </xf>
    <xf numFmtId="199" fontId="54" fillId="64" borderId="24">
      <alignment wrapText="1"/>
      <protection/>
    </xf>
    <xf numFmtId="200" fontId="54" fillId="64" borderId="24">
      <alignment wrapText="1"/>
      <protection/>
    </xf>
    <xf numFmtId="0" fontId="55" fillId="0" borderId="25">
      <alignment horizontal="right"/>
      <protection/>
    </xf>
    <xf numFmtId="201" fontId="4" fillId="0" borderId="0" applyAlignment="0">
      <protection/>
    </xf>
    <xf numFmtId="49" fontId="20" fillId="0" borderId="0" applyFont="0" applyFill="0" applyBorder="0" applyAlignment="0" applyProtection="0"/>
    <xf numFmtId="0" fontId="54" fillId="10" borderId="0">
      <alignment/>
      <protection/>
    </xf>
    <xf numFmtId="0" fontId="21" fillId="10" borderId="0">
      <alignment horizontal="left"/>
      <protection/>
    </xf>
    <xf numFmtId="0" fontId="21" fillId="10" borderId="0">
      <alignment horizontal="left" indent="1"/>
      <protection/>
    </xf>
    <xf numFmtId="0" fontId="21" fillId="10" borderId="0">
      <alignment horizontal="left" vertical="center" indent="2"/>
      <protection/>
    </xf>
    <xf numFmtId="49" fontId="58" fillId="0" borderId="0" applyFill="0" applyBorder="0" applyProtection="0">
      <alignment horizontal="center" vertical="top"/>
    </xf>
    <xf numFmtId="0" fontId="37" fillId="0" borderId="0">
      <alignment horizontal="center"/>
      <protection/>
    </xf>
    <xf numFmtId="15" fontId="37" fillId="0" borderId="0">
      <alignment horizontal="center"/>
      <protection/>
    </xf>
    <xf numFmtId="0" fontId="123" fillId="0" borderId="0" applyNumberFormat="0" applyFill="0" applyBorder="0" applyAlignment="0" applyProtection="0"/>
    <xf numFmtId="49" fontId="59" fillId="10" borderId="0">
      <alignment/>
      <protection/>
    </xf>
    <xf numFmtId="49" fontId="59" fillId="10" borderId="0">
      <alignment/>
      <protection/>
    </xf>
    <xf numFmtId="49" fontId="59" fillId="1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49" fontId="59" fillId="10" borderId="0">
      <alignment/>
      <protection/>
    </xf>
    <xf numFmtId="49" fontId="59" fillId="10" borderId="0">
      <alignment/>
      <protection/>
    </xf>
    <xf numFmtId="49" fontId="59" fillId="10" borderId="0">
      <alignment/>
      <protection/>
    </xf>
    <xf numFmtId="49" fontId="59" fillId="10" borderId="0">
      <alignment/>
      <protection/>
    </xf>
    <xf numFmtId="49" fontId="59" fillId="10" borderId="0">
      <alignment/>
      <protection/>
    </xf>
    <xf numFmtId="49" fontId="59" fillId="10" borderId="0">
      <alignment/>
      <protection/>
    </xf>
    <xf numFmtId="49" fontId="59" fillId="10" borderId="0">
      <alignment/>
      <protection/>
    </xf>
    <xf numFmtId="0" fontId="30" fillId="50" borderId="26">
      <alignment/>
      <protection/>
    </xf>
    <xf numFmtId="0" fontId="61" fillId="50" borderId="27">
      <alignment horizontal="left"/>
      <protection/>
    </xf>
    <xf numFmtId="22" fontId="12" fillId="6" borderId="27">
      <alignment vertical="center"/>
      <protection/>
    </xf>
    <xf numFmtId="0" fontId="12" fillId="6" borderId="27">
      <alignment horizontal="left" vertical="top" wrapText="1"/>
      <protection/>
    </xf>
    <xf numFmtId="0" fontId="12" fillId="6" borderId="28">
      <alignment/>
      <protection/>
    </xf>
    <xf numFmtId="0" fontId="12" fillId="6" borderId="28">
      <alignment/>
      <protection/>
    </xf>
    <xf numFmtId="0" fontId="124" fillId="0" borderId="29"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0" borderId="0">
      <alignment/>
      <protection/>
    </xf>
    <xf numFmtId="49" fontId="58" fillId="28" borderId="0" applyNumberFormat="0" applyFont="0" applyBorder="0" applyAlignment="0" applyProtection="0"/>
    <xf numFmtId="10" fontId="4" fillId="28" borderId="8" applyNumberFormat="0" applyFont="0" applyBorder="0" applyAlignment="0" applyProtection="0"/>
    <xf numFmtId="202" fontId="22" fillId="0" borderId="0" applyFont="0" applyFill="0" applyBorder="0" applyAlignment="0" applyProtection="0"/>
  </cellStyleXfs>
  <cellXfs count="262">
    <xf numFmtId="0" fontId="0" fillId="0" borderId="0" xfId="0" applyFont="1" applyAlignment="1">
      <alignment/>
    </xf>
    <xf numFmtId="0" fontId="126" fillId="0" borderId="0" xfId="0" applyFont="1" applyAlignment="1">
      <alignment horizontal="left" vertical="top" wrapText="1"/>
    </xf>
    <xf numFmtId="0" fontId="126" fillId="0" borderId="0" xfId="0" applyFont="1" applyAlignment="1">
      <alignment horizontal="center" vertical="top" wrapText="1"/>
    </xf>
    <xf numFmtId="167" fontId="126" fillId="0" borderId="0" xfId="0" applyNumberFormat="1" applyFont="1" applyAlignment="1">
      <alignment horizontal="left" vertical="top" wrapText="1"/>
    </xf>
    <xf numFmtId="166" fontId="126" fillId="0" borderId="0" xfId="0" applyNumberFormat="1" applyFont="1" applyAlignment="1">
      <alignment horizontal="center" vertical="top" wrapText="1"/>
    </xf>
    <xf numFmtId="0" fontId="126" fillId="0" borderId="32" xfId="0" applyFont="1" applyBorder="1" applyAlignment="1">
      <alignment horizontal="left" vertical="top" wrapText="1"/>
    </xf>
    <xf numFmtId="0" fontId="126" fillId="0" borderId="0" xfId="0" applyFont="1" applyBorder="1" applyAlignment="1">
      <alignment horizontal="left" vertical="top" wrapText="1"/>
    </xf>
    <xf numFmtId="0" fontId="126" fillId="0" borderId="33" xfId="0" applyFont="1" applyBorder="1" applyAlignment="1">
      <alignment horizontal="left" vertical="top" wrapText="1"/>
    </xf>
    <xf numFmtId="166" fontId="126" fillId="0" borderId="33" xfId="0" applyNumberFormat="1" applyFont="1" applyBorder="1" applyAlignment="1">
      <alignment horizontal="center" vertical="top" wrapText="1"/>
    </xf>
    <xf numFmtId="166" fontId="126" fillId="0" borderId="0" xfId="0" applyNumberFormat="1" applyFont="1" applyBorder="1" applyAlignment="1">
      <alignment horizontal="center" vertical="top" wrapText="1"/>
    </xf>
    <xf numFmtId="0" fontId="126" fillId="0" borderId="33" xfId="0" applyFont="1" applyBorder="1" applyAlignment="1">
      <alignment horizontal="center" vertical="top" wrapText="1"/>
    </xf>
    <xf numFmtId="0" fontId="126" fillId="0" borderId="0" xfId="0" applyFont="1" applyBorder="1" applyAlignment="1">
      <alignment horizontal="center" vertical="top" wrapText="1"/>
    </xf>
    <xf numFmtId="167" fontId="126" fillId="0" borderId="33" xfId="0" applyNumberFormat="1" applyFont="1" applyBorder="1" applyAlignment="1">
      <alignment horizontal="left" vertical="top" wrapText="1"/>
    </xf>
    <xf numFmtId="167" fontId="126" fillId="0" borderId="0" xfId="0" applyNumberFormat="1" applyFont="1" applyBorder="1" applyAlignment="1">
      <alignment horizontal="left" vertical="top" wrapText="1"/>
    </xf>
    <xf numFmtId="0" fontId="5" fillId="0" borderId="0" xfId="17" applyNumberFormat="1" applyFont="1" applyFill="1" applyAlignment="1">
      <alignment horizontal="center" vertical="top" wrapText="1"/>
      <protection/>
    </xf>
    <xf numFmtId="164" fontId="5" fillId="0" borderId="0" xfId="17" applyNumberFormat="1" applyFont="1" applyFill="1" applyBorder="1" applyAlignment="1">
      <alignment horizontal="center" vertical="top" wrapText="1"/>
      <protection/>
    </xf>
    <xf numFmtId="0" fontId="5" fillId="0" borderId="0" xfId="0" applyFont="1" applyFill="1" applyBorder="1" applyAlignment="1">
      <alignment horizontal="left" vertical="top" wrapText="1"/>
    </xf>
    <xf numFmtId="0" fontId="5" fillId="0" borderId="0" xfId="17" applyFont="1" applyFill="1" applyAlignment="1">
      <alignment horizontal="center" vertical="top" wrapText="1"/>
      <protection/>
    </xf>
    <xf numFmtId="49" fontId="5" fillId="0" borderId="0" xfId="17" applyNumberFormat="1" applyFont="1" applyFill="1" applyBorder="1" applyAlignment="1">
      <alignment horizontal="left" vertical="top" wrapText="1"/>
      <protection/>
    </xf>
    <xf numFmtId="168" fontId="5" fillId="0" borderId="0" xfId="0" applyNumberFormat="1" applyFont="1" applyFill="1" applyBorder="1" applyAlignment="1">
      <alignment horizontal="center" vertical="top" wrapText="1"/>
    </xf>
    <xf numFmtId="164" fontId="5" fillId="0" borderId="0" xfId="623" applyNumberFormat="1" applyFont="1" applyFill="1" applyBorder="1" applyAlignment="1">
      <alignment horizontal="center" vertical="top" wrapText="1"/>
    </xf>
    <xf numFmtId="17" fontId="5" fillId="0" borderId="0" xfId="0" applyNumberFormat="1" applyFont="1" applyFill="1" applyBorder="1" applyAlignment="1">
      <alignment horizontal="center" vertical="top" wrapText="1"/>
    </xf>
    <xf numFmtId="0" fontId="5" fillId="0" borderId="0" xfId="17" applyNumberFormat="1" applyFont="1" applyFill="1" applyBorder="1" applyAlignment="1">
      <alignment horizontal="center" vertical="top" wrapText="1"/>
      <protection/>
    </xf>
    <xf numFmtId="0" fontId="5" fillId="0" borderId="0" xfId="17" applyFont="1" applyFill="1" applyBorder="1" applyAlignment="1">
      <alignment horizontal="center" vertical="top" wrapText="1"/>
      <protection/>
    </xf>
    <xf numFmtId="0" fontId="5" fillId="0" borderId="0" xfId="17" applyFont="1" applyFill="1" applyBorder="1" applyAlignment="1">
      <alignment horizontal="left" vertical="top" wrapText="1"/>
      <protection/>
    </xf>
    <xf numFmtId="164" fontId="5" fillId="0" borderId="33" xfId="17" applyNumberFormat="1" applyFont="1" applyFill="1" applyBorder="1" applyAlignment="1">
      <alignment horizontal="center" vertical="top" wrapText="1"/>
      <protection/>
    </xf>
    <xf numFmtId="164" fontId="5" fillId="0" borderId="0" xfId="17" applyNumberFormat="1" applyFont="1" applyFill="1" applyAlignment="1">
      <alignment horizontal="center" vertical="top" wrapText="1"/>
      <protection/>
    </xf>
    <xf numFmtId="0" fontId="5" fillId="0" borderId="0" xfId="17" applyNumberFormat="1" applyFont="1" applyFill="1" applyBorder="1" applyAlignment="1">
      <alignment horizontal="left" vertical="top" wrapText="1"/>
      <protection/>
    </xf>
    <xf numFmtId="0" fontId="5" fillId="0" borderId="0" xfId="0" applyFont="1" applyFill="1" applyBorder="1" applyAlignment="1">
      <alignment horizontal="center" vertical="top" wrapText="1"/>
    </xf>
    <xf numFmtId="49" fontId="5"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167"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203" fontId="5" fillId="0" borderId="0" xfId="0" applyNumberFormat="1" applyFont="1" applyFill="1" applyBorder="1" applyAlignment="1">
      <alignment horizontal="center" vertical="top" wrapText="1"/>
    </xf>
    <xf numFmtId="166" fontId="5" fillId="0" borderId="0" xfId="0" applyNumberFormat="1" applyFont="1" applyFill="1" applyBorder="1" applyAlignment="1" applyProtection="1">
      <alignment horizontal="center" vertical="top" wrapText="1"/>
      <protection/>
    </xf>
    <xf numFmtId="164" fontId="5" fillId="0" borderId="0" xfId="0" applyNumberFormat="1" applyFont="1" applyFill="1" applyBorder="1" applyAlignment="1">
      <alignment horizontal="center" vertical="top" wrapText="1"/>
    </xf>
    <xf numFmtId="167" fontId="5" fillId="0" borderId="0" xfId="0" applyNumberFormat="1" applyFont="1" applyFill="1" applyBorder="1" applyAlignment="1">
      <alignment horizontal="center" vertical="top" wrapText="1"/>
    </xf>
    <xf numFmtId="0" fontId="5" fillId="66" borderId="0" xfId="0" applyFont="1" applyFill="1" applyBorder="1" applyAlignment="1">
      <alignment horizontal="left" vertical="top" wrapText="1"/>
    </xf>
    <xf numFmtId="0" fontId="5" fillId="0" borderId="33" xfId="0" applyFont="1" applyFill="1" applyBorder="1" applyAlignment="1">
      <alignment horizontal="left" vertical="top" wrapText="1"/>
    </xf>
    <xf numFmtId="167" fontId="5" fillId="0" borderId="33" xfId="17" applyNumberFormat="1" applyFont="1" applyFill="1" applyBorder="1" applyAlignment="1">
      <alignment horizontal="center" vertical="top" wrapText="1"/>
      <protection/>
    </xf>
    <xf numFmtId="0" fontId="5" fillId="0" borderId="33" xfId="17" applyFont="1" applyFill="1" applyBorder="1" applyAlignment="1">
      <alignment horizontal="center" vertical="top" wrapText="1"/>
      <protection/>
    </xf>
    <xf numFmtId="49" fontId="5" fillId="0" borderId="33" xfId="17" applyNumberFormat="1" applyFont="1" applyFill="1" applyBorder="1" applyAlignment="1">
      <alignment horizontal="left" vertical="top" wrapText="1"/>
      <protection/>
    </xf>
    <xf numFmtId="166" fontId="5" fillId="0" borderId="33" xfId="17" applyNumberFormat="1" applyFont="1" applyFill="1" applyBorder="1" applyAlignment="1">
      <alignment horizontal="center" vertical="top" wrapText="1"/>
      <protection/>
    </xf>
    <xf numFmtId="49" fontId="5" fillId="0" borderId="0" xfId="17" applyNumberFormat="1" applyFont="1" applyFill="1" applyBorder="1" applyAlignment="1">
      <alignment horizontal="center" vertical="top" wrapText="1"/>
      <protection/>
    </xf>
    <xf numFmtId="1" fontId="5" fillId="0" borderId="0" xfId="17" applyNumberFormat="1" applyFont="1" applyFill="1" applyBorder="1" applyAlignment="1">
      <alignment horizontal="center" vertical="top" wrapText="1"/>
      <protection/>
    </xf>
    <xf numFmtId="204" fontId="5" fillId="0" borderId="0" xfId="17" applyNumberFormat="1" applyFont="1" applyFill="1" applyBorder="1" applyAlignment="1">
      <alignment horizontal="center" vertical="top" wrapText="1"/>
      <protection/>
    </xf>
    <xf numFmtId="14" fontId="126" fillId="0" borderId="0" xfId="0" applyNumberFormat="1" applyFont="1" applyAlignment="1">
      <alignment horizontal="center" vertical="top" wrapText="1"/>
    </xf>
    <xf numFmtId="166" fontId="5" fillId="0" borderId="0" xfId="0" applyNumberFormat="1" applyFont="1" applyFill="1" applyBorder="1" applyAlignment="1">
      <alignment horizontal="center" vertical="top" wrapText="1"/>
    </xf>
    <xf numFmtId="0" fontId="5" fillId="0" borderId="32" xfId="17" applyFont="1" applyFill="1" applyBorder="1" applyAlignment="1">
      <alignment horizontal="left" vertical="top" wrapText="1"/>
      <protection/>
    </xf>
    <xf numFmtId="0" fontId="5" fillId="0" borderId="33" xfId="17" applyFont="1" applyFill="1" applyBorder="1" applyAlignment="1">
      <alignment horizontal="left" vertical="top" wrapText="1"/>
      <protection/>
    </xf>
    <xf numFmtId="0" fontId="126" fillId="0" borderId="33" xfId="0" applyFont="1" applyFill="1" applyBorder="1" applyAlignment="1">
      <alignment horizontal="left" vertical="top" wrapText="1"/>
    </xf>
    <xf numFmtId="17" fontId="5" fillId="0" borderId="33" xfId="0" applyNumberFormat="1" applyFont="1" applyFill="1" applyBorder="1" applyAlignment="1">
      <alignment horizontal="left" vertical="top" wrapText="1"/>
    </xf>
    <xf numFmtId="17" fontId="5" fillId="0" borderId="0" xfId="0" applyNumberFormat="1" applyFont="1" applyFill="1" applyBorder="1" applyAlignment="1">
      <alignment horizontal="left" vertical="top" wrapText="1"/>
    </xf>
    <xf numFmtId="164" fontId="5" fillId="0" borderId="0" xfId="623" applyNumberFormat="1" applyFont="1" applyFill="1" applyBorder="1" applyAlignment="1">
      <alignment horizontal="left" vertical="top" wrapText="1"/>
    </xf>
    <xf numFmtId="167" fontId="126" fillId="0" borderId="0" xfId="0" applyNumberFormat="1" applyFont="1" applyFill="1" applyBorder="1" applyAlignment="1">
      <alignment horizontal="center" vertical="top" wrapText="1"/>
    </xf>
    <xf numFmtId="0" fontId="126" fillId="0" borderId="0" xfId="0" applyFont="1" applyFill="1" applyAlignment="1">
      <alignment horizontal="center" vertical="top" wrapText="1"/>
    </xf>
    <xf numFmtId="166" fontId="126" fillId="0" borderId="0" xfId="0" applyNumberFormat="1" applyFont="1" applyFill="1" applyAlignment="1">
      <alignment horizontal="center" vertical="top" wrapText="1"/>
    </xf>
    <xf numFmtId="164" fontId="5" fillId="0" borderId="0" xfId="0" applyNumberFormat="1" applyFont="1" applyFill="1" applyBorder="1" applyAlignment="1" applyProtection="1">
      <alignment horizontal="center" vertical="top" wrapText="1"/>
      <protection/>
    </xf>
    <xf numFmtId="166" fontId="5" fillId="0" borderId="0" xfId="854" applyNumberFormat="1" applyFont="1" applyFill="1" applyBorder="1" applyAlignment="1">
      <alignment horizontal="center" vertical="top" wrapText="1"/>
      <protection/>
    </xf>
    <xf numFmtId="17" fontId="5" fillId="0" borderId="0" xfId="854" applyNumberFormat="1" applyFont="1" applyFill="1" applyBorder="1" applyAlignment="1">
      <alignment horizontal="left" vertical="top" wrapText="1"/>
      <protection/>
    </xf>
    <xf numFmtId="49" fontId="5" fillId="0" borderId="0" xfId="17" applyNumberFormat="1" applyFont="1" applyFill="1" applyAlignment="1">
      <alignment horizontal="left" vertical="top" wrapText="1"/>
      <protection/>
    </xf>
    <xf numFmtId="0" fontId="5" fillId="0" borderId="0" xfId="17" applyFont="1" applyFill="1" applyAlignment="1">
      <alignment horizontal="left" vertical="top" wrapText="1"/>
      <protection/>
    </xf>
    <xf numFmtId="166" fontId="5" fillId="0" borderId="0" xfId="17" applyNumberFormat="1" applyFont="1" applyFill="1" applyAlignment="1">
      <alignment horizontal="center" vertical="top" wrapText="1"/>
      <protection/>
    </xf>
    <xf numFmtId="0" fontId="126" fillId="0" borderId="0" xfId="0" applyFont="1" applyFill="1" applyBorder="1" applyAlignment="1">
      <alignment horizontal="left" vertical="top" wrapText="1"/>
    </xf>
    <xf numFmtId="165" fontId="5" fillId="0" borderId="0" xfId="17" applyNumberFormat="1" applyFont="1" applyFill="1" applyBorder="1" applyAlignment="1">
      <alignment horizontal="center" vertical="top" wrapText="1"/>
      <protection/>
    </xf>
    <xf numFmtId="0" fontId="126" fillId="0" borderId="0" xfId="0" applyFont="1" applyFill="1" applyAlignment="1">
      <alignment horizontal="left" vertical="top" wrapText="1"/>
    </xf>
    <xf numFmtId="0" fontId="5" fillId="0" borderId="0" xfId="0" applyFont="1" applyFill="1" applyAlignment="1">
      <alignment horizontal="left" vertical="top" wrapText="1"/>
    </xf>
    <xf numFmtId="17" fontId="5" fillId="0" borderId="0" xfId="0" applyNumberFormat="1" applyFont="1" applyFill="1" applyAlignment="1">
      <alignment horizontal="left" vertical="top" wrapText="1"/>
    </xf>
    <xf numFmtId="166" fontId="5" fillId="0" borderId="33" xfId="854" applyNumberFormat="1" applyFont="1" applyFill="1" applyBorder="1" applyAlignment="1">
      <alignment horizontal="center" vertical="top" wrapText="1"/>
      <protection/>
    </xf>
    <xf numFmtId="17" fontId="5" fillId="0" borderId="33" xfId="854" applyNumberFormat="1" applyFont="1" applyFill="1" applyBorder="1" applyAlignment="1">
      <alignment horizontal="left" vertical="top" wrapText="1"/>
      <protection/>
    </xf>
    <xf numFmtId="0" fontId="126" fillId="0" borderId="32" xfId="0" applyFont="1" applyFill="1" applyBorder="1" applyAlignment="1">
      <alignment horizontal="left" vertical="top" wrapText="1"/>
    </xf>
    <xf numFmtId="0" fontId="5" fillId="0" borderId="33" xfId="0" applyNumberFormat="1" applyFont="1" applyFill="1" applyBorder="1" applyAlignment="1" applyProtection="1">
      <alignment horizontal="left" vertical="top" wrapText="1"/>
      <protection/>
    </xf>
    <xf numFmtId="0" fontId="126" fillId="0" borderId="34" xfId="0" applyFont="1" applyFill="1" applyBorder="1" applyAlignment="1">
      <alignment horizontal="left" vertical="top" wrapText="1"/>
    </xf>
    <xf numFmtId="0" fontId="126" fillId="0" borderId="35" xfId="0" applyFont="1" applyFill="1" applyBorder="1" applyAlignment="1">
      <alignment horizontal="left" vertical="top" wrapText="1"/>
    </xf>
    <xf numFmtId="49" fontId="5" fillId="0" borderId="35" xfId="17" applyNumberFormat="1" applyFont="1" applyFill="1" applyBorder="1" applyAlignment="1">
      <alignment horizontal="left" vertical="top" wrapText="1"/>
      <protection/>
    </xf>
    <xf numFmtId="167" fontId="5" fillId="0" borderId="35" xfId="17" applyNumberFormat="1" applyFont="1" applyFill="1" applyBorder="1" applyAlignment="1">
      <alignment horizontal="center" vertical="top" wrapText="1"/>
      <protection/>
    </xf>
    <xf numFmtId="164" fontId="5" fillId="0" borderId="35" xfId="17" applyNumberFormat="1" applyFont="1" applyFill="1" applyBorder="1" applyAlignment="1">
      <alignment horizontal="center" vertical="top" wrapText="1"/>
      <protection/>
    </xf>
    <xf numFmtId="166" fontId="5" fillId="0" borderId="35" xfId="17" applyNumberFormat="1" applyFont="1" applyFill="1" applyBorder="1" applyAlignment="1">
      <alignment horizontal="center" vertical="top" wrapText="1"/>
      <protection/>
    </xf>
    <xf numFmtId="0" fontId="5" fillId="0" borderId="35" xfId="0" applyFont="1" applyFill="1" applyBorder="1" applyAlignment="1">
      <alignment horizontal="left" vertical="top" wrapText="1"/>
    </xf>
    <xf numFmtId="17" fontId="5" fillId="0" borderId="35" xfId="0" applyNumberFormat="1" applyFont="1" applyFill="1" applyBorder="1" applyAlignment="1">
      <alignment horizontal="left" vertical="top" wrapText="1"/>
    </xf>
    <xf numFmtId="0" fontId="5" fillId="0" borderId="35" xfId="0" applyNumberFormat="1" applyFont="1" applyFill="1" applyBorder="1" applyAlignment="1" applyProtection="1">
      <alignment horizontal="left" vertical="top" wrapText="1"/>
      <protection/>
    </xf>
    <xf numFmtId="167" fontId="5" fillId="0" borderId="0" xfId="17" applyNumberFormat="1" applyFont="1" applyFill="1" applyAlignment="1">
      <alignment horizontal="center" vertical="top" wrapText="1"/>
      <protection/>
    </xf>
    <xf numFmtId="166" fontId="5" fillId="0" borderId="0" xfId="17" applyNumberFormat="1" applyFont="1" applyFill="1" applyBorder="1" applyAlignment="1">
      <alignment horizontal="center" vertical="top" wrapText="1"/>
      <protection/>
    </xf>
    <xf numFmtId="167" fontId="5" fillId="0" borderId="0" xfId="854" applyNumberFormat="1" applyFont="1" applyFill="1" applyBorder="1" applyAlignment="1">
      <alignment horizontal="left" vertical="top" wrapText="1"/>
      <protection/>
    </xf>
    <xf numFmtId="0" fontId="64" fillId="0" borderId="0" xfId="759" applyFont="1" applyFill="1" applyBorder="1" applyAlignment="1" applyProtection="1">
      <alignment horizontal="left" vertical="top" wrapText="1"/>
      <protection/>
    </xf>
    <xf numFmtId="0" fontId="5" fillId="0" borderId="0" xfId="854" applyFont="1" applyFill="1" applyBorder="1" applyAlignment="1">
      <alignment horizontal="left" vertical="top" wrapText="1"/>
      <protection/>
    </xf>
    <xf numFmtId="0" fontId="3" fillId="0" borderId="0" xfId="854" applyFont="1" applyFill="1" applyBorder="1" applyAlignment="1">
      <alignment horizontal="left" vertical="top" wrapText="1"/>
      <protection/>
    </xf>
    <xf numFmtId="164" fontId="5" fillId="0" borderId="0" xfId="0" applyNumberFormat="1" applyFont="1" applyFill="1" applyAlignment="1">
      <alignment horizontal="center" vertical="top" wrapText="1"/>
    </xf>
    <xf numFmtId="0" fontId="64" fillId="0" borderId="0" xfId="759" applyFont="1" applyFill="1" applyAlignment="1" applyProtection="1">
      <alignment horizontal="left" vertical="top" wrapText="1"/>
      <protection/>
    </xf>
    <xf numFmtId="167" fontId="5" fillId="0" borderId="0" xfId="17" applyNumberFormat="1" applyFont="1" applyFill="1" applyBorder="1" applyAlignment="1">
      <alignment horizontal="center" vertical="top" wrapText="1"/>
      <protection/>
    </xf>
    <xf numFmtId="0" fontId="5" fillId="0" borderId="0" xfId="0" applyFont="1" applyFill="1" applyAlignment="1">
      <alignment horizontal="center" vertical="top" wrapText="1"/>
    </xf>
    <xf numFmtId="164" fontId="5" fillId="0" borderId="0" xfId="17" applyNumberFormat="1" applyFont="1" applyFill="1" applyBorder="1" applyAlignment="1" applyProtection="1">
      <alignment horizontal="center" vertical="top" wrapText="1"/>
      <protection/>
    </xf>
    <xf numFmtId="164" fontId="5" fillId="0" borderId="0" xfId="17" applyNumberFormat="1" applyFont="1" applyFill="1" applyBorder="1" applyAlignment="1" applyProtection="1">
      <alignment horizontal="center" vertical="top" wrapText="1"/>
      <protection locked="0"/>
    </xf>
    <xf numFmtId="0" fontId="5" fillId="0" borderId="0" xfId="17" applyNumberFormat="1" applyFont="1" applyFill="1" applyBorder="1" applyAlignment="1" applyProtection="1">
      <alignment horizontal="left" vertical="top" wrapText="1"/>
      <protection locked="0"/>
    </xf>
    <xf numFmtId="0" fontId="5" fillId="0" borderId="0" xfId="17" applyNumberFormat="1" applyFont="1" applyFill="1" applyBorder="1" applyAlignment="1" applyProtection="1">
      <alignment horizontal="left" vertical="top" wrapText="1"/>
      <protection/>
    </xf>
    <xf numFmtId="0" fontId="5" fillId="0" borderId="0" xfId="17" applyNumberFormat="1" applyFont="1" applyFill="1" applyAlignment="1" applyProtection="1">
      <alignment horizontal="center" vertical="top" wrapText="1"/>
      <protection/>
    </xf>
    <xf numFmtId="0" fontId="5" fillId="0" borderId="0" xfId="596" applyFont="1" applyFill="1" applyBorder="1" applyAlignment="1">
      <alignment horizontal="left" vertical="top" wrapText="1"/>
    </xf>
    <xf numFmtId="0" fontId="5" fillId="0" borderId="0" xfId="596" applyNumberFormat="1" applyFont="1" applyFill="1" applyBorder="1" applyAlignment="1" applyProtection="1">
      <alignment horizontal="left" vertical="top" wrapText="1"/>
      <protection locked="0"/>
    </xf>
    <xf numFmtId="0" fontId="5" fillId="0" borderId="0" xfId="17" applyNumberFormat="1" applyFont="1" applyFill="1" applyBorder="1" applyAlignment="1" applyProtection="1">
      <alignment horizontal="center" vertical="top" wrapText="1"/>
      <protection/>
    </xf>
    <xf numFmtId="0" fontId="3" fillId="0" borderId="0" xfId="17" applyNumberFormat="1" applyFont="1" applyFill="1" applyBorder="1" applyAlignment="1" applyProtection="1">
      <alignment horizontal="left" vertical="top" wrapText="1"/>
      <protection/>
    </xf>
    <xf numFmtId="49" fontId="3" fillId="0" borderId="0" xfId="17" applyNumberFormat="1" applyFont="1" applyFill="1" applyBorder="1" applyAlignment="1" applyProtection="1">
      <alignment horizontal="left" vertical="top" wrapText="1"/>
      <protection/>
    </xf>
    <xf numFmtId="0" fontId="3" fillId="0" borderId="0" xfId="17" applyFont="1" applyFill="1" applyBorder="1" applyAlignment="1">
      <alignment horizontal="left" vertical="top" wrapText="1"/>
      <protection/>
    </xf>
    <xf numFmtId="0" fontId="3" fillId="0" borderId="0" xfId="17" applyNumberFormat="1" applyFont="1" applyFill="1" applyBorder="1" applyAlignment="1">
      <alignment horizontal="left" vertical="top" wrapText="1"/>
      <protection/>
    </xf>
    <xf numFmtId="168" fontId="5" fillId="0" borderId="0" xfId="836" applyNumberFormat="1" applyFont="1" applyFill="1" applyBorder="1" applyAlignment="1">
      <alignment horizontal="center" vertical="top" wrapText="1"/>
      <protection/>
    </xf>
    <xf numFmtId="0" fontId="3" fillId="0" borderId="0" xfId="0" applyFont="1" applyFill="1" applyBorder="1" applyAlignment="1">
      <alignment horizontal="left" vertical="top" wrapText="1"/>
    </xf>
    <xf numFmtId="0" fontId="5" fillId="0" borderId="0" xfId="760" applyFont="1" applyFill="1" applyBorder="1" applyAlignment="1" applyProtection="1">
      <alignment horizontal="left" vertical="top" wrapText="1"/>
      <protection/>
    </xf>
    <xf numFmtId="168" fontId="5" fillId="0" borderId="0" xfId="17" applyNumberFormat="1" applyFont="1" applyFill="1" applyBorder="1" applyAlignment="1">
      <alignment horizontal="center" vertical="top" wrapText="1"/>
      <protection/>
    </xf>
    <xf numFmtId="0" fontId="5" fillId="6" borderId="0" xfId="0" applyFont="1" applyFill="1" applyBorder="1" applyAlignment="1">
      <alignment horizontal="left" vertical="top" wrapText="1"/>
    </xf>
    <xf numFmtId="0" fontId="5" fillId="6" borderId="0" xfId="17" applyFont="1" applyFill="1" applyBorder="1" applyAlignment="1">
      <alignment horizontal="left" vertical="top" wrapText="1"/>
      <protection/>
    </xf>
    <xf numFmtId="49" fontId="5" fillId="6" borderId="0" xfId="17" applyNumberFormat="1" applyFont="1" applyFill="1" applyBorder="1" applyAlignment="1">
      <alignment horizontal="left" vertical="top" wrapText="1"/>
      <protection/>
    </xf>
    <xf numFmtId="0" fontId="5" fillId="6" borderId="0" xfId="17" applyNumberFormat="1" applyFont="1" applyFill="1" applyBorder="1" applyAlignment="1">
      <alignment horizontal="left" vertical="top" wrapText="1"/>
      <protection/>
    </xf>
    <xf numFmtId="0" fontId="5" fillId="6" borderId="0" xfId="17" applyFont="1" applyFill="1" applyBorder="1" applyAlignment="1">
      <alignment horizontal="center" vertical="top" wrapText="1"/>
      <protection/>
    </xf>
    <xf numFmtId="167" fontId="5" fillId="6" borderId="0" xfId="17" applyNumberFormat="1" applyFont="1" applyFill="1" applyBorder="1" applyAlignment="1">
      <alignment horizontal="center" vertical="top" wrapText="1"/>
      <protection/>
    </xf>
    <xf numFmtId="164" fontId="5" fillId="6" borderId="0" xfId="17" applyNumberFormat="1" applyFont="1" applyFill="1" applyBorder="1" applyAlignment="1">
      <alignment horizontal="center" vertical="top" wrapText="1"/>
      <protection/>
    </xf>
    <xf numFmtId="166" fontId="5" fillId="6" borderId="0" xfId="17" applyNumberFormat="1" applyFont="1" applyFill="1" applyBorder="1" applyAlignment="1">
      <alignment horizontal="center" vertical="top" wrapText="1"/>
      <protection/>
    </xf>
    <xf numFmtId="0" fontId="127" fillId="0" borderId="0" xfId="0" applyFont="1" applyFill="1" applyBorder="1" applyAlignment="1">
      <alignment horizontal="center" vertical="top" wrapText="1"/>
    </xf>
    <xf numFmtId="167" fontId="127" fillId="0" borderId="0" xfId="0" applyNumberFormat="1" applyFont="1" applyFill="1" applyBorder="1" applyAlignment="1">
      <alignment horizontal="center" vertical="top" wrapText="1"/>
    </xf>
    <xf numFmtId="164" fontId="127" fillId="0" borderId="0" xfId="0" applyNumberFormat="1" applyFont="1" applyFill="1" applyBorder="1" applyAlignment="1">
      <alignment horizontal="center" vertical="top" wrapText="1"/>
    </xf>
    <xf numFmtId="166" fontId="127" fillId="0" borderId="0" xfId="0" applyNumberFormat="1" applyFont="1" applyFill="1" applyBorder="1" applyAlignment="1">
      <alignment horizontal="center" vertical="top" wrapText="1"/>
    </xf>
    <xf numFmtId="164" fontId="127" fillId="0" borderId="0" xfId="623" applyNumberFormat="1" applyFont="1" applyFill="1" applyBorder="1" applyAlignment="1">
      <alignment horizontal="center" vertical="top" wrapText="1"/>
    </xf>
    <xf numFmtId="167" fontId="5" fillId="0" borderId="0" xfId="0" applyNumberFormat="1" applyFont="1" applyFill="1" applyBorder="1" applyAlignment="1">
      <alignment horizontal="left" vertical="top" wrapText="1"/>
    </xf>
    <xf numFmtId="0" fontId="65" fillId="0" borderId="0" xfId="0" applyFont="1" applyBorder="1" applyAlignment="1">
      <alignment horizontal="left" vertical="top" wrapText="1"/>
    </xf>
    <xf numFmtId="1" fontId="5" fillId="0" borderId="0" xfId="17" applyNumberFormat="1" applyFont="1" applyFill="1" applyBorder="1" applyAlignment="1" quotePrefix="1">
      <alignment horizontal="center" vertical="top" wrapText="1"/>
      <protection/>
    </xf>
    <xf numFmtId="0" fontId="5" fillId="0" borderId="33" xfId="0" applyFont="1" applyFill="1" applyBorder="1" applyAlignment="1">
      <alignment horizontal="center" vertical="top" wrapText="1"/>
    </xf>
    <xf numFmtId="49" fontId="5" fillId="0" borderId="33" xfId="17" applyNumberFormat="1" applyFont="1" applyFill="1" applyBorder="1" applyAlignment="1">
      <alignment horizontal="center" vertical="top" wrapText="1"/>
      <protection/>
    </xf>
    <xf numFmtId="0" fontId="126" fillId="0" borderId="33" xfId="0" applyFont="1" applyFill="1" applyBorder="1" applyAlignment="1">
      <alignment horizontal="center" vertical="top" wrapText="1"/>
    </xf>
    <xf numFmtId="0" fontId="126" fillId="0" borderId="35" xfId="0" applyFont="1" applyFill="1" applyBorder="1" applyAlignment="1">
      <alignment horizontal="center" vertical="top" wrapText="1"/>
    </xf>
    <xf numFmtId="168" fontId="126" fillId="0" borderId="0" xfId="0" applyNumberFormat="1" applyFont="1" applyAlignment="1">
      <alignment horizontal="center" vertical="top" wrapText="1"/>
    </xf>
    <xf numFmtId="0" fontId="3" fillId="0" borderId="0" xfId="17" applyFont="1" applyFill="1" applyBorder="1" applyAlignment="1">
      <alignment horizontal="center" vertical="top" wrapText="1"/>
      <protection/>
    </xf>
    <xf numFmtId="164" fontId="127" fillId="67" borderId="0" xfId="0" applyNumberFormat="1" applyFont="1" applyFill="1" applyBorder="1" applyAlignment="1">
      <alignment horizontal="center" vertical="top" wrapText="1"/>
    </xf>
    <xf numFmtId="164" fontId="5" fillId="67" borderId="0" xfId="17" applyNumberFormat="1" applyFont="1" applyFill="1" applyBorder="1" applyAlignment="1">
      <alignment horizontal="center" vertical="top" wrapText="1"/>
      <protection/>
    </xf>
    <xf numFmtId="164" fontId="5" fillId="67" borderId="0" xfId="17" applyNumberFormat="1" applyFont="1" applyFill="1" applyAlignment="1">
      <alignment horizontal="center" vertical="top" wrapText="1"/>
      <protection/>
    </xf>
    <xf numFmtId="204" fontId="5" fillId="67" borderId="0" xfId="17" applyNumberFormat="1" applyFont="1" applyFill="1" applyBorder="1" applyAlignment="1">
      <alignment horizontal="center" vertical="top" wrapText="1"/>
      <protection/>
    </xf>
    <xf numFmtId="164" fontId="5" fillId="67" borderId="33" xfId="17" applyNumberFormat="1" applyFont="1" applyFill="1" applyBorder="1" applyAlignment="1">
      <alignment horizontal="center" vertical="top" wrapText="1"/>
      <protection/>
    </xf>
    <xf numFmtId="164" fontId="5" fillId="67" borderId="35" xfId="17" applyNumberFormat="1" applyFont="1" applyFill="1" applyBorder="1" applyAlignment="1">
      <alignment horizontal="center" vertical="top" wrapText="1"/>
      <protection/>
    </xf>
    <xf numFmtId="204" fontId="5" fillId="67" borderId="0" xfId="0" applyNumberFormat="1" applyFont="1" applyFill="1" applyAlignment="1">
      <alignment horizontal="center" vertical="top" wrapText="1"/>
    </xf>
    <xf numFmtId="164" fontId="5" fillId="67" borderId="0" xfId="17" applyNumberFormat="1" applyFont="1" applyFill="1" applyBorder="1" applyAlignment="1" applyProtection="1">
      <alignment horizontal="center" vertical="top" wrapText="1"/>
      <protection locked="0"/>
    </xf>
    <xf numFmtId="164" fontId="5" fillId="67" borderId="0" xfId="0" applyNumberFormat="1" applyFont="1" applyFill="1" applyBorder="1" applyAlignment="1" applyProtection="1">
      <alignment horizontal="center" vertical="top" wrapText="1"/>
      <protection/>
    </xf>
    <xf numFmtId="49" fontId="5" fillId="0" borderId="0" xfId="17" applyNumberFormat="1" applyFont="1" applyFill="1" applyAlignment="1">
      <alignment horizontal="center" vertical="top" wrapText="1"/>
      <protection/>
    </xf>
    <xf numFmtId="49" fontId="5" fillId="0" borderId="35" xfId="17" applyNumberFormat="1" applyFont="1" applyFill="1" applyBorder="1" applyAlignment="1">
      <alignment horizontal="center" vertical="top" wrapText="1"/>
      <protection/>
    </xf>
    <xf numFmtId="49" fontId="5" fillId="6" borderId="0" xfId="17" applyNumberFormat="1" applyFont="1" applyFill="1" applyBorder="1" applyAlignment="1">
      <alignment horizontal="center" vertical="top" wrapText="1"/>
      <protection/>
    </xf>
    <xf numFmtId="0" fontId="126" fillId="0" borderId="0" xfId="0" applyNumberFormat="1" applyFont="1" applyAlignment="1">
      <alignment horizontal="center" vertical="top" wrapText="1"/>
    </xf>
    <xf numFmtId="0" fontId="5" fillId="0" borderId="0" xfId="847" applyFont="1" applyFill="1" applyBorder="1" applyAlignment="1">
      <alignment vertical="top" wrapText="1"/>
      <protection/>
    </xf>
    <xf numFmtId="0" fontId="5" fillId="0" borderId="0" xfId="847" applyFont="1" applyFill="1" applyBorder="1" applyAlignment="1">
      <alignment horizontal="center" vertical="top" wrapText="1"/>
      <protection/>
    </xf>
    <xf numFmtId="0" fontId="5" fillId="0" borderId="0" xfId="847" applyFont="1" applyFill="1" applyBorder="1" applyAlignment="1">
      <alignment horizontal="left" vertical="top" wrapText="1"/>
      <protection/>
    </xf>
    <xf numFmtId="15" fontId="5" fillId="0" borderId="0" xfId="847" applyNumberFormat="1" applyFont="1" applyFill="1" applyBorder="1" applyAlignment="1">
      <alignment horizontal="center" vertical="top" wrapText="1"/>
      <protection/>
    </xf>
    <xf numFmtId="0" fontId="64" fillId="0" borderId="0" xfId="761" applyFont="1" applyFill="1" applyBorder="1" applyAlignment="1" applyProtection="1">
      <alignment horizontal="center" vertical="top" wrapText="1"/>
      <protection/>
    </xf>
    <xf numFmtId="0" fontId="64" fillId="0" borderId="0" xfId="761" applyFont="1" applyFill="1" applyBorder="1" applyAlignment="1" applyProtection="1">
      <alignment vertical="top" wrapText="1"/>
      <protection/>
    </xf>
    <xf numFmtId="8" fontId="5" fillId="0" borderId="0" xfId="847" applyNumberFormat="1" applyFont="1" applyFill="1" applyBorder="1" applyAlignment="1">
      <alignment horizontal="center" vertical="top" wrapText="1"/>
      <protection/>
    </xf>
    <xf numFmtId="0" fontId="5" fillId="0" borderId="0" xfId="847" applyNumberFormat="1" applyFont="1" applyFill="1" applyBorder="1" applyAlignment="1">
      <alignment horizontal="left" vertical="top" wrapText="1"/>
      <protection/>
    </xf>
    <xf numFmtId="0" fontId="68" fillId="0" borderId="0" xfId="847" applyFont="1" applyFill="1" applyBorder="1" applyAlignment="1">
      <alignment horizontal="left" vertical="top" wrapText="1"/>
      <protection/>
    </xf>
    <xf numFmtId="0" fontId="69" fillId="0" borderId="0" xfId="847" applyFont="1" applyFill="1" applyBorder="1" applyAlignment="1">
      <alignment horizontal="center" vertical="top" wrapText="1"/>
      <protection/>
    </xf>
    <xf numFmtId="0" fontId="5" fillId="0" borderId="0" xfId="847" applyFont="1" applyFill="1" applyBorder="1" applyAlignment="1" quotePrefix="1">
      <alignment horizontal="left" vertical="top" wrapText="1"/>
      <protection/>
    </xf>
    <xf numFmtId="0" fontId="68" fillId="0" borderId="0" xfId="847" applyFont="1" applyFill="1" applyBorder="1" applyAlignment="1" quotePrefix="1">
      <alignment horizontal="left" vertical="top" wrapText="1"/>
      <protection/>
    </xf>
    <xf numFmtId="0" fontId="68" fillId="0" borderId="0" xfId="847" applyFont="1" applyFill="1" applyBorder="1" applyAlignment="1">
      <alignment vertical="top" wrapText="1"/>
      <protection/>
    </xf>
    <xf numFmtId="17" fontId="5" fillId="0" borderId="0" xfId="847" applyNumberFormat="1" applyFont="1" applyFill="1" applyBorder="1" applyAlignment="1">
      <alignment horizontal="center" vertical="top" wrapText="1"/>
      <protection/>
    </xf>
    <xf numFmtId="14" fontId="5" fillId="0" borderId="0" xfId="847" applyNumberFormat="1" applyFont="1" applyFill="1" applyBorder="1" applyAlignment="1">
      <alignment horizontal="center" vertical="top" wrapText="1"/>
      <protection/>
    </xf>
    <xf numFmtId="49" fontId="5" fillId="0" borderId="0" xfId="847" applyNumberFormat="1" applyFont="1" applyFill="1" applyBorder="1" applyAlignment="1">
      <alignment vertical="top" wrapText="1"/>
      <protection/>
    </xf>
    <xf numFmtId="1" fontId="5" fillId="0" borderId="0" xfId="847" applyNumberFormat="1" applyFont="1" applyFill="1" applyBorder="1" applyAlignment="1">
      <alignment horizontal="center" vertical="top" wrapText="1"/>
      <protection/>
    </xf>
    <xf numFmtId="0" fontId="5" fillId="0" borderId="0" xfId="847" applyNumberFormat="1" applyFont="1" applyFill="1" applyBorder="1" applyAlignment="1">
      <alignment horizontal="center" vertical="top" wrapText="1"/>
      <protection/>
    </xf>
    <xf numFmtId="0" fontId="5" fillId="0" borderId="0" xfId="761" applyFont="1" applyFill="1" applyBorder="1" applyAlignment="1" applyProtection="1">
      <alignment vertical="top" wrapText="1"/>
      <protection/>
    </xf>
    <xf numFmtId="15" fontId="68" fillId="0" borderId="0" xfId="847" applyNumberFormat="1" applyFont="1" applyFill="1" applyBorder="1" applyAlignment="1">
      <alignment horizontal="center" vertical="top" wrapText="1"/>
      <protection/>
    </xf>
    <xf numFmtId="0" fontId="68" fillId="0" borderId="0" xfId="847" applyFont="1" applyFill="1" applyBorder="1" applyAlignment="1">
      <alignment horizontal="center" vertical="top" wrapText="1"/>
      <protection/>
    </xf>
    <xf numFmtId="0" fontId="5" fillId="0" borderId="0" xfId="847" applyFont="1" applyFill="1" applyBorder="1" applyAlignment="1">
      <alignment horizontal="justify" vertical="top" wrapText="1"/>
      <protection/>
    </xf>
    <xf numFmtId="206" fontId="5" fillId="0" borderId="0" xfId="847" applyNumberFormat="1" applyFont="1" applyFill="1" applyBorder="1" applyAlignment="1">
      <alignment horizontal="center" vertical="top" wrapText="1"/>
      <protection/>
    </xf>
    <xf numFmtId="0" fontId="64" fillId="0" borderId="0" xfId="761" applyFont="1" applyFill="1" applyBorder="1" applyAlignment="1" applyProtection="1">
      <alignment horizontal="left" vertical="top" wrapText="1"/>
      <protection/>
    </xf>
    <xf numFmtId="0" fontId="128" fillId="0" borderId="0" xfId="847" applyFont="1" applyFill="1" applyBorder="1" applyAlignment="1">
      <alignment horizontal="center" vertical="top" wrapText="1"/>
      <protection/>
    </xf>
    <xf numFmtId="0" fontId="128" fillId="0" borderId="0" xfId="847" applyFont="1" applyFill="1" applyBorder="1" applyAlignment="1">
      <alignment vertical="top" wrapText="1"/>
      <protection/>
    </xf>
    <xf numFmtId="0" fontId="5" fillId="0" borderId="0" xfId="847" applyFont="1" applyFill="1" applyBorder="1" applyAlignment="1" quotePrefix="1">
      <alignment vertical="top" wrapText="1"/>
      <protection/>
    </xf>
    <xf numFmtId="0" fontId="72" fillId="0" borderId="0" xfId="847" applyFont="1" applyFill="1" applyBorder="1" applyAlignment="1">
      <alignment vertical="top" wrapText="1"/>
      <protection/>
    </xf>
    <xf numFmtId="0" fontId="129" fillId="0" borderId="0" xfId="0" applyFont="1" applyAlignment="1">
      <alignment horizontal="center" vertical="center"/>
    </xf>
    <xf numFmtId="3" fontId="5" fillId="0" borderId="0" xfId="847" applyNumberFormat="1" applyFont="1" applyFill="1" applyBorder="1" applyAlignment="1">
      <alignment horizontal="center" vertical="top" wrapText="1"/>
      <protection/>
    </xf>
    <xf numFmtId="6" fontId="5" fillId="0" borderId="0" xfId="847" applyNumberFormat="1" applyFont="1" applyFill="1" applyBorder="1" applyAlignment="1">
      <alignment horizontal="center" vertical="top" wrapText="1"/>
      <protection/>
    </xf>
    <xf numFmtId="201" fontId="5" fillId="0" borderId="0" xfId="847" applyNumberFormat="1" applyFont="1" applyFill="1" applyBorder="1" applyAlignment="1">
      <alignment horizontal="center" vertical="top" wrapText="1"/>
      <protection/>
    </xf>
    <xf numFmtId="203" fontId="5" fillId="0" borderId="0" xfId="847" applyNumberFormat="1" applyFont="1" applyFill="1" applyBorder="1" applyAlignment="1">
      <alignment horizontal="center" vertical="top" wrapText="1"/>
      <protection/>
    </xf>
    <xf numFmtId="0" fontId="0" fillId="0" borderId="0" xfId="0" applyFont="1" applyAlignment="1">
      <alignment/>
    </xf>
    <xf numFmtId="0" fontId="129" fillId="0" borderId="0" xfId="0" applyFont="1" applyBorder="1" applyAlignment="1">
      <alignment/>
    </xf>
    <xf numFmtId="0" fontId="130" fillId="0" borderId="0" xfId="0" applyFont="1" applyBorder="1" applyAlignment="1">
      <alignment/>
    </xf>
    <xf numFmtId="0" fontId="131" fillId="68" borderId="36" xfId="0" applyFont="1" applyFill="1" applyBorder="1" applyAlignment="1">
      <alignment vertical="top" wrapText="1"/>
    </xf>
    <xf numFmtId="0" fontId="132" fillId="68" borderId="37" xfId="0" applyFont="1" applyFill="1" applyBorder="1" applyAlignment="1">
      <alignment vertical="top" wrapText="1"/>
    </xf>
    <xf numFmtId="0" fontId="126" fillId="0" borderId="0" xfId="0" applyFont="1" applyBorder="1" applyAlignment="1">
      <alignment wrapText="1"/>
    </xf>
    <xf numFmtId="0" fontId="126" fillId="0" borderId="0" xfId="0" applyFont="1" applyBorder="1" applyAlignment="1">
      <alignment/>
    </xf>
    <xf numFmtId="0" fontId="131" fillId="69" borderId="38" xfId="0" applyFont="1" applyFill="1" applyBorder="1" applyAlignment="1">
      <alignment vertical="top" wrapText="1"/>
    </xf>
    <xf numFmtId="0" fontId="131" fillId="69" borderId="39" xfId="0" applyFont="1" applyFill="1" applyBorder="1" applyAlignment="1">
      <alignment vertical="top" wrapText="1"/>
    </xf>
    <xf numFmtId="0" fontId="131" fillId="68" borderId="37" xfId="0" applyFont="1" applyFill="1" applyBorder="1" applyAlignment="1">
      <alignment vertical="top" wrapText="1"/>
    </xf>
    <xf numFmtId="0" fontId="131" fillId="69" borderId="40" xfId="0" applyFont="1" applyFill="1" applyBorder="1" applyAlignment="1">
      <alignment vertical="top" wrapText="1"/>
    </xf>
    <xf numFmtId="0" fontId="132" fillId="69" borderId="41" xfId="0" applyFont="1" applyFill="1" applyBorder="1" applyAlignment="1">
      <alignment vertical="top" wrapText="1"/>
    </xf>
    <xf numFmtId="0" fontId="131" fillId="68" borderId="40" xfId="0" applyFont="1" applyFill="1" applyBorder="1" applyAlignment="1">
      <alignment vertical="top" wrapText="1"/>
    </xf>
    <xf numFmtId="0" fontId="132" fillId="68" borderId="41" xfId="0" applyFont="1" applyFill="1" applyBorder="1" applyAlignment="1">
      <alignment vertical="top" wrapText="1"/>
    </xf>
    <xf numFmtId="0" fontId="131" fillId="69" borderId="36" xfId="0" applyFont="1" applyFill="1" applyBorder="1" applyAlignment="1">
      <alignment vertical="top" wrapText="1"/>
    </xf>
    <xf numFmtId="0" fontId="132" fillId="69" borderId="37" xfId="0" applyFont="1" applyFill="1" applyBorder="1" applyAlignment="1">
      <alignment vertical="top" wrapText="1"/>
    </xf>
    <xf numFmtId="0" fontId="131" fillId="68" borderId="41" xfId="0" applyFont="1" applyFill="1" applyBorder="1" applyAlignment="1">
      <alignment vertical="top" wrapText="1"/>
    </xf>
    <xf numFmtId="0" fontId="131" fillId="69" borderId="41" xfId="0" applyFont="1" applyFill="1" applyBorder="1" applyAlignment="1">
      <alignment vertical="top" wrapText="1"/>
    </xf>
    <xf numFmtId="0" fontId="126" fillId="69" borderId="38" xfId="0" applyFont="1" applyFill="1" applyBorder="1" applyAlignment="1">
      <alignment vertical="top" wrapText="1"/>
    </xf>
    <xf numFmtId="0" fontId="131" fillId="0" borderId="36" xfId="0" applyFont="1" applyFill="1" applyBorder="1" applyAlignment="1">
      <alignment vertical="top" wrapText="1"/>
    </xf>
    <xf numFmtId="0" fontId="131" fillId="0" borderId="37" xfId="0" applyNumberFormat="1" applyFont="1" applyFill="1" applyBorder="1" applyAlignment="1">
      <alignment vertical="top" wrapText="1"/>
    </xf>
    <xf numFmtId="0" fontId="126" fillId="0" borderId="0" xfId="0" applyFont="1" applyFill="1" applyBorder="1" applyAlignment="1">
      <alignment wrapText="1"/>
    </xf>
    <xf numFmtId="0" fontId="126" fillId="0" borderId="0" xfId="0" applyFont="1" applyFill="1" applyBorder="1" applyAlignment="1">
      <alignment/>
    </xf>
    <xf numFmtId="0" fontId="131" fillId="0" borderId="38" xfId="0" applyFont="1" applyFill="1" applyBorder="1" applyAlignment="1">
      <alignment vertical="top" wrapText="1"/>
    </xf>
    <xf numFmtId="0" fontId="131" fillId="0" borderId="39" xfId="0" applyFont="1" applyFill="1" applyBorder="1" applyAlignment="1">
      <alignment vertical="top" wrapText="1"/>
    </xf>
    <xf numFmtId="0" fontId="133" fillId="0" borderId="0" xfId="0" applyFont="1" applyAlignment="1">
      <alignment/>
    </xf>
    <xf numFmtId="0" fontId="134" fillId="0" borderId="0" xfId="0" applyFont="1" applyAlignment="1">
      <alignment/>
    </xf>
    <xf numFmtId="0" fontId="118" fillId="0" borderId="0" xfId="760" applyAlignment="1" applyProtection="1">
      <alignment/>
      <protection/>
    </xf>
    <xf numFmtId="0" fontId="129" fillId="0" borderId="0" xfId="0" applyFont="1" applyAlignment="1">
      <alignment horizontal="center" vertical="center" wrapText="1"/>
    </xf>
    <xf numFmtId="0" fontId="76" fillId="0" borderId="0" xfId="0" applyFont="1" applyAlignment="1">
      <alignment horizontal="center" vertical="center" wrapText="1"/>
    </xf>
    <xf numFmtId="0" fontId="135" fillId="0" borderId="0" xfId="0" applyFont="1" applyAlignment="1">
      <alignment horizontal="center" vertical="center"/>
    </xf>
    <xf numFmtId="0" fontId="126" fillId="0" borderId="0" xfId="0" applyFont="1" applyAlignment="1">
      <alignment horizontal="center"/>
    </xf>
    <xf numFmtId="0" fontId="126" fillId="0" borderId="0" xfId="0" applyNumberFormat="1" applyFont="1" applyAlignment="1">
      <alignment horizontal="center"/>
    </xf>
    <xf numFmtId="205" fontId="126" fillId="0" borderId="0" xfId="0" applyNumberFormat="1" applyFont="1" applyAlignment="1">
      <alignment horizontal="center" wrapText="1"/>
    </xf>
    <xf numFmtId="0" fontId="126" fillId="0" borderId="0" xfId="0" applyFont="1" applyAlignment="1">
      <alignment/>
    </xf>
    <xf numFmtId="0" fontId="126" fillId="0" borderId="0" xfId="0" applyFont="1" applyAlignment="1">
      <alignment horizontal="left"/>
    </xf>
    <xf numFmtId="0" fontId="126" fillId="0" borderId="0" xfId="0" applyNumberFormat="1" applyFont="1" applyAlignment="1">
      <alignment/>
    </xf>
    <xf numFmtId="205" fontId="126" fillId="67" borderId="0" xfId="0" applyNumberFormat="1" applyFont="1" applyFill="1" applyAlignment="1">
      <alignment/>
    </xf>
    <xf numFmtId="205" fontId="126" fillId="0" borderId="0" xfId="0" applyNumberFormat="1" applyFont="1" applyAlignment="1">
      <alignment/>
    </xf>
    <xf numFmtId="0" fontId="126" fillId="0" borderId="0" xfId="0" applyFont="1" applyAlignment="1">
      <alignment horizontal="center" wrapText="1"/>
    </xf>
    <xf numFmtId="0" fontId="136" fillId="0" borderId="0" xfId="0" applyFont="1" applyAlignment="1">
      <alignment horizontal="center" vertical="center" wrapText="1"/>
    </xf>
    <xf numFmtId="0" fontId="124" fillId="70" borderId="42" xfId="0" applyFont="1" applyFill="1" applyBorder="1" applyAlignment="1">
      <alignment vertical="top" wrapText="1"/>
    </xf>
    <xf numFmtId="0" fontId="124" fillId="0" borderId="43" xfId="0" applyFont="1" applyBorder="1" applyAlignment="1">
      <alignment vertical="top" wrapText="1"/>
    </xf>
    <xf numFmtId="0" fontId="124" fillId="70" borderId="43" xfId="0" applyFont="1" applyFill="1" applyBorder="1" applyAlignment="1">
      <alignment vertical="top" wrapText="1"/>
    </xf>
    <xf numFmtId="0" fontId="124" fillId="0" borderId="44" xfId="0" applyFont="1" applyBorder="1" applyAlignment="1">
      <alignment vertical="top" wrapText="1"/>
    </xf>
    <xf numFmtId="0" fontId="137" fillId="0" borderId="44" xfId="0" applyFont="1" applyBorder="1" applyAlignment="1">
      <alignment vertical="top" wrapText="1"/>
    </xf>
    <xf numFmtId="0" fontId="137" fillId="0" borderId="43" xfId="0" applyFont="1" applyBorder="1" applyAlignment="1">
      <alignment vertical="top" wrapText="1"/>
    </xf>
    <xf numFmtId="0" fontId="138" fillId="0" borderId="45" xfId="0" applyFont="1" applyBorder="1" applyAlignment="1">
      <alignment horizontal="left" vertical="top" wrapText="1"/>
    </xf>
    <xf numFmtId="0" fontId="138" fillId="0" borderId="46" xfId="0" applyFont="1" applyBorder="1" applyAlignment="1">
      <alignment horizontal="left" vertical="top" wrapText="1"/>
    </xf>
    <xf numFmtId="0" fontId="0" fillId="0" borderId="0" xfId="0" applyFont="1" applyAlignment="1">
      <alignment wrapText="1"/>
    </xf>
    <xf numFmtId="0" fontId="0" fillId="0" borderId="0" xfId="0" applyFont="1" applyAlignment="1">
      <alignment horizontal="left" wrapText="1"/>
    </xf>
    <xf numFmtId="0" fontId="139" fillId="0" borderId="0" xfId="0" applyFont="1" applyAlignment="1">
      <alignment wrapText="1"/>
    </xf>
    <xf numFmtId="0" fontId="140" fillId="0" borderId="0" xfId="0" applyFont="1" applyAlignment="1">
      <alignment wrapText="1"/>
    </xf>
    <xf numFmtId="0" fontId="0" fillId="70" borderId="47" xfId="0" applyFont="1" applyFill="1" applyBorder="1" applyAlignment="1">
      <alignment vertical="top" wrapText="1"/>
    </xf>
    <xf numFmtId="0" fontId="0" fillId="0" borderId="46" xfId="0" applyFont="1" applyBorder="1" applyAlignment="1">
      <alignment vertical="top" wrapText="1"/>
    </xf>
    <xf numFmtId="0" fontId="0" fillId="70" borderId="46" xfId="0" applyFont="1" applyFill="1" applyBorder="1" applyAlignment="1">
      <alignment vertical="top" wrapText="1"/>
    </xf>
    <xf numFmtId="0" fontId="0" fillId="0" borderId="45" xfId="0" applyFont="1" applyBorder="1" applyAlignment="1">
      <alignment vertical="top" wrapText="1"/>
    </xf>
    <xf numFmtId="0" fontId="0" fillId="70" borderId="45" xfId="0" applyFont="1" applyFill="1" applyBorder="1" applyAlignment="1">
      <alignment vertical="top" wrapText="1"/>
    </xf>
    <xf numFmtId="0" fontId="0" fillId="0" borderId="44" xfId="0" applyFont="1" applyBorder="1" applyAlignment="1">
      <alignment horizontal="left" vertical="top" wrapText="1"/>
    </xf>
    <xf numFmtId="0" fontId="0" fillId="0" borderId="43" xfId="0" applyFont="1" applyBorder="1" applyAlignment="1">
      <alignment horizontal="left" vertical="top" wrapText="1"/>
    </xf>
    <xf numFmtId="0" fontId="141" fillId="0" borderId="0" xfId="0" applyFont="1" applyAlignment="1">
      <alignment wrapText="1"/>
    </xf>
    <xf numFmtId="0" fontId="142" fillId="0" borderId="0" xfId="0" applyFont="1" applyAlignment="1">
      <alignment wrapText="1"/>
    </xf>
    <xf numFmtId="0" fontId="130" fillId="0" borderId="0" xfId="0" applyFont="1" applyAlignment="1">
      <alignment/>
    </xf>
    <xf numFmtId="0" fontId="130" fillId="0" borderId="0" xfId="0" applyFont="1" applyAlignment="1">
      <alignment horizontal="left"/>
    </xf>
    <xf numFmtId="205" fontId="126" fillId="0" borderId="0" xfId="0" applyNumberFormat="1" applyFont="1" applyFill="1" applyAlignment="1">
      <alignment/>
    </xf>
    <xf numFmtId="0" fontId="126" fillId="0" borderId="37" xfId="0" applyFont="1" applyFill="1" applyBorder="1" applyAlignment="1">
      <alignment vertical="top" wrapText="1"/>
    </xf>
    <xf numFmtId="0" fontId="131" fillId="0" borderId="37" xfId="0" applyFont="1" applyFill="1" applyBorder="1" applyAlignment="1">
      <alignment vertical="top" wrapText="1"/>
    </xf>
    <xf numFmtId="0" fontId="131" fillId="0" borderId="40" xfId="0" applyFont="1" applyFill="1" applyBorder="1" applyAlignment="1">
      <alignment vertical="top" wrapText="1"/>
    </xf>
    <xf numFmtId="0" fontId="131" fillId="0" borderId="41" xfId="0" applyFont="1" applyFill="1" applyBorder="1" applyAlignment="1">
      <alignment vertical="top" wrapText="1"/>
    </xf>
    <xf numFmtId="0" fontId="131" fillId="0" borderId="0" xfId="0" applyFont="1" applyFill="1" applyBorder="1" applyAlignment="1">
      <alignment vertical="top" wrapText="1"/>
    </xf>
    <xf numFmtId="0" fontId="131" fillId="68" borderId="48" xfId="0" applyFont="1" applyFill="1" applyBorder="1" applyAlignment="1">
      <alignment vertical="top" wrapText="1"/>
    </xf>
    <xf numFmtId="0" fontId="126" fillId="68" borderId="49" xfId="0" applyFont="1" applyFill="1" applyBorder="1" applyAlignment="1">
      <alignment vertical="top" wrapText="1"/>
    </xf>
    <xf numFmtId="0" fontId="139" fillId="0" borderId="0" xfId="0" applyFont="1" applyAlignment="1">
      <alignment/>
    </xf>
    <xf numFmtId="0" fontId="0" fillId="0" borderId="0" xfId="0" applyFont="1" applyAlignment="1">
      <alignment horizontal="left" wrapText="1"/>
    </xf>
    <xf numFmtId="0" fontId="142" fillId="0" borderId="0" xfId="0" applyFont="1" applyAlignment="1">
      <alignment horizontal="left" wrapText="1"/>
    </xf>
    <xf numFmtId="0" fontId="139" fillId="0" borderId="0" xfId="0" applyFont="1" applyAlignment="1">
      <alignment wrapText="1"/>
    </xf>
    <xf numFmtId="0" fontId="0" fillId="0" borderId="0" xfId="0" applyFont="1" applyAlignment="1">
      <alignment wrapText="1"/>
    </xf>
    <xf numFmtId="0" fontId="143" fillId="0" borderId="0" xfId="0" applyFont="1" applyAlignment="1">
      <alignment horizontal="left" vertical="top" wrapText="1"/>
    </xf>
    <xf numFmtId="0" fontId="0" fillId="0" borderId="50" xfId="0" applyFont="1" applyBorder="1" applyAlignment="1">
      <alignment vertical="top" wrapText="1"/>
    </xf>
    <xf numFmtId="0" fontId="0" fillId="0" borderId="44" xfId="0" applyFont="1" applyBorder="1" applyAlignment="1">
      <alignment vertical="top" wrapText="1"/>
    </xf>
    <xf numFmtId="0" fontId="0" fillId="0" borderId="43" xfId="0" applyFont="1" applyBorder="1" applyAlignment="1">
      <alignment vertical="top" wrapText="1"/>
    </xf>
    <xf numFmtId="0" fontId="124" fillId="70" borderId="50" xfId="0" applyFont="1" applyFill="1" applyBorder="1" applyAlignment="1">
      <alignment vertical="top" wrapText="1"/>
    </xf>
    <xf numFmtId="0" fontId="124" fillId="70" borderId="43" xfId="0" applyFont="1" applyFill="1" applyBorder="1" applyAlignment="1">
      <alignment vertical="top" wrapText="1"/>
    </xf>
    <xf numFmtId="0" fontId="124" fillId="0" borderId="50" xfId="0" applyFont="1" applyBorder="1" applyAlignment="1">
      <alignment vertical="top" wrapText="1"/>
    </xf>
    <xf numFmtId="0" fontId="124" fillId="0" borderId="43" xfId="0" applyFont="1" applyBorder="1" applyAlignment="1">
      <alignment vertical="top" wrapText="1"/>
    </xf>
    <xf numFmtId="0" fontId="130" fillId="0" borderId="0" xfId="0" applyFont="1" applyAlignment="1">
      <alignment horizontal="left"/>
    </xf>
    <xf numFmtId="0" fontId="130" fillId="0" borderId="0" xfId="0" applyFont="1" applyAlignment="1">
      <alignment horizontal="left" wrapText="1"/>
    </xf>
  </cellXfs>
  <cellStyles count="996">
    <cellStyle name="Normal" xfId="0"/>
    <cellStyle name="-" xfId="15"/>
    <cellStyle name=" 1" xfId="16"/>
    <cellStyle name="%" xfId="17"/>
    <cellStyle name="=C:\WINNT35\SYSTEM32\COMMAND.COM" xfId="18"/>
    <cellStyle name="0dp" xfId="19"/>
    <cellStyle name="1dp" xfId="20"/>
    <cellStyle name="20% - Accent1" xfId="21"/>
    <cellStyle name="20% - Accent1 10" xfId="22"/>
    <cellStyle name="20% - Accent1 11" xfId="23"/>
    <cellStyle name="20% - Accent1 2" xfId="24"/>
    <cellStyle name="20% - Accent1 2 10" xfId="25"/>
    <cellStyle name="20% - Accent1 2 11" xfId="26"/>
    <cellStyle name="20% - Accent1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4" xfId="36"/>
    <cellStyle name="20% - Accent1 5" xfId="37"/>
    <cellStyle name="20% - Accent1 6" xfId="38"/>
    <cellStyle name="20% - Accent1 7" xfId="39"/>
    <cellStyle name="20% - Accent1 8" xfId="40"/>
    <cellStyle name="20% - Accent1 9" xfId="41"/>
    <cellStyle name="20% - Accent2" xfId="42"/>
    <cellStyle name="20% - Accent2 10" xfId="43"/>
    <cellStyle name="20% - Accent2 11" xfId="44"/>
    <cellStyle name="20% - Accent2 2" xfId="45"/>
    <cellStyle name="20% - Accent2 2 10" xfId="46"/>
    <cellStyle name="20% - Accent2 2 11" xfId="47"/>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4" xfId="57"/>
    <cellStyle name="20% - Accent2 5" xfId="58"/>
    <cellStyle name="20% - Accent2 6" xfId="59"/>
    <cellStyle name="20% - Accent2 7" xfId="60"/>
    <cellStyle name="20% - Accent2 8" xfId="61"/>
    <cellStyle name="20% - Accent2 9" xfId="62"/>
    <cellStyle name="20% - Accent3" xfId="63"/>
    <cellStyle name="20% - Accent3 10" xfId="64"/>
    <cellStyle name="20% - Accent3 11" xfId="65"/>
    <cellStyle name="20% - Accent3 2" xfId="66"/>
    <cellStyle name="20% - Accent3 2 10" xfId="67"/>
    <cellStyle name="20% - Accent3 2 11" xfId="68"/>
    <cellStyle name="20% - Accent3 2 2" xfId="69"/>
    <cellStyle name="20% - Accent3 2 3" xfId="70"/>
    <cellStyle name="20% - Accent3 2 4" xfId="71"/>
    <cellStyle name="20% - Accent3 2 5" xfId="72"/>
    <cellStyle name="20% - Accent3 2 6" xfId="73"/>
    <cellStyle name="20% - Accent3 2 7" xfId="74"/>
    <cellStyle name="20% - Accent3 2 8" xfId="75"/>
    <cellStyle name="20% - Accent3 2 9" xfId="76"/>
    <cellStyle name="20% - Accent3 3" xfId="77"/>
    <cellStyle name="20% - Accent3 4" xfId="78"/>
    <cellStyle name="20% - Accent3 5" xfId="79"/>
    <cellStyle name="20% - Accent3 6" xfId="80"/>
    <cellStyle name="20% - Accent3 7" xfId="81"/>
    <cellStyle name="20% - Accent3 8" xfId="82"/>
    <cellStyle name="20% - Accent3 9" xfId="83"/>
    <cellStyle name="20% - Accent4" xfId="84"/>
    <cellStyle name="20% - Accent4 10" xfId="85"/>
    <cellStyle name="20% - Accent4 11" xfId="86"/>
    <cellStyle name="20% - Accent4 2" xfId="87"/>
    <cellStyle name="20% - Accent4 2 10" xfId="88"/>
    <cellStyle name="20% - Accent4 2 11" xfId="89"/>
    <cellStyle name="20% - Accent4 2 2" xfId="90"/>
    <cellStyle name="20% - Accent4 2 3" xfId="91"/>
    <cellStyle name="20% - Accent4 2 4" xfId="92"/>
    <cellStyle name="20% - Accent4 2 5" xfId="93"/>
    <cellStyle name="20% - Accent4 2 6" xfId="94"/>
    <cellStyle name="20% - Accent4 2 7" xfId="95"/>
    <cellStyle name="20% - Accent4 2 8" xfId="96"/>
    <cellStyle name="20% - Accent4 2 9" xfId="97"/>
    <cellStyle name="20% - Accent4 3" xfId="98"/>
    <cellStyle name="20% - Accent4 4" xfId="99"/>
    <cellStyle name="20% - Accent4 5" xfId="100"/>
    <cellStyle name="20% - Accent4 6" xfId="101"/>
    <cellStyle name="20% - Accent4 7" xfId="102"/>
    <cellStyle name="20% - Accent4 8" xfId="103"/>
    <cellStyle name="20% - Accent4 9" xfId="104"/>
    <cellStyle name="20% - Accent5" xfId="105"/>
    <cellStyle name="20% - Accent5 10" xfId="106"/>
    <cellStyle name="20% - Accent5 11" xfId="107"/>
    <cellStyle name="20% - Accent5 2" xfId="108"/>
    <cellStyle name="20% - Accent5 2 10" xfId="109"/>
    <cellStyle name="20% - Accent5 2 11" xfId="110"/>
    <cellStyle name="20% - Accent5 2 2" xfId="111"/>
    <cellStyle name="20% - Accent5 2 3" xfId="112"/>
    <cellStyle name="20% - Accent5 2 4" xfId="113"/>
    <cellStyle name="20% - Accent5 2 5" xfId="114"/>
    <cellStyle name="20% - Accent5 2 6" xfId="115"/>
    <cellStyle name="20% - Accent5 2 7" xfId="116"/>
    <cellStyle name="20% - Accent5 2 8" xfId="117"/>
    <cellStyle name="20% - Accent5 2 9" xfId="118"/>
    <cellStyle name="20% - Accent5 3" xfId="119"/>
    <cellStyle name="20% - Accent5 4" xfId="120"/>
    <cellStyle name="20% - Accent5 5" xfId="121"/>
    <cellStyle name="20% - Accent5 6" xfId="122"/>
    <cellStyle name="20% - Accent5 7" xfId="123"/>
    <cellStyle name="20% - Accent5 8" xfId="124"/>
    <cellStyle name="20% - Accent5 9" xfId="125"/>
    <cellStyle name="20% - Accent6" xfId="126"/>
    <cellStyle name="20% - Accent6 10" xfId="127"/>
    <cellStyle name="20% - Accent6 11" xfId="128"/>
    <cellStyle name="20% - Accent6 2" xfId="129"/>
    <cellStyle name="20% - Accent6 2 10" xfId="130"/>
    <cellStyle name="20% - Accent6 2 11" xfId="131"/>
    <cellStyle name="20% - Accent6 2 2" xfId="132"/>
    <cellStyle name="20% - Accent6 2 3" xfId="133"/>
    <cellStyle name="20% - Accent6 2 4" xfId="134"/>
    <cellStyle name="20% - Accent6 2 5" xfId="135"/>
    <cellStyle name="20% - Accent6 2 6" xfId="136"/>
    <cellStyle name="20% - Accent6 2 7" xfId="137"/>
    <cellStyle name="20% - Accent6 2 8" xfId="138"/>
    <cellStyle name="20% - Accent6 2 9" xfId="139"/>
    <cellStyle name="20% - Accent6 3" xfId="140"/>
    <cellStyle name="20% - Accent6 4" xfId="141"/>
    <cellStyle name="20% - Accent6 5" xfId="142"/>
    <cellStyle name="20% - Accent6 6" xfId="143"/>
    <cellStyle name="20% - Accent6 7" xfId="144"/>
    <cellStyle name="20% - Accent6 8" xfId="145"/>
    <cellStyle name="20% - Accent6 9" xfId="146"/>
    <cellStyle name="3dp" xfId="147"/>
    <cellStyle name="40% - Accent1" xfId="148"/>
    <cellStyle name="40% - Accent1 10" xfId="149"/>
    <cellStyle name="40% - Accent1 11" xfId="150"/>
    <cellStyle name="40% - Accent1 2" xfId="151"/>
    <cellStyle name="40% - Accent1 2 10" xfId="152"/>
    <cellStyle name="40% - Accent1 2 11" xfId="153"/>
    <cellStyle name="40% - Accent1 2 2" xfId="154"/>
    <cellStyle name="40% - Accent1 2 3" xfId="155"/>
    <cellStyle name="40% - Accent1 2 4" xfId="156"/>
    <cellStyle name="40% - Accent1 2 5" xfId="157"/>
    <cellStyle name="40% - Accent1 2 6" xfId="158"/>
    <cellStyle name="40% - Accent1 2 7" xfId="159"/>
    <cellStyle name="40% - Accent1 2 8" xfId="160"/>
    <cellStyle name="40% - Accent1 2 9" xfId="161"/>
    <cellStyle name="40% - Accent1 3" xfId="162"/>
    <cellStyle name="40% - Accent1 4" xfId="163"/>
    <cellStyle name="40% - Accent1 5" xfId="164"/>
    <cellStyle name="40% - Accent1 6" xfId="165"/>
    <cellStyle name="40% - Accent1 7" xfId="166"/>
    <cellStyle name="40% - Accent1 8" xfId="167"/>
    <cellStyle name="40% - Accent1 9" xfId="168"/>
    <cellStyle name="40% - Accent2" xfId="169"/>
    <cellStyle name="40% - Accent2 10" xfId="170"/>
    <cellStyle name="40% - Accent2 11" xfId="171"/>
    <cellStyle name="40% - Accent2 2" xfId="172"/>
    <cellStyle name="40% - Accent2 2 10" xfId="173"/>
    <cellStyle name="40% - Accent2 2 11" xfId="174"/>
    <cellStyle name="40% - Accent2 2 2" xfId="175"/>
    <cellStyle name="40% - Accent2 2 3" xfId="176"/>
    <cellStyle name="40% - Accent2 2 4" xfId="177"/>
    <cellStyle name="40% - Accent2 2 5" xfId="178"/>
    <cellStyle name="40% - Accent2 2 6" xfId="179"/>
    <cellStyle name="40% - Accent2 2 7" xfId="180"/>
    <cellStyle name="40% - Accent2 2 8" xfId="181"/>
    <cellStyle name="40% - Accent2 2 9" xfId="182"/>
    <cellStyle name="40% - Accent2 3" xfId="183"/>
    <cellStyle name="40% - Accent2 4" xfId="184"/>
    <cellStyle name="40% - Accent2 5" xfId="185"/>
    <cellStyle name="40% - Accent2 6" xfId="186"/>
    <cellStyle name="40% - Accent2 7" xfId="187"/>
    <cellStyle name="40% - Accent2 8" xfId="188"/>
    <cellStyle name="40% - Accent2 9" xfId="189"/>
    <cellStyle name="40% - Accent3" xfId="190"/>
    <cellStyle name="40% - Accent3 10" xfId="191"/>
    <cellStyle name="40% - Accent3 11" xfId="192"/>
    <cellStyle name="40% - Accent3 2" xfId="193"/>
    <cellStyle name="40% - Accent3 2 10" xfId="194"/>
    <cellStyle name="40% - Accent3 2 11" xfId="195"/>
    <cellStyle name="40% - Accent3 2 2" xfId="196"/>
    <cellStyle name="40% - Accent3 2 3" xfId="197"/>
    <cellStyle name="40% - Accent3 2 4" xfId="198"/>
    <cellStyle name="40% - Accent3 2 5" xfId="199"/>
    <cellStyle name="40% - Accent3 2 6" xfId="200"/>
    <cellStyle name="40% - Accent3 2 7" xfId="201"/>
    <cellStyle name="40% - Accent3 2 8" xfId="202"/>
    <cellStyle name="40% - Accent3 2 9" xfId="203"/>
    <cellStyle name="40% - Accent3 3" xfId="204"/>
    <cellStyle name="40% - Accent3 4" xfId="205"/>
    <cellStyle name="40% - Accent3 5" xfId="206"/>
    <cellStyle name="40% - Accent3 6" xfId="207"/>
    <cellStyle name="40% - Accent3 7" xfId="208"/>
    <cellStyle name="40% - Accent3 8" xfId="209"/>
    <cellStyle name="40% - Accent3 9" xfId="210"/>
    <cellStyle name="40% - Accent4" xfId="211"/>
    <cellStyle name="40% - Accent4 10" xfId="212"/>
    <cellStyle name="40% - Accent4 11" xfId="213"/>
    <cellStyle name="40% - Accent4 2" xfId="214"/>
    <cellStyle name="40% - Accent4 2 10" xfId="215"/>
    <cellStyle name="40% - Accent4 2 11" xfId="216"/>
    <cellStyle name="40% - Accent4 2 2" xfId="217"/>
    <cellStyle name="40% - Accent4 2 3" xfId="218"/>
    <cellStyle name="40% - Accent4 2 4" xfId="219"/>
    <cellStyle name="40% - Accent4 2 5" xfId="220"/>
    <cellStyle name="40% - Accent4 2 6" xfId="221"/>
    <cellStyle name="40% - Accent4 2 7" xfId="222"/>
    <cellStyle name="40% - Accent4 2 8" xfId="223"/>
    <cellStyle name="40% - Accent4 2 9" xfId="224"/>
    <cellStyle name="40% - Accent4 3" xfId="225"/>
    <cellStyle name="40% - Accent4 4" xfId="226"/>
    <cellStyle name="40% - Accent4 5" xfId="227"/>
    <cellStyle name="40% - Accent4 6" xfId="228"/>
    <cellStyle name="40% - Accent4 7" xfId="229"/>
    <cellStyle name="40% - Accent4 8" xfId="230"/>
    <cellStyle name="40% - Accent4 9" xfId="231"/>
    <cellStyle name="40% - Accent5" xfId="232"/>
    <cellStyle name="40% - Accent5 10" xfId="233"/>
    <cellStyle name="40% - Accent5 11" xfId="234"/>
    <cellStyle name="40% - Accent5 2" xfId="235"/>
    <cellStyle name="40% - Accent5 2 10" xfId="236"/>
    <cellStyle name="40% - Accent5 2 11" xfId="237"/>
    <cellStyle name="40% - Accent5 2 2" xfId="238"/>
    <cellStyle name="40% - Accent5 2 3" xfId="239"/>
    <cellStyle name="40% - Accent5 2 4" xfId="240"/>
    <cellStyle name="40% - Accent5 2 5" xfId="241"/>
    <cellStyle name="40% - Accent5 2 6" xfId="242"/>
    <cellStyle name="40% - Accent5 2 7" xfId="243"/>
    <cellStyle name="40% - Accent5 2 8" xfId="244"/>
    <cellStyle name="40% - Accent5 2 9" xfId="245"/>
    <cellStyle name="40% - Accent5 3" xfId="246"/>
    <cellStyle name="40% - Accent5 4" xfId="247"/>
    <cellStyle name="40% - Accent5 5" xfId="248"/>
    <cellStyle name="40% - Accent5 6" xfId="249"/>
    <cellStyle name="40% - Accent5 7" xfId="250"/>
    <cellStyle name="40% - Accent5 8" xfId="251"/>
    <cellStyle name="40% - Accent5 9" xfId="252"/>
    <cellStyle name="40% - Accent6" xfId="253"/>
    <cellStyle name="40% - Accent6 10" xfId="254"/>
    <cellStyle name="40% - Accent6 11" xfId="255"/>
    <cellStyle name="40% - Accent6 2" xfId="256"/>
    <cellStyle name="40% - Accent6 2 10" xfId="257"/>
    <cellStyle name="40% - Accent6 2 11" xfId="258"/>
    <cellStyle name="40% - Accent6 2 2" xfId="259"/>
    <cellStyle name="40% - Accent6 2 3" xfId="260"/>
    <cellStyle name="40% - Accent6 2 4" xfId="261"/>
    <cellStyle name="40% - Accent6 2 5" xfId="262"/>
    <cellStyle name="40% - Accent6 2 6" xfId="263"/>
    <cellStyle name="40% - Accent6 2 7" xfId="264"/>
    <cellStyle name="40% - Accent6 2 8" xfId="265"/>
    <cellStyle name="40% - Accent6 2 9" xfId="266"/>
    <cellStyle name="40% - Accent6 3" xfId="267"/>
    <cellStyle name="40% - Accent6 4" xfId="268"/>
    <cellStyle name="40% - Accent6 5" xfId="269"/>
    <cellStyle name="40% - Accent6 6" xfId="270"/>
    <cellStyle name="40% - Accent6 7" xfId="271"/>
    <cellStyle name="40% - Accent6 8" xfId="272"/>
    <cellStyle name="40% - Accent6 9" xfId="273"/>
    <cellStyle name="4dp" xfId="274"/>
    <cellStyle name="60% - Accent1" xfId="275"/>
    <cellStyle name="60% - Accent1 10" xfId="276"/>
    <cellStyle name="60% - Accent1 11" xfId="277"/>
    <cellStyle name="60% - Accent1 2" xfId="278"/>
    <cellStyle name="60% - Accent1 2 10" xfId="279"/>
    <cellStyle name="60% - Accent1 2 11" xfId="280"/>
    <cellStyle name="60% - Accent1 2 2" xfId="281"/>
    <cellStyle name="60% - Accent1 2 3" xfId="282"/>
    <cellStyle name="60% - Accent1 2 4" xfId="283"/>
    <cellStyle name="60% - Accent1 2 5" xfId="284"/>
    <cellStyle name="60% - Accent1 2 6" xfId="285"/>
    <cellStyle name="60% - Accent1 2 7" xfId="286"/>
    <cellStyle name="60% - Accent1 2 8" xfId="287"/>
    <cellStyle name="60% - Accent1 2 9" xfId="288"/>
    <cellStyle name="60% - Accent1 3" xfId="289"/>
    <cellStyle name="60% - Accent1 4" xfId="290"/>
    <cellStyle name="60% - Accent1 5" xfId="291"/>
    <cellStyle name="60% - Accent1 6" xfId="292"/>
    <cellStyle name="60% - Accent1 7" xfId="293"/>
    <cellStyle name="60% - Accent1 8" xfId="294"/>
    <cellStyle name="60% - Accent1 9" xfId="295"/>
    <cellStyle name="60% - Accent2" xfId="296"/>
    <cellStyle name="60% - Accent2 10" xfId="297"/>
    <cellStyle name="60% - Accent2 11" xfId="298"/>
    <cellStyle name="60% - Accent2 2" xfId="299"/>
    <cellStyle name="60% - Accent2 2 10" xfId="300"/>
    <cellStyle name="60% - Accent2 2 11" xfId="301"/>
    <cellStyle name="60% - Accent2 2 2" xfId="302"/>
    <cellStyle name="60% - Accent2 2 3" xfId="303"/>
    <cellStyle name="60% - Accent2 2 4" xfId="304"/>
    <cellStyle name="60% - Accent2 2 5" xfId="305"/>
    <cellStyle name="60% - Accent2 2 6" xfId="306"/>
    <cellStyle name="60% - Accent2 2 7" xfId="307"/>
    <cellStyle name="60% - Accent2 2 8" xfId="308"/>
    <cellStyle name="60% - Accent2 2 9" xfId="309"/>
    <cellStyle name="60% - Accent2 3" xfId="310"/>
    <cellStyle name="60% - Accent2 4" xfId="311"/>
    <cellStyle name="60% - Accent2 5" xfId="312"/>
    <cellStyle name="60% - Accent2 6" xfId="313"/>
    <cellStyle name="60% - Accent2 7" xfId="314"/>
    <cellStyle name="60% - Accent2 8" xfId="315"/>
    <cellStyle name="60% - Accent2 9" xfId="316"/>
    <cellStyle name="60% - Accent3" xfId="317"/>
    <cellStyle name="60% - Accent3 10" xfId="318"/>
    <cellStyle name="60% - Accent3 11" xfId="319"/>
    <cellStyle name="60% - Accent3 2" xfId="320"/>
    <cellStyle name="60% - Accent3 2 10" xfId="321"/>
    <cellStyle name="60% - Accent3 2 11" xfId="322"/>
    <cellStyle name="60% - Accent3 2 2" xfId="323"/>
    <cellStyle name="60% - Accent3 2 3" xfId="324"/>
    <cellStyle name="60% - Accent3 2 4" xfId="325"/>
    <cellStyle name="60% - Accent3 2 5" xfId="326"/>
    <cellStyle name="60% - Accent3 2 6" xfId="327"/>
    <cellStyle name="60% - Accent3 2 7" xfId="328"/>
    <cellStyle name="60% - Accent3 2 8" xfId="329"/>
    <cellStyle name="60% - Accent3 2 9" xfId="330"/>
    <cellStyle name="60% - Accent3 3" xfId="331"/>
    <cellStyle name="60% - Accent3 4" xfId="332"/>
    <cellStyle name="60% - Accent3 5" xfId="333"/>
    <cellStyle name="60% - Accent3 6" xfId="334"/>
    <cellStyle name="60% - Accent3 7" xfId="335"/>
    <cellStyle name="60% - Accent3 8" xfId="336"/>
    <cellStyle name="60% - Accent3 9" xfId="337"/>
    <cellStyle name="60% - Accent4" xfId="338"/>
    <cellStyle name="60% - Accent4 10" xfId="339"/>
    <cellStyle name="60% - Accent4 11" xfId="340"/>
    <cellStyle name="60% - Accent4 2" xfId="341"/>
    <cellStyle name="60% - Accent4 2 10" xfId="342"/>
    <cellStyle name="60% - Accent4 2 11" xfId="343"/>
    <cellStyle name="60% - Accent4 2 2" xfId="344"/>
    <cellStyle name="60% - Accent4 2 3" xfId="345"/>
    <cellStyle name="60% - Accent4 2 4" xfId="346"/>
    <cellStyle name="60% - Accent4 2 5" xfId="347"/>
    <cellStyle name="60% - Accent4 2 6" xfId="348"/>
    <cellStyle name="60% - Accent4 2 7" xfId="349"/>
    <cellStyle name="60% - Accent4 2 8" xfId="350"/>
    <cellStyle name="60% - Accent4 2 9" xfId="351"/>
    <cellStyle name="60% - Accent4 3" xfId="352"/>
    <cellStyle name="60% - Accent4 4" xfId="353"/>
    <cellStyle name="60% - Accent4 5" xfId="354"/>
    <cellStyle name="60% - Accent4 6" xfId="355"/>
    <cellStyle name="60% - Accent4 7" xfId="356"/>
    <cellStyle name="60% - Accent4 8" xfId="357"/>
    <cellStyle name="60% - Accent4 9" xfId="358"/>
    <cellStyle name="60% - Accent5" xfId="359"/>
    <cellStyle name="60% - Accent5 10" xfId="360"/>
    <cellStyle name="60% - Accent5 11" xfId="361"/>
    <cellStyle name="60% - Accent5 2" xfId="362"/>
    <cellStyle name="60% - Accent5 2 10" xfId="363"/>
    <cellStyle name="60% - Accent5 2 11" xfId="364"/>
    <cellStyle name="60% - Accent5 2 2" xfId="365"/>
    <cellStyle name="60% - Accent5 2 3" xfId="366"/>
    <cellStyle name="60% - Accent5 2 4" xfId="367"/>
    <cellStyle name="60% - Accent5 2 5" xfId="368"/>
    <cellStyle name="60% - Accent5 2 6" xfId="369"/>
    <cellStyle name="60% - Accent5 2 7" xfId="370"/>
    <cellStyle name="60% - Accent5 2 8" xfId="371"/>
    <cellStyle name="60% - Accent5 2 9" xfId="372"/>
    <cellStyle name="60% - Accent5 3" xfId="373"/>
    <cellStyle name="60% - Accent5 4" xfId="374"/>
    <cellStyle name="60% - Accent5 5" xfId="375"/>
    <cellStyle name="60% - Accent5 6" xfId="376"/>
    <cellStyle name="60% - Accent5 7" xfId="377"/>
    <cellStyle name="60% - Accent5 8" xfId="378"/>
    <cellStyle name="60% - Accent5 9" xfId="379"/>
    <cellStyle name="60% - Accent6" xfId="380"/>
    <cellStyle name="60% - Accent6 10" xfId="381"/>
    <cellStyle name="60% - Accent6 11" xfId="382"/>
    <cellStyle name="60% - Accent6 2" xfId="383"/>
    <cellStyle name="60% - Accent6 2 10" xfId="384"/>
    <cellStyle name="60% - Accent6 2 11" xfId="385"/>
    <cellStyle name="60% - Accent6 2 2" xfId="386"/>
    <cellStyle name="60% - Accent6 2 3" xfId="387"/>
    <cellStyle name="60% - Accent6 2 4" xfId="388"/>
    <cellStyle name="60% - Accent6 2 5" xfId="389"/>
    <cellStyle name="60% - Accent6 2 6" xfId="390"/>
    <cellStyle name="60% - Accent6 2 7" xfId="391"/>
    <cellStyle name="60% - Accent6 2 8" xfId="392"/>
    <cellStyle name="60% - Accent6 2 9" xfId="393"/>
    <cellStyle name="60% - Accent6 3" xfId="394"/>
    <cellStyle name="60% - Accent6 4" xfId="395"/>
    <cellStyle name="60% - Accent6 5" xfId="396"/>
    <cellStyle name="60% - Accent6 6" xfId="397"/>
    <cellStyle name="60% - Accent6 7" xfId="398"/>
    <cellStyle name="60% - Accent6 8" xfId="399"/>
    <cellStyle name="60% - Accent6 9" xfId="400"/>
    <cellStyle name="aaa" xfId="401"/>
    <cellStyle name="Accent1" xfId="402"/>
    <cellStyle name="Accent1 10" xfId="403"/>
    <cellStyle name="Accent1 11" xfId="404"/>
    <cellStyle name="Accent1 2" xfId="405"/>
    <cellStyle name="Accent1 2 10" xfId="406"/>
    <cellStyle name="Accent1 2 11" xfId="407"/>
    <cellStyle name="Accent1 2 2" xfId="408"/>
    <cellStyle name="Accent1 2 3" xfId="409"/>
    <cellStyle name="Accent1 2 4" xfId="410"/>
    <cellStyle name="Accent1 2 5" xfId="411"/>
    <cellStyle name="Accent1 2 6" xfId="412"/>
    <cellStyle name="Accent1 2 7" xfId="413"/>
    <cellStyle name="Accent1 2 8" xfId="414"/>
    <cellStyle name="Accent1 2 9" xfId="415"/>
    <cellStyle name="Accent1 3" xfId="416"/>
    <cellStyle name="Accent1 4" xfId="417"/>
    <cellStyle name="Accent1 5" xfId="418"/>
    <cellStyle name="Accent1 6" xfId="419"/>
    <cellStyle name="Accent1 7" xfId="420"/>
    <cellStyle name="Accent1 8" xfId="421"/>
    <cellStyle name="Accent1 9" xfId="422"/>
    <cellStyle name="Accent2" xfId="423"/>
    <cellStyle name="Accent2 10" xfId="424"/>
    <cellStyle name="Accent2 11" xfId="425"/>
    <cellStyle name="Accent2 2" xfId="426"/>
    <cellStyle name="Accent2 2 10" xfId="427"/>
    <cellStyle name="Accent2 2 11" xfId="428"/>
    <cellStyle name="Accent2 2 2" xfId="429"/>
    <cellStyle name="Accent2 2 3" xfId="430"/>
    <cellStyle name="Accent2 2 4" xfId="431"/>
    <cellStyle name="Accent2 2 5" xfId="432"/>
    <cellStyle name="Accent2 2 6" xfId="433"/>
    <cellStyle name="Accent2 2 7" xfId="434"/>
    <cellStyle name="Accent2 2 8" xfId="435"/>
    <cellStyle name="Accent2 2 9" xfId="436"/>
    <cellStyle name="Accent2 3" xfId="437"/>
    <cellStyle name="Accent2 4" xfId="438"/>
    <cellStyle name="Accent2 5" xfId="439"/>
    <cellStyle name="Accent2 6" xfId="440"/>
    <cellStyle name="Accent2 7" xfId="441"/>
    <cellStyle name="Accent2 8" xfId="442"/>
    <cellStyle name="Accent2 9" xfId="443"/>
    <cellStyle name="Accent3" xfId="444"/>
    <cellStyle name="Accent3 10" xfId="445"/>
    <cellStyle name="Accent3 11" xfId="446"/>
    <cellStyle name="Accent3 2" xfId="447"/>
    <cellStyle name="Accent3 2 10" xfId="448"/>
    <cellStyle name="Accent3 2 11" xfId="449"/>
    <cellStyle name="Accent3 2 2" xfId="450"/>
    <cellStyle name="Accent3 2 3" xfId="451"/>
    <cellStyle name="Accent3 2 4" xfId="452"/>
    <cellStyle name="Accent3 2 5" xfId="453"/>
    <cellStyle name="Accent3 2 6" xfId="454"/>
    <cellStyle name="Accent3 2 7" xfId="455"/>
    <cellStyle name="Accent3 2 8" xfId="456"/>
    <cellStyle name="Accent3 2 9" xfId="457"/>
    <cellStyle name="Accent3 3" xfId="458"/>
    <cellStyle name="Accent3 4" xfId="459"/>
    <cellStyle name="Accent3 5" xfId="460"/>
    <cellStyle name="Accent3 6" xfId="461"/>
    <cellStyle name="Accent3 7" xfId="462"/>
    <cellStyle name="Accent3 8" xfId="463"/>
    <cellStyle name="Accent3 9" xfId="464"/>
    <cellStyle name="Accent4" xfId="465"/>
    <cellStyle name="Accent4 10" xfId="466"/>
    <cellStyle name="Accent4 11" xfId="467"/>
    <cellStyle name="Accent4 2" xfId="468"/>
    <cellStyle name="Accent4 2 10" xfId="469"/>
    <cellStyle name="Accent4 2 11" xfId="470"/>
    <cellStyle name="Accent4 2 2" xfId="471"/>
    <cellStyle name="Accent4 2 3" xfId="472"/>
    <cellStyle name="Accent4 2 4" xfId="473"/>
    <cellStyle name="Accent4 2 5" xfId="474"/>
    <cellStyle name="Accent4 2 6" xfId="475"/>
    <cellStyle name="Accent4 2 7" xfId="476"/>
    <cellStyle name="Accent4 2 8" xfId="477"/>
    <cellStyle name="Accent4 2 9" xfId="478"/>
    <cellStyle name="Accent4 3" xfId="479"/>
    <cellStyle name="Accent4 4" xfId="480"/>
    <cellStyle name="Accent4 5" xfId="481"/>
    <cellStyle name="Accent4 6" xfId="482"/>
    <cellStyle name="Accent4 7" xfId="483"/>
    <cellStyle name="Accent4 8" xfId="484"/>
    <cellStyle name="Accent4 9" xfId="485"/>
    <cellStyle name="Accent5" xfId="486"/>
    <cellStyle name="Accent5 10" xfId="487"/>
    <cellStyle name="Accent5 11" xfId="488"/>
    <cellStyle name="Accent5 2" xfId="489"/>
    <cellStyle name="Accent5 2 10" xfId="490"/>
    <cellStyle name="Accent5 2 11" xfId="491"/>
    <cellStyle name="Accent5 2 2" xfId="492"/>
    <cellStyle name="Accent5 2 3" xfId="493"/>
    <cellStyle name="Accent5 2 4" xfId="494"/>
    <cellStyle name="Accent5 2 5" xfId="495"/>
    <cellStyle name="Accent5 2 6" xfId="496"/>
    <cellStyle name="Accent5 2 7" xfId="497"/>
    <cellStyle name="Accent5 2 8" xfId="498"/>
    <cellStyle name="Accent5 2 9" xfId="499"/>
    <cellStyle name="Accent5 3" xfId="500"/>
    <cellStyle name="Accent5 4" xfId="501"/>
    <cellStyle name="Accent5 5" xfId="502"/>
    <cellStyle name="Accent5 6" xfId="503"/>
    <cellStyle name="Accent5 7" xfId="504"/>
    <cellStyle name="Accent5 8" xfId="505"/>
    <cellStyle name="Accent5 9" xfId="506"/>
    <cellStyle name="Accent6" xfId="507"/>
    <cellStyle name="Accent6 10" xfId="508"/>
    <cellStyle name="Accent6 11" xfId="509"/>
    <cellStyle name="Accent6 2" xfId="510"/>
    <cellStyle name="Accent6 2 10" xfId="511"/>
    <cellStyle name="Accent6 2 11" xfId="512"/>
    <cellStyle name="Accent6 2 2" xfId="513"/>
    <cellStyle name="Accent6 2 3" xfId="514"/>
    <cellStyle name="Accent6 2 4" xfId="515"/>
    <cellStyle name="Accent6 2 5" xfId="516"/>
    <cellStyle name="Accent6 2 6" xfId="517"/>
    <cellStyle name="Accent6 2 7" xfId="518"/>
    <cellStyle name="Accent6 2 8" xfId="519"/>
    <cellStyle name="Accent6 2 9" xfId="520"/>
    <cellStyle name="Accent6 3" xfId="521"/>
    <cellStyle name="Accent6 4" xfId="522"/>
    <cellStyle name="Accent6 5" xfId="523"/>
    <cellStyle name="Accent6 6" xfId="524"/>
    <cellStyle name="Accent6 7" xfId="525"/>
    <cellStyle name="Accent6 8" xfId="526"/>
    <cellStyle name="Accent6 9" xfId="527"/>
    <cellStyle name="AutoFormat-Optionen" xfId="528"/>
    <cellStyle name="AxeHor" xfId="529"/>
    <cellStyle name="Bad" xfId="530"/>
    <cellStyle name="Bad 10" xfId="531"/>
    <cellStyle name="Bad 11" xfId="532"/>
    <cellStyle name="Bad 2" xfId="533"/>
    <cellStyle name="Bad 2 10" xfId="534"/>
    <cellStyle name="Bad 2 11" xfId="535"/>
    <cellStyle name="Bad 2 2" xfId="536"/>
    <cellStyle name="Bad 2 3" xfId="537"/>
    <cellStyle name="Bad 2 4" xfId="538"/>
    <cellStyle name="Bad 2 5" xfId="539"/>
    <cellStyle name="Bad 2 6" xfId="540"/>
    <cellStyle name="Bad 2 7" xfId="541"/>
    <cellStyle name="Bad 2 8" xfId="542"/>
    <cellStyle name="Bad 2 9" xfId="543"/>
    <cellStyle name="Bad 3" xfId="544"/>
    <cellStyle name="Bad 4" xfId="545"/>
    <cellStyle name="Bad 5" xfId="546"/>
    <cellStyle name="Bad 6" xfId="547"/>
    <cellStyle name="Bad 7" xfId="548"/>
    <cellStyle name="Bad 8" xfId="549"/>
    <cellStyle name="Bad 9" xfId="550"/>
    <cellStyle name="CALC Amount" xfId="551"/>
    <cellStyle name="CALC Amount [1]" xfId="552"/>
    <cellStyle name="CALC Amount [2]" xfId="553"/>
    <cellStyle name="CALC Amount Total" xfId="554"/>
    <cellStyle name="CALC Amount Total [1]" xfId="555"/>
    <cellStyle name="CALC Amount Total [2]" xfId="556"/>
    <cellStyle name="CALC Amount Total_Sheet1" xfId="557"/>
    <cellStyle name="CALC Currency" xfId="558"/>
    <cellStyle name="CALC Currency [1]" xfId="559"/>
    <cellStyle name="CALC Currency [2]" xfId="560"/>
    <cellStyle name="CALC Currency Total" xfId="561"/>
    <cellStyle name="CALC Currency Total [1]" xfId="562"/>
    <cellStyle name="CALC Currency Total [2]" xfId="563"/>
    <cellStyle name="CALC Currency Total_Sheet1" xfId="564"/>
    <cellStyle name="CALC Date Long" xfId="565"/>
    <cellStyle name="CALC Date Short" xfId="566"/>
    <cellStyle name="CALC Percent" xfId="567"/>
    <cellStyle name="CALC Percent [1]" xfId="568"/>
    <cellStyle name="CALC Percent [2]" xfId="569"/>
    <cellStyle name="CALC Percent Total" xfId="570"/>
    <cellStyle name="CALC Percent Total [1]" xfId="571"/>
    <cellStyle name="CALC Percent Total [2]" xfId="572"/>
    <cellStyle name="CALC Percent Total_Sheet1" xfId="573"/>
    <cellStyle name="Calculation" xfId="574"/>
    <cellStyle name="Calculation 10" xfId="575"/>
    <cellStyle name="Calculation 11" xfId="576"/>
    <cellStyle name="Calculation 12" xfId="577"/>
    <cellStyle name="Calculation 2" xfId="578"/>
    <cellStyle name="Calculation 2 10" xfId="579"/>
    <cellStyle name="Calculation 2 11" xfId="580"/>
    <cellStyle name="Calculation 2 2" xfId="581"/>
    <cellStyle name="Calculation 2 3" xfId="582"/>
    <cellStyle name="Calculation 2 4" xfId="583"/>
    <cellStyle name="Calculation 2 5" xfId="584"/>
    <cellStyle name="Calculation 2 6" xfId="585"/>
    <cellStyle name="Calculation 2 7" xfId="586"/>
    <cellStyle name="Calculation 2 8" xfId="587"/>
    <cellStyle name="Calculation 2 9" xfId="588"/>
    <cellStyle name="Calculation 3" xfId="589"/>
    <cellStyle name="Calculation 4" xfId="590"/>
    <cellStyle name="Calculation 5" xfId="591"/>
    <cellStyle name="Calculation 6" xfId="592"/>
    <cellStyle name="Calculation 7" xfId="593"/>
    <cellStyle name="Calculation 8" xfId="594"/>
    <cellStyle name="Calculation 9" xfId="595"/>
    <cellStyle name="Check Cell" xfId="596"/>
    <cellStyle name="Check Cell 10" xfId="597"/>
    <cellStyle name="Check Cell 11" xfId="598"/>
    <cellStyle name="Check Cell 2" xfId="599"/>
    <cellStyle name="Check Cell 2 10" xfId="600"/>
    <cellStyle name="Check Cell 2 11" xfId="601"/>
    <cellStyle name="Check Cell 2 2" xfId="602"/>
    <cellStyle name="Check Cell 2 3" xfId="603"/>
    <cellStyle name="Check Cell 2 4" xfId="604"/>
    <cellStyle name="Check Cell 2 5" xfId="605"/>
    <cellStyle name="Check Cell 2 6" xfId="606"/>
    <cellStyle name="Check Cell 2 7" xfId="607"/>
    <cellStyle name="Check Cell 2 8" xfId="608"/>
    <cellStyle name="Check Cell 2 9" xfId="609"/>
    <cellStyle name="Check Cell 3" xfId="610"/>
    <cellStyle name="Check Cell 4" xfId="611"/>
    <cellStyle name="Check Cell 5" xfId="612"/>
    <cellStyle name="Check Cell 6" xfId="613"/>
    <cellStyle name="Check Cell 7" xfId="614"/>
    <cellStyle name="Check Cell 8" xfId="615"/>
    <cellStyle name="Check Cell 9" xfId="616"/>
    <cellStyle name="CIL" xfId="617"/>
    <cellStyle name="CIU" xfId="618"/>
    <cellStyle name="Comma" xfId="619"/>
    <cellStyle name="Comma [0]" xfId="620"/>
    <cellStyle name="Comma 2" xfId="621"/>
    <cellStyle name="Cur" xfId="622"/>
    <cellStyle name="Currency" xfId="623"/>
    <cellStyle name="Currency [0]" xfId="624"/>
    <cellStyle name="Currency-Denomination" xfId="625"/>
    <cellStyle name="DATA Amount" xfId="626"/>
    <cellStyle name="DATA Amount [1]" xfId="627"/>
    <cellStyle name="DATA Amount [2]" xfId="628"/>
    <cellStyle name="DATA Amount_Best Practice Model Disclaimer v1.1" xfId="629"/>
    <cellStyle name="DATA Currency" xfId="630"/>
    <cellStyle name="DATA Currency [1]" xfId="631"/>
    <cellStyle name="DATA Currency [2]" xfId="632"/>
    <cellStyle name="DATA Currency_Best Practice Model Disclaimer v1.1" xfId="633"/>
    <cellStyle name="DATA Date Long" xfId="634"/>
    <cellStyle name="DATA Date Short" xfId="635"/>
    <cellStyle name="DATA List" xfId="636"/>
    <cellStyle name="DATA Memo" xfId="637"/>
    <cellStyle name="DATA Percent" xfId="638"/>
    <cellStyle name="DATA Percent [1]" xfId="639"/>
    <cellStyle name="DATA Percent [2]" xfId="640"/>
    <cellStyle name="DATA Percent_Best Practice Model Disclaimer v1.1" xfId="641"/>
    <cellStyle name="DATA Text" xfId="642"/>
    <cellStyle name="DATA Version" xfId="643"/>
    <cellStyle name="DATA_Amount" xfId="644"/>
    <cellStyle name="Date dd-mmm" xfId="645"/>
    <cellStyle name="Date dd-mmm-yy" xfId="646"/>
    <cellStyle name="Date mmm-yy" xfId="647"/>
    <cellStyle name="Decimal_0dp" xfId="648"/>
    <cellStyle name="Deviant" xfId="649"/>
    <cellStyle name="Double" xfId="650"/>
    <cellStyle name="Euro" xfId="651"/>
    <cellStyle name="Explanatory Text" xfId="652"/>
    <cellStyle name="Explanatory Text 10" xfId="653"/>
    <cellStyle name="Explanatory Text 11" xfId="654"/>
    <cellStyle name="Explanatory Text 2" xfId="655"/>
    <cellStyle name="Explanatory Text 2 10" xfId="656"/>
    <cellStyle name="Explanatory Text 2 11" xfId="657"/>
    <cellStyle name="Explanatory Text 2 2" xfId="658"/>
    <cellStyle name="Explanatory Text 2 3" xfId="659"/>
    <cellStyle name="Explanatory Text 2 4" xfId="660"/>
    <cellStyle name="Explanatory Text 2 5" xfId="661"/>
    <cellStyle name="Explanatory Text 2 6" xfId="662"/>
    <cellStyle name="Explanatory Text 2 7" xfId="663"/>
    <cellStyle name="Explanatory Text 2 8" xfId="664"/>
    <cellStyle name="Explanatory Text 2 9" xfId="665"/>
    <cellStyle name="Explanatory Text 3" xfId="666"/>
    <cellStyle name="Explanatory Text 4" xfId="667"/>
    <cellStyle name="Explanatory Text 5" xfId="668"/>
    <cellStyle name="Explanatory Text 6" xfId="669"/>
    <cellStyle name="Explanatory Text 7" xfId="670"/>
    <cellStyle name="Explanatory Text 8" xfId="671"/>
    <cellStyle name="Explanatory Text 9" xfId="672"/>
    <cellStyle name="footnote ref" xfId="673"/>
    <cellStyle name="footnote text" xfId="674"/>
    <cellStyle name="Forecast Cell Column Heading" xfId="675"/>
    <cellStyle name="General" xfId="676"/>
    <cellStyle name="Good" xfId="677"/>
    <cellStyle name="Good 10" xfId="678"/>
    <cellStyle name="Good 11" xfId="679"/>
    <cellStyle name="Good 2" xfId="680"/>
    <cellStyle name="Good 2 10" xfId="681"/>
    <cellStyle name="Good 2 11" xfId="682"/>
    <cellStyle name="Good 2 2" xfId="683"/>
    <cellStyle name="Good 2 3" xfId="684"/>
    <cellStyle name="Good 2 4" xfId="685"/>
    <cellStyle name="Good 2 5" xfId="686"/>
    <cellStyle name="Good 2 6" xfId="687"/>
    <cellStyle name="Good 2 7" xfId="688"/>
    <cellStyle name="Good 2 8" xfId="689"/>
    <cellStyle name="Good 2 9" xfId="690"/>
    <cellStyle name="Good 3" xfId="691"/>
    <cellStyle name="Good 4" xfId="692"/>
    <cellStyle name="Good 5" xfId="693"/>
    <cellStyle name="Good 6" xfId="694"/>
    <cellStyle name="Good 7" xfId="695"/>
    <cellStyle name="Good 8" xfId="696"/>
    <cellStyle name="Good 9" xfId="697"/>
    <cellStyle name="HeaderLabel" xfId="698"/>
    <cellStyle name="HeaderText" xfId="699"/>
    <cellStyle name="Heading 1" xfId="700"/>
    <cellStyle name="HEADING 1 10" xfId="701"/>
    <cellStyle name="HEADING 1 11" xfId="702"/>
    <cellStyle name="HEADING 1 2" xfId="703"/>
    <cellStyle name="HEADING 1 3" xfId="704"/>
    <cellStyle name="HEADING 1 4" xfId="705"/>
    <cellStyle name="HEADING 1 5" xfId="706"/>
    <cellStyle name="HEADING 1 6" xfId="707"/>
    <cellStyle name="HEADING 1 7" xfId="708"/>
    <cellStyle name="HEADING 1 8" xfId="709"/>
    <cellStyle name="HEADING 1 9" xfId="710"/>
    <cellStyle name="Heading 2" xfId="711"/>
    <cellStyle name="HEADING 2 10" xfId="712"/>
    <cellStyle name="HEADING 2 11" xfId="713"/>
    <cellStyle name="HEADING 2 2" xfId="714"/>
    <cellStyle name="HEADING 2 3" xfId="715"/>
    <cellStyle name="HEADING 2 4" xfId="716"/>
    <cellStyle name="HEADING 2 5" xfId="717"/>
    <cellStyle name="HEADING 2 6" xfId="718"/>
    <cellStyle name="HEADING 2 7" xfId="719"/>
    <cellStyle name="HEADING 2 8" xfId="720"/>
    <cellStyle name="HEADING 2 9" xfId="721"/>
    <cellStyle name="Heading 3" xfId="722"/>
    <cellStyle name="HEADING 3 10" xfId="723"/>
    <cellStyle name="HEADING 3 11" xfId="724"/>
    <cellStyle name="HEADING 3 2" xfId="725"/>
    <cellStyle name="HEADING 3 3" xfId="726"/>
    <cellStyle name="HEADING 3 4" xfId="727"/>
    <cellStyle name="HEADING 3 5" xfId="728"/>
    <cellStyle name="HEADING 3 6" xfId="729"/>
    <cellStyle name="HEADING 3 7" xfId="730"/>
    <cellStyle name="HEADING 3 8" xfId="731"/>
    <cellStyle name="HEADING 3 9" xfId="732"/>
    <cellStyle name="Heading 4" xfId="733"/>
    <cellStyle name="Heading 4 10" xfId="734"/>
    <cellStyle name="Heading 4 11" xfId="735"/>
    <cellStyle name="Heading 4 2" xfId="736"/>
    <cellStyle name="Heading 4 2 10" xfId="737"/>
    <cellStyle name="Heading 4 2 11" xfId="738"/>
    <cellStyle name="Heading 4 2 2" xfId="739"/>
    <cellStyle name="Heading 4 2 3" xfId="740"/>
    <cellStyle name="Heading 4 2 4" xfId="741"/>
    <cellStyle name="Heading 4 2 5" xfId="742"/>
    <cellStyle name="Heading 4 2 6" xfId="743"/>
    <cellStyle name="Heading 4 2 7" xfId="744"/>
    <cellStyle name="Heading 4 2 8" xfId="745"/>
    <cellStyle name="Heading 4 2 9" xfId="746"/>
    <cellStyle name="Heading 4 3" xfId="747"/>
    <cellStyle name="Heading 4 4" xfId="748"/>
    <cellStyle name="Heading 4 5" xfId="749"/>
    <cellStyle name="Heading 4 6" xfId="750"/>
    <cellStyle name="Heading 4 7" xfId="751"/>
    <cellStyle name="Heading 4 8" xfId="752"/>
    <cellStyle name="Heading 4 9" xfId="753"/>
    <cellStyle name="Heading 5" xfId="754"/>
    <cellStyle name="Heading 6" xfId="755"/>
    <cellStyle name="Heading 7" xfId="756"/>
    <cellStyle name="Heading 8" xfId="757"/>
    <cellStyle name="heading info" xfId="758"/>
    <cellStyle name="Hyperlink" xfId="759"/>
    <cellStyle name="Hyperlink 2" xfId="760"/>
    <cellStyle name="Hyperlink 3" xfId="761"/>
    <cellStyle name="Information" xfId="762"/>
    <cellStyle name="Input" xfId="763"/>
    <cellStyle name="input 10" xfId="764"/>
    <cellStyle name="input 11" xfId="765"/>
    <cellStyle name="input 2" xfId="766"/>
    <cellStyle name="Input 2 10" xfId="767"/>
    <cellStyle name="Input 2 11" xfId="768"/>
    <cellStyle name="Input 2 2" xfId="769"/>
    <cellStyle name="Input 2 3" xfId="770"/>
    <cellStyle name="Input 2 4" xfId="771"/>
    <cellStyle name="Input 2 5" xfId="772"/>
    <cellStyle name="Input 2 6" xfId="773"/>
    <cellStyle name="Input 2 7" xfId="774"/>
    <cellStyle name="Input 2 8" xfId="775"/>
    <cellStyle name="Input 2 9" xfId="776"/>
    <cellStyle name="input 3" xfId="777"/>
    <cellStyle name="input 4" xfId="778"/>
    <cellStyle name="input 5" xfId="779"/>
    <cellStyle name="input 6" xfId="780"/>
    <cellStyle name="input 7" xfId="781"/>
    <cellStyle name="input 8" xfId="782"/>
    <cellStyle name="input 9" xfId="783"/>
    <cellStyle name="LABEL Normal" xfId="784"/>
    <cellStyle name="LABEL Note" xfId="785"/>
    <cellStyle name="LABEL Units" xfId="786"/>
    <cellStyle name="LabelIntersect" xfId="787"/>
    <cellStyle name="LabelLeft" xfId="788"/>
    <cellStyle name="LabelTop" xfId="789"/>
    <cellStyle name="Linked Cell" xfId="790"/>
    <cellStyle name="Linked Cell 10" xfId="791"/>
    <cellStyle name="Linked Cell 11" xfId="792"/>
    <cellStyle name="Linked Cell 2" xfId="793"/>
    <cellStyle name="Linked Cell 2 10" xfId="794"/>
    <cellStyle name="Linked Cell 2 11" xfId="795"/>
    <cellStyle name="Linked Cell 2 2" xfId="796"/>
    <cellStyle name="Linked Cell 2 3" xfId="797"/>
    <cellStyle name="Linked Cell 2 4" xfId="798"/>
    <cellStyle name="Linked Cell 2 5" xfId="799"/>
    <cellStyle name="Linked Cell 2 6" xfId="800"/>
    <cellStyle name="Linked Cell 2 7" xfId="801"/>
    <cellStyle name="Linked Cell 2 8" xfId="802"/>
    <cellStyle name="Linked Cell 2 9" xfId="803"/>
    <cellStyle name="Linked Cell 3" xfId="804"/>
    <cellStyle name="Linked Cell 4" xfId="805"/>
    <cellStyle name="Linked Cell 5" xfId="806"/>
    <cellStyle name="Linked Cell 6" xfId="807"/>
    <cellStyle name="Linked Cell 7" xfId="808"/>
    <cellStyle name="Linked Cell 8" xfId="809"/>
    <cellStyle name="Linked Cell 9" xfId="810"/>
    <cellStyle name="LTM Cell Column Heading" xfId="811"/>
    <cellStyle name="Mik" xfId="812"/>
    <cellStyle name="Multiple Cell Column Heading" xfId="813"/>
    <cellStyle name="N" xfId="814"/>
    <cellStyle name="Neutral" xfId="815"/>
    <cellStyle name="Neutral 10" xfId="816"/>
    <cellStyle name="Neutral 11" xfId="817"/>
    <cellStyle name="Neutral 2" xfId="818"/>
    <cellStyle name="Neutral 2 10" xfId="819"/>
    <cellStyle name="Neutral 2 11" xfId="820"/>
    <cellStyle name="Neutral 2 2" xfId="821"/>
    <cellStyle name="Neutral 2 3" xfId="822"/>
    <cellStyle name="Neutral 2 4" xfId="823"/>
    <cellStyle name="Neutral 2 5" xfId="824"/>
    <cellStyle name="Neutral 2 6" xfId="825"/>
    <cellStyle name="Neutral 2 7" xfId="826"/>
    <cellStyle name="Neutral 2 8" xfId="827"/>
    <cellStyle name="Neutral 2 9" xfId="828"/>
    <cellStyle name="Neutral 3" xfId="829"/>
    <cellStyle name="Neutral 4" xfId="830"/>
    <cellStyle name="Neutral 5" xfId="831"/>
    <cellStyle name="Neutral 6" xfId="832"/>
    <cellStyle name="Neutral 7" xfId="833"/>
    <cellStyle name="Neutral 8" xfId="834"/>
    <cellStyle name="Neutral 9" xfId="835"/>
    <cellStyle name="Normal 2" xfId="836"/>
    <cellStyle name="Normal 2 10" xfId="837"/>
    <cellStyle name="Normal 2 11" xfId="838"/>
    <cellStyle name="Normal 2 2" xfId="839"/>
    <cellStyle name="Normal 2 3" xfId="840"/>
    <cellStyle name="Normal 2 4" xfId="841"/>
    <cellStyle name="Normal 2 5" xfId="842"/>
    <cellStyle name="Normal 2 6" xfId="843"/>
    <cellStyle name="Normal 2 7" xfId="844"/>
    <cellStyle name="Normal 2 8" xfId="845"/>
    <cellStyle name="Normal 2 9" xfId="846"/>
    <cellStyle name="Normal 3" xfId="847"/>
    <cellStyle name="Normal 3 2" xfId="848"/>
    <cellStyle name="Normal 4" xfId="849"/>
    <cellStyle name="Normal millions" xfId="850"/>
    <cellStyle name="Normal no decimal" xfId="851"/>
    <cellStyle name="Normal thousands" xfId="852"/>
    <cellStyle name="Normal two decimals" xfId="853"/>
    <cellStyle name="Normal_Pipeline_consolidated" xfId="854"/>
    <cellStyle name="Note" xfId="855"/>
    <cellStyle name="Note 10" xfId="856"/>
    <cellStyle name="Note 11" xfId="857"/>
    <cellStyle name="Note 2" xfId="858"/>
    <cellStyle name="Note 2 10" xfId="859"/>
    <cellStyle name="Note 2 11" xfId="860"/>
    <cellStyle name="Note 2 2" xfId="861"/>
    <cellStyle name="Note 2 3" xfId="862"/>
    <cellStyle name="Note 2 4" xfId="863"/>
    <cellStyle name="Note 2 5" xfId="864"/>
    <cellStyle name="Note 2 6" xfId="865"/>
    <cellStyle name="Note 2 7" xfId="866"/>
    <cellStyle name="Note 2 8" xfId="867"/>
    <cellStyle name="Note 2 9" xfId="868"/>
    <cellStyle name="Note 3" xfId="869"/>
    <cellStyle name="Note 4" xfId="870"/>
    <cellStyle name="Note 5" xfId="871"/>
    <cellStyle name="Note 6" xfId="872"/>
    <cellStyle name="Note 7" xfId="873"/>
    <cellStyle name="Note 8" xfId="874"/>
    <cellStyle name="Note 9" xfId="875"/>
    <cellStyle name="Notes_multi" xfId="876"/>
    <cellStyle name="Output" xfId="877"/>
    <cellStyle name="Output 10" xfId="878"/>
    <cellStyle name="Output 11" xfId="879"/>
    <cellStyle name="Output 2" xfId="880"/>
    <cellStyle name="Output 2 10" xfId="881"/>
    <cellStyle name="Output 2 11" xfId="882"/>
    <cellStyle name="Output 2 2" xfId="883"/>
    <cellStyle name="Output 2 3" xfId="884"/>
    <cellStyle name="Output 2 4" xfId="885"/>
    <cellStyle name="Output 2 5" xfId="886"/>
    <cellStyle name="Output 2 6" xfId="887"/>
    <cellStyle name="Output 2 7" xfId="888"/>
    <cellStyle name="Output 2 8" xfId="889"/>
    <cellStyle name="Output 2 9" xfId="890"/>
    <cellStyle name="Output 3" xfId="891"/>
    <cellStyle name="Output 4" xfId="892"/>
    <cellStyle name="Output 5" xfId="893"/>
    <cellStyle name="Output 6" xfId="894"/>
    <cellStyle name="Output 7" xfId="895"/>
    <cellStyle name="Output 8" xfId="896"/>
    <cellStyle name="Output 9" xfId="897"/>
    <cellStyle name="P" xfId="898"/>
    <cellStyle name="Percent" xfId="899"/>
    <cellStyle name="Percent 2" xfId="900"/>
    <cellStyle name="Percent 3" xfId="901"/>
    <cellStyle name="rngLCDatePaste" xfId="902"/>
    <cellStyle name="single" xfId="903"/>
    <cellStyle name="Single Cell Column Heading" xfId="904"/>
    <cellStyle name="Style 1" xfId="905"/>
    <cellStyle name="Style1" xfId="906"/>
    <cellStyle name="Style2" xfId="907"/>
    <cellStyle name="Style3" xfId="908"/>
    <cellStyle name="Style4" xfId="909"/>
    <cellStyle name="Style5" xfId="910"/>
    <cellStyle name="Style6" xfId="911"/>
    <cellStyle name="System" xfId="912"/>
    <cellStyle name="Table Footnote" xfId="913"/>
    <cellStyle name="Table Header" xfId="914"/>
    <cellStyle name="Table Heading 1" xfId="915"/>
    <cellStyle name="Table Heading 2" xfId="916"/>
    <cellStyle name="Table Of Which" xfId="917"/>
    <cellStyle name="Table Row Billions" xfId="918"/>
    <cellStyle name="Table Row Billions Check" xfId="919"/>
    <cellStyle name="Table Row Millions" xfId="920"/>
    <cellStyle name="Table Row Millions Check" xfId="921"/>
    <cellStyle name="Table Row Percentage" xfId="922"/>
    <cellStyle name="Table Row Percentage Check" xfId="923"/>
    <cellStyle name="Table Total Billions" xfId="924"/>
    <cellStyle name="Table Total Millions" xfId="925"/>
    <cellStyle name="Table Total Percentage" xfId="926"/>
    <cellStyle name="Table Units" xfId="927"/>
    <cellStyle name="test" xfId="928"/>
    <cellStyle name="Text" xfId="929"/>
    <cellStyle name="Text Level 1" xfId="930"/>
    <cellStyle name="Text Level 2" xfId="931"/>
    <cellStyle name="Text Level 3" xfId="932"/>
    <cellStyle name="Text Level 4" xfId="933"/>
    <cellStyle name="Tickmark" xfId="934"/>
    <cellStyle name="TIME Detail" xfId="935"/>
    <cellStyle name="TIME Period Start" xfId="936"/>
    <cellStyle name="Title" xfId="937"/>
    <cellStyle name="Title 10" xfId="938"/>
    <cellStyle name="Title 11" xfId="939"/>
    <cellStyle name="Title 2" xfId="940"/>
    <cellStyle name="Title 2 10" xfId="941"/>
    <cellStyle name="Title 2 11" xfId="942"/>
    <cellStyle name="Title 2 2" xfId="943"/>
    <cellStyle name="Title 2 3" xfId="944"/>
    <cellStyle name="Title 2 4" xfId="945"/>
    <cellStyle name="Title 2 5" xfId="946"/>
    <cellStyle name="Title 2 6" xfId="947"/>
    <cellStyle name="Title 2 7" xfId="948"/>
    <cellStyle name="Title 2 8" xfId="949"/>
    <cellStyle name="Title 2 9" xfId="950"/>
    <cellStyle name="Title 3" xfId="951"/>
    <cellStyle name="Title 4" xfId="952"/>
    <cellStyle name="Title 5" xfId="953"/>
    <cellStyle name="Title 6" xfId="954"/>
    <cellStyle name="Title 7" xfId="955"/>
    <cellStyle name="Title 8" xfId="956"/>
    <cellStyle name="Title 9" xfId="957"/>
    <cellStyle name="Title1" xfId="958"/>
    <cellStyle name="Title2" xfId="959"/>
    <cellStyle name="Title3" xfId="960"/>
    <cellStyle name="Title4" xfId="961"/>
    <cellStyle name="Title5" xfId="962"/>
    <cellStyle name="Title6" xfId="963"/>
    <cellStyle name="Total" xfId="964"/>
    <cellStyle name="Total 10" xfId="965"/>
    <cellStyle name="Total 11" xfId="966"/>
    <cellStyle name="Total 2" xfId="967"/>
    <cellStyle name="Total 2 10" xfId="968"/>
    <cellStyle name="Total 2 11" xfId="969"/>
    <cellStyle name="Total 2 2" xfId="970"/>
    <cellStyle name="Total 2 3" xfId="971"/>
    <cellStyle name="Total 2 4" xfId="972"/>
    <cellStyle name="Total 2 5" xfId="973"/>
    <cellStyle name="Total 2 6" xfId="974"/>
    <cellStyle name="Total 2 7" xfId="975"/>
    <cellStyle name="Total 2 8" xfId="976"/>
    <cellStyle name="Total 2 9" xfId="977"/>
    <cellStyle name="Total 3" xfId="978"/>
    <cellStyle name="Total 4" xfId="979"/>
    <cellStyle name="Total 5" xfId="980"/>
    <cellStyle name="Total 6" xfId="981"/>
    <cellStyle name="Total 7" xfId="982"/>
    <cellStyle name="Total 8" xfId="983"/>
    <cellStyle name="Total 9" xfId="984"/>
    <cellStyle name="Warning Text" xfId="985"/>
    <cellStyle name="Warning Text 10" xfId="986"/>
    <cellStyle name="Warning Text 11" xfId="987"/>
    <cellStyle name="Warning Text 2" xfId="988"/>
    <cellStyle name="Warning Text 2 10" xfId="989"/>
    <cellStyle name="Warning Text 2 11" xfId="990"/>
    <cellStyle name="Warning Text 2 2" xfId="991"/>
    <cellStyle name="Warning Text 2 3" xfId="992"/>
    <cellStyle name="Warning Text 2 4" xfId="993"/>
    <cellStyle name="Warning Text 2 5" xfId="994"/>
    <cellStyle name="Warning Text 2 6" xfId="995"/>
    <cellStyle name="Warning Text 2 7" xfId="996"/>
    <cellStyle name="Warning Text 2 8" xfId="997"/>
    <cellStyle name="Warning Text 2 9" xfId="998"/>
    <cellStyle name="Warning Text 3" xfId="999"/>
    <cellStyle name="Warning Text 4" xfId="1000"/>
    <cellStyle name="Warning Text 5" xfId="1001"/>
    <cellStyle name="Warning Text 6" xfId="1002"/>
    <cellStyle name="Warning Text 7" xfId="1003"/>
    <cellStyle name="Warning Text 8" xfId="1004"/>
    <cellStyle name="Warning Text 9" xfId="1005"/>
    <cellStyle name="whole number" xfId="1006"/>
    <cellStyle name="WIP" xfId="1007"/>
    <cellStyle name="Work in progress" xfId="1008"/>
    <cellStyle name="Year" xfId="100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66675</xdr:rowOff>
    </xdr:from>
    <xdr:to>
      <xdr:col>16</xdr:col>
      <xdr:colOff>238125</xdr:colOff>
      <xdr:row>26</xdr:row>
      <xdr:rowOff>180975</xdr:rowOff>
    </xdr:to>
    <xdr:sp>
      <xdr:nvSpPr>
        <xdr:cNvPr id="1" name="TextBox 1"/>
        <xdr:cNvSpPr txBox="1">
          <a:spLocks noChangeArrowheads="1"/>
        </xdr:cNvSpPr>
      </xdr:nvSpPr>
      <xdr:spPr>
        <a:xfrm>
          <a:off x="238125" y="828675"/>
          <a:ext cx="9753600" cy="4514850"/>
        </a:xfrm>
        <a:prstGeom prst="rect">
          <a:avLst/>
        </a:prstGeom>
        <a:solidFill>
          <a:srgbClr val="FFFFFF"/>
        </a:solidFill>
        <a:ln w="9525" cmpd="sng">
          <a:noFill/>
        </a:ln>
      </xdr:spPr>
      <xdr:txBody>
        <a:bodyPr vertOverflow="clip" wrap="square"/>
        <a:p>
          <a:pPr algn="l">
            <a:defRPr/>
          </a:pPr>
          <a:r>
            <a:rPr lang="en-US" cap="none" sz="2800" b="1" i="0" u="none" baseline="0">
              <a:solidFill>
                <a:srgbClr val="003366"/>
              </a:solidFill>
              <a:latin typeface="Calibri"/>
              <a:ea typeface="Calibri"/>
              <a:cs typeface="Calibri"/>
            </a:rPr>
            <a:t>Government</a:t>
          </a:r>
          <a:r>
            <a:rPr lang="en-US" cap="none" sz="2800" b="1" i="0" u="none" baseline="0">
              <a:solidFill>
                <a:srgbClr val="003366"/>
              </a:solidFill>
              <a:latin typeface="Calibri"/>
              <a:ea typeface="Calibri"/>
              <a:cs typeface="Calibri"/>
            </a:rPr>
            <a:t> construction and 
</a:t>
          </a:r>
          <a:r>
            <a:rPr lang="en-US" cap="none" sz="2800" b="1" i="0" u="none" baseline="0">
              <a:solidFill>
                <a:srgbClr val="003366"/>
              </a:solidFill>
              <a:latin typeface="Calibri"/>
              <a:ea typeface="Calibri"/>
              <a:cs typeface="Calibri"/>
            </a:rPr>
            <a:t>Local Authority highways maintenance </a:t>
          </a:r>
          <a:r>
            <a:rPr lang="en-US" cap="none" sz="2800" b="1" i="0" u="none" baseline="0">
              <a:solidFill>
                <a:srgbClr val="003366"/>
              </a:solidFill>
              <a:latin typeface="Calibri"/>
              <a:ea typeface="Calibri"/>
              <a:cs typeface="Calibri"/>
            </a:rPr>
            <a:t>pipeline
</a:t>
          </a:r>
          <a:r>
            <a:rPr lang="en-US" cap="none" sz="1400" b="1" i="0" u="none" baseline="0">
              <a:solidFill>
                <a:srgbClr val="003366"/>
              </a:solidFill>
              <a:latin typeface="Calibri"/>
              <a:ea typeface="Calibri"/>
              <a:cs typeface="Calibri"/>
            </a:rPr>
            <a:t>
</a:t>
          </a:r>
          <a:r>
            <a:rPr lang="en-US" cap="none" sz="1400" b="0" i="0" u="none" baseline="0">
              <a:solidFill>
                <a:srgbClr val="003366"/>
              </a:solidFill>
              <a:latin typeface="Calibri"/>
              <a:ea typeface="Calibri"/>
              <a:cs typeface="Calibri"/>
            </a:rPr>
            <a:t>
</a:t>
          </a:r>
          <a:r>
            <a:rPr lang="en-US" cap="none" sz="1400" b="0" i="0" u="none" baseline="0">
              <a:solidFill>
                <a:srgbClr val="003366"/>
              </a:solidFill>
              <a:latin typeface="Calibri"/>
              <a:ea typeface="Calibri"/>
              <a:cs typeface="Calibri"/>
            </a:rPr>
            <a:t>
</a:t>
          </a:r>
          <a:r>
            <a:rPr lang="en-US" cap="none" sz="1400" b="0" i="0" u="none" baseline="0">
              <a:solidFill>
                <a:srgbClr val="003366"/>
              </a:solidFill>
              <a:latin typeface="Calibri"/>
              <a:ea typeface="Calibri"/>
              <a:cs typeface="Calibri"/>
            </a:rPr>
            <a:t>Colour key
</a:t>
          </a:r>
          <a:r>
            <a:rPr lang="en-US" cap="none" sz="1400" b="0" i="0" u="none" baseline="0">
              <a:solidFill>
                <a:srgbClr val="003366"/>
              </a:solidFill>
              <a:latin typeface="Calibri"/>
              <a:ea typeface="Calibri"/>
              <a:cs typeface="Calibri"/>
            </a:rPr>
            <a:t>
</a:t>
          </a:r>
          <a:r>
            <a:rPr lang="en-US" cap="none" sz="1400" b="1" i="0" u="sng" baseline="0">
              <a:solidFill>
                <a:srgbClr val="003366"/>
              </a:solidFill>
              <a:latin typeface="Calibri"/>
              <a:ea typeface="Calibri"/>
              <a:cs typeface="Calibri"/>
            </a:rPr>
            <a:t>Key</a:t>
          </a:r>
          <a:r>
            <a:rPr lang="en-US" cap="none" sz="1400" b="1" i="0" u="sng" baseline="0">
              <a:solidFill>
                <a:srgbClr val="003366"/>
              </a:solidFill>
              <a:latin typeface="Calibri"/>
              <a:ea typeface="Calibri"/>
              <a:cs typeface="Calibri"/>
            </a:rPr>
            <a:t> to indicators used for construction pipeline:
</a:t>
          </a:r>
          <a:r>
            <a:rPr lang="en-US" cap="none" sz="1400" b="1" i="0" u="sng"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Scheme Status</a:t>
          </a:r>
          <a:r>
            <a:rPr lang="en-US" cap="none" sz="1400" b="0" i="0" u="none" baseline="0">
              <a:solidFill>
                <a:srgbClr val="003366"/>
              </a:solidFill>
              <a:latin typeface="Calibri"/>
              <a:ea typeface="Calibri"/>
              <a:cs typeface="Calibri"/>
            </a:rPr>
            <a:t>  </a:t>
          </a:r>
          <a:r>
            <a:rPr lang="en-US" cap="none" sz="1400" b="0" i="0" u="none" baseline="0">
              <a:solidFill>
                <a:srgbClr val="FF8080"/>
              </a:solidFill>
              <a:latin typeface="Calibri"/>
              <a:ea typeface="Calibri"/>
              <a:cs typeface="Calibri"/>
            </a:rPr>
            <a:t> =  Proposed </a:t>
          </a:r>
          <a:r>
            <a:rPr lang="en-US" cap="none" sz="1400" b="0" i="0" u="none" baseline="0">
              <a:solidFill>
                <a:srgbClr val="FF0000"/>
              </a:solidFill>
              <a:latin typeface="Calibri"/>
              <a:ea typeface="Calibri"/>
              <a:cs typeface="Calibri"/>
            </a:rPr>
            <a:t> </a:t>
          </a:r>
          <a:r>
            <a:rPr lang="en-US" cap="none" sz="1400" b="0" i="0" u="none" baseline="0">
              <a:solidFill>
                <a:srgbClr val="FFCC00"/>
              </a:solidFill>
              <a:latin typeface="Calibri"/>
              <a:ea typeface="Calibri"/>
              <a:cs typeface="Calibri"/>
            </a:rPr>
            <a:t> = Planned</a:t>
          </a:r>
          <a:r>
            <a:rPr lang="en-US" cap="none" sz="1400" b="0" i="0" u="none" baseline="0">
              <a:solidFill>
                <a:srgbClr val="000000"/>
              </a:solidFill>
              <a:latin typeface="Calibri"/>
              <a:ea typeface="Calibri"/>
              <a:cs typeface="Calibri"/>
            </a:rPr>
            <a:t>  </a:t>
          </a:r>
          <a:r>
            <a:rPr lang="en-US" cap="none" sz="1400" b="0" i="0" u="none" baseline="0">
              <a:solidFill>
                <a:srgbClr val="008000"/>
              </a:solidFill>
              <a:latin typeface="Calibri"/>
              <a:ea typeface="Calibri"/>
              <a:cs typeface="Calibri"/>
            </a:rPr>
            <a:t> =  Confirmed or started  </a:t>
          </a:r>
          <a:r>
            <a:rPr lang="en-US" cap="none" sz="1400" b="0" i="0" u="none" baseline="0">
              <a:solidFill>
                <a:srgbClr val="333333"/>
              </a:solidFill>
              <a:latin typeface="Calibri"/>
              <a:ea typeface="Calibri"/>
              <a:cs typeface="Calibri"/>
            </a:rPr>
            <a:t></a:t>
          </a:r>
          <a:r>
            <a:rPr lang="en-US" cap="none" sz="1400" b="0" i="0" u="none" baseline="0">
              <a:solidFill>
                <a:srgbClr val="333333"/>
              </a:solidFill>
              <a:latin typeface="Calibri"/>
              <a:ea typeface="Calibri"/>
              <a:cs typeface="Calibri"/>
            </a:rPr>
            <a:t> =  Not stated</a:t>
          </a:r>
          <a:r>
            <a:rPr lang="en-US" cap="none" sz="1400" b="0" i="0" u="none" baseline="0">
              <a:solidFill>
                <a:srgbClr val="333333"/>
              </a:solidFill>
              <a:latin typeface="Calibri"/>
              <a:ea typeface="Calibri"/>
              <a:cs typeface="Calibri"/>
            </a:rPr>
            <a:t>
</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On Schedule  </a:t>
          </a:r>
          <a:r>
            <a:rPr lang="en-US" cap="none" sz="1400" b="0" i="0" u="none" baseline="0">
              <a:solidFill>
                <a:srgbClr val="FF8080"/>
              </a:solidFill>
              <a:latin typeface="Calibri"/>
              <a:ea typeface="Calibri"/>
              <a:cs typeface="Calibri"/>
            </a:rPr>
            <a:t></a:t>
          </a:r>
          <a:r>
            <a:rPr lang="en-US" cap="none" sz="1400" b="0" i="0" u="none" baseline="0">
              <a:solidFill>
                <a:srgbClr val="FF8080"/>
              </a:solidFill>
              <a:latin typeface="Calibri"/>
              <a:ea typeface="Calibri"/>
              <a:cs typeface="Calibri"/>
            </a:rPr>
            <a:t> =  No </a:t>
          </a:r>
          <a:r>
            <a:rPr lang="en-US" cap="none" sz="1400" b="0" i="0" u="none" baseline="0">
              <a:solidFill>
                <a:srgbClr val="FF0000"/>
              </a:solidFill>
              <a:latin typeface="Calibri"/>
              <a:ea typeface="Calibri"/>
              <a:cs typeface="Calibri"/>
            </a:rPr>
            <a:t>  </a:t>
          </a:r>
          <a:r>
            <a:rPr lang="en-US" cap="none" sz="1400" b="0" i="0" u="none" baseline="0">
              <a:solidFill>
                <a:srgbClr val="008000"/>
              </a:solidFill>
              <a:latin typeface="Calibri"/>
              <a:ea typeface="Calibri"/>
              <a:cs typeface="Calibri"/>
            </a:rPr>
            <a:t></a:t>
          </a:r>
          <a:r>
            <a:rPr lang="en-US" cap="none" sz="1400" b="0" i="0" u="none" baseline="0">
              <a:solidFill>
                <a:srgbClr val="008000"/>
              </a:solidFill>
              <a:latin typeface="Calibri"/>
              <a:ea typeface="Calibri"/>
              <a:cs typeface="Calibri"/>
            </a:rPr>
            <a:t> =  Yes  </a:t>
          </a:r>
          <a:r>
            <a:rPr lang="en-US" cap="none" sz="1400" b="0" i="0" u="none" baseline="0">
              <a:solidFill>
                <a:srgbClr val="333333"/>
              </a:solidFill>
              <a:latin typeface="Calibri"/>
              <a:ea typeface="Calibri"/>
              <a:cs typeface="Calibri"/>
            </a:rPr>
            <a:t></a:t>
          </a:r>
          <a:r>
            <a:rPr lang="en-US" cap="none" sz="1400" b="0" i="0" u="none" baseline="0">
              <a:solidFill>
                <a:srgbClr val="333333"/>
              </a:solidFill>
              <a:latin typeface="Calibri"/>
              <a:ea typeface="Calibri"/>
              <a:cs typeface="Calibri"/>
            </a:rPr>
            <a:t> =  Not stated
</a:t>
          </a:r>
          <a:r>
            <a:rPr lang="en-US" cap="none" sz="1400" b="0" i="0" u="none" baseline="0">
              <a:solidFill>
                <a:srgbClr val="333333"/>
              </a:solidFill>
              <a:latin typeface="Calibri"/>
              <a:ea typeface="Calibri"/>
              <a:cs typeface="Calibri"/>
            </a:rPr>
            <a:t>
</a:t>
          </a:r>
          <a:r>
            <a:rPr lang="en-US" cap="none" sz="1400" b="1" i="0" u="sng" baseline="0">
              <a:solidFill>
                <a:srgbClr val="003366"/>
              </a:solidFill>
              <a:latin typeface="Calibri"/>
              <a:ea typeface="Calibri"/>
              <a:cs typeface="Calibri"/>
            </a:rPr>
            <a:t>
</a:t>
          </a:r>
          <a:r>
            <a:rPr lang="en-US" cap="none" sz="1400" b="1" i="0" u="sng" baseline="0">
              <a:solidFill>
                <a:srgbClr val="003366"/>
              </a:solidFill>
              <a:latin typeface="Calibri"/>
              <a:ea typeface="Calibri"/>
              <a:cs typeface="Calibri"/>
            </a:rPr>
            <a:t>Key</a:t>
          </a:r>
          <a:r>
            <a:rPr lang="en-US" cap="none" sz="1400" b="1" i="0" u="sng" baseline="0">
              <a:solidFill>
                <a:srgbClr val="003366"/>
              </a:solidFill>
              <a:latin typeface="Calibri"/>
              <a:ea typeface="Calibri"/>
              <a:cs typeface="Calibri"/>
            </a:rPr>
            <a:t> to indicators used for Local Authority highway maintenance pipeline:</a:t>
          </a:r>
          <a:r>
            <a:rPr lang="en-US" cap="none" sz="1400" b="0" i="0" u="none" baseline="0">
              <a:solidFill>
                <a:srgbClr val="003366"/>
              </a:solidFill>
              <a:latin typeface="Calibri"/>
              <a:ea typeface="Calibri"/>
              <a:cs typeface="Calibri"/>
            </a:rPr>
            <a:t>
</a:t>
          </a:r>
          <a:r>
            <a:rPr lang="en-US" cap="none" sz="1400" b="0" i="0" u="none" baseline="0">
              <a:solidFill>
                <a:srgbClr val="333333"/>
              </a:solidFill>
              <a:latin typeface="Calibri"/>
              <a:ea typeface="Calibri"/>
              <a:cs typeface="Calibri"/>
            </a:rPr>
            <a:t>
</a:t>
          </a:r>
          <a:r>
            <a:rPr lang="en-US" cap="none" sz="1400" b="1" i="0" u="none" baseline="0">
              <a:solidFill>
                <a:srgbClr val="003366"/>
              </a:solidFill>
              <a:latin typeface="Calibri"/>
              <a:ea typeface="Calibri"/>
              <a:cs typeface="Calibri"/>
            </a:rPr>
            <a:t>On Schedule </a:t>
          </a:r>
          <a:r>
            <a:rPr lang="en-US" cap="none" sz="1400" b="1" i="0" u="none" baseline="0">
              <a:solidFill>
                <a:srgbClr val="000000"/>
              </a:solidFill>
              <a:latin typeface="Calibri"/>
              <a:ea typeface="Calibri"/>
              <a:cs typeface="Calibri"/>
            </a:rPr>
            <a:t> </a:t>
          </a:r>
          <a:r>
            <a:rPr lang="en-US" cap="none" sz="1400" b="0" i="0" u="none" baseline="0">
              <a:solidFill>
                <a:srgbClr val="FF8080"/>
              </a:solidFill>
              <a:latin typeface="Calibri"/>
              <a:ea typeface="Calibri"/>
              <a:cs typeface="Calibri"/>
            </a:rPr>
            <a:t></a:t>
          </a:r>
          <a:r>
            <a:rPr lang="en-US" cap="none" sz="1400" b="0" i="0" u="none" baseline="0">
              <a:solidFill>
                <a:srgbClr val="FF8080"/>
              </a:solidFill>
              <a:latin typeface="Calibri"/>
              <a:ea typeface="Calibri"/>
              <a:cs typeface="Calibri"/>
            </a:rPr>
            <a:t> =  Contract renewal date passed</a:t>
          </a:r>
          <a:r>
            <a:rPr lang="en-US" cap="none" sz="1400" b="0" i="0" u="none" baseline="0">
              <a:solidFill>
                <a:srgbClr val="000000"/>
              </a:solidFill>
              <a:latin typeface="Calibri"/>
              <a:ea typeface="Calibri"/>
              <a:cs typeface="Calibri"/>
            </a:rPr>
            <a:t> </a:t>
          </a:r>
          <a:r>
            <a:rPr lang="en-US" cap="none" sz="1400" b="0" i="0" u="none" baseline="0">
              <a:solidFill>
                <a:srgbClr val="008000"/>
              </a:solidFill>
              <a:latin typeface="Calibri"/>
              <a:ea typeface="Calibri"/>
              <a:cs typeface="Calibri"/>
            </a:rPr>
            <a:t></a:t>
          </a:r>
          <a:r>
            <a:rPr lang="en-US" cap="none" sz="1400" b="0" i="0" u="none" baseline="0">
              <a:solidFill>
                <a:srgbClr val="008000"/>
              </a:solidFill>
              <a:latin typeface="Calibri"/>
              <a:ea typeface="Calibri"/>
              <a:cs typeface="Calibri"/>
            </a:rPr>
            <a:t> =  Current contract</a:t>
          </a:r>
          <a:r>
            <a:rPr lang="en-US" cap="none" sz="1400" b="0" i="0" u="none" baseline="0">
              <a:solidFill>
                <a:srgbClr val="000000"/>
              </a:solidFill>
              <a:latin typeface="Calibri"/>
              <a:ea typeface="Calibri"/>
              <a:cs typeface="Calibri"/>
            </a:rPr>
            <a:t> </a:t>
          </a:r>
          <a:r>
            <a:rPr lang="en-US" cap="none" sz="1400" b="0" i="0" u="none" baseline="0">
              <a:solidFill>
                <a:srgbClr val="333333"/>
              </a:solidFill>
              <a:latin typeface="Calibri"/>
              <a:ea typeface="Calibri"/>
              <a:cs typeface="Calibri"/>
            </a:rPr>
            <a:t></a:t>
          </a:r>
          <a:r>
            <a:rPr lang="en-US" cap="none" sz="1400" b="0" i="0" u="none" baseline="0">
              <a:solidFill>
                <a:srgbClr val="333333"/>
              </a:solidFill>
              <a:latin typeface="Calibri"/>
              <a:ea typeface="Calibri"/>
              <a:cs typeface="Calibri"/>
            </a:rPr>
            <a:t> =  Not stated</a:t>
          </a:r>
          <a:r>
            <a:rPr lang="en-US" cap="none" sz="1400" b="0" i="0" u="none" baseline="0">
              <a:solidFill>
                <a:srgbClr val="333333"/>
              </a:solidFill>
              <a:latin typeface="Calibri"/>
              <a:ea typeface="Calibri"/>
              <a:cs typeface="Calibri"/>
            </a:rPr>
            <a:t>
</a:t>
          </a:r>
          <a:r>
            <a:rPr lang="en-US" cap="none" sz="1400" b="0" i="0" u="none" baseline="0">
              <a:solidFill>
                <a:srgbClr val="333333"/>
              </a:solidFill>
              <a:latin typeface="Calibri"/>
              <a:ea typeface="Calibri"/>
              <a:cs typeface="Calibri"/>
            </a:rPr>
            <a:t>
</a:t>
          </a:r>
          <a:r>
            <a:rPr lang="en-US" cap="none" sz="1400" b="0" i="0" u="none" baseline="0">
              <a:solidFill>
                <a:srgbClr val="333333"/>
              </a:solidFill>
              <a:latin typeface="Calibri"/>
              <a:ea typeface="Calibri"/>
              <a:cs typeface="Calibri"/>
            </a:rPr>
            <a:t>
</a:t>
          </a:r>
          <a:r>
            <a:rPr lang="en-US" cap="none" sz="1400" b="0" i="0" u="none" baseline="0">
              <a:solidFill>
                <a:srgbClr val="003366"/>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rhmtacouzens\Temp\15%2011%2011%20Infrastructure%20Pipeline%2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hm-treasury.gov.uk/Data/rhmtacouzens/Temp/15%2011%2011%20Infrastructure%20Pipeline%20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281111%20Infrastructure%20Pipeline%20final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hm-treasury.gov.uk/281111%20Infrastructure%20Pipeline%20final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IUK\Strategy\Pipeline\New%20pipeline\Construction%20pipeline\Consolidated\Pipeline_consolidated_281111_working_draf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irago.internal.dtlr.gov.uk\Data\rhmtmbarnes\Temp\latestpipeline_consolidated_251011_working_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ur Key"/>
      <sheetName val="Notes"/>
      <sheetName val="Infrastructure Pipeline"/>
      <sheetName val="Sector breakdown"/>
      <sheetName val="Detail sector breakdown"/>
      <sheetName val="Funding"/>
      <sheetName val="Deflators and variables"/>
    </sheetNames>
    <sheetDataSet>
      <sheetData sheetId="6">
        <row r="19">
          <cell r="B19" t="str">
            <v>2010/11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our Key"/>
      <sheetName val="Notes"/>
      <sheetName val="Infrastructure Pipeline"/>
      <sheetName val="Sector breakdown"/>
      <sheetName val="Detail sector breakdown"/>
      <sheetName val="Funding"/>
      <sheetName val="Deflators and variables"/>
    </sheetNames>
    <sheetDataSet>
      <sheetData sheetId="6">
        <row r="19">
          <cell r="B19" t="str">
            <v>2010/11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1111 Infrastructure Pipeline "/>
      <sheetName val="Variab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1111 Infrastructure Pipeline "/>
      <sheetName val="Vari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Introduction"/>
      <sheetName val="Summary_Government_construction"/>
      <sheetName val="Governement_construction"/>
      <sheetName val="Variables"/>
      <sheetName val="Govt_Construction_notes"/>
    </sheetNames>
    <sheetDataSet>
      <sheetData sheetId="4">
        <row r="2">
          <cell r="B2" t="str">
            <v>Public</v>
          </cell>
          <cell r="C2" t="str">
            <v>Yes</v>
          </cell>
          <cell r="D2" t="str">
            <v>Public</v>
          </cell>
          <cell r="G2" t="str">
            <v>Yes</v>
          </cell>
          <cell r="H2" t="str">
            <v>Pre-project</v>
          </cell>
          <cell r="I2" t="str">
            <v>East of England</v>
          </cell>
          <cell r="J2" t="str">
            <v>Existing framework</v>
          </cell>
        </row>
        <row r="3">
          <cell r="B3" t="str">
            <v>Private</v>
          </cell>
          <cell r="C3" t="str">
            <v>No</v>
          </cell>
          <cell r="D3" t="str">
            <v>Private</v>
          </cell>
          <cell r="G3" t="str">
            <v>No</v>
          </cell>
          <cell r="H3" t="str">
            <v>Concept</v>
          </cell>
          <cell r="I3" t="str">
            <v>East Midlands</v>
          </cell>
          <cell r="J3" t="str">
            <v>New framework</v>
          </cell>
        </row>
        <row r="4">
          <cell r="B4" t="str">
            <v>Public/Private</v>
          </cell>
          <cell r="D4" t="str">
            <v>Combination</v>
          </cell>
          <cell r="G4" t="str">
            <v>Unknown</v>
          </cell>
          <cell r="H4" t="str">
            <v>Pre-procurement</v>
          </cell>
          <cell r="I4" t="str">
            <v>London</v>
          </cell>
          <cell r="J4" t="str">
            <v>Stand-alone</v>
          </cell>
        </row>
        <row r="5">
          <cell r="H5" t="str">
            <v>Bid price</v>
          </cell>
          <cell r="I5" t="str">
            <v>North East</v>
          </cell>
          <cell r="J5" t="str">
            <v>Other (include details in notes)</v>
          </cell>
        </row>
        <row r="6">
          <cell r="H6" t="str">
            <v>Completed cost</v>
          </cell>
          <cell r="I6" t="str">
            <v>North West</v>
          </cell>
        </row>
        <row r="7">
          <cell r="I7" t="str">
            <v>South East</v>
          </cell>
        </row>
        <row r="8">
          <cell r="I8" t="str">
            <v>South West</v>
          </cell>
        </row>
        <row r="9">
          <cell r="I9" t="str">
            <v>West Midlands</v>
          </cell>
        </row>
        <row r="10">
          <cell r="I10" t="str">
            <v>Yorkshire &amp; the Humber</v>
          </cell>
        </row>
        <row r="11">
          <cell r="I11" t="str">
            <v>England</v>
          </cell>
        </row>
        <row r="12">
          <cell r="I12" t="str">
            <v>Scotland</v>
          </cell>
        </row>
        <row r="13">
          <cell r="I13" t="str">
            <v>Wales</v>
          </cell>
        </row>
        <row r="14">
          <cell r="I14" t="str">
            <v>Northern Ireland</v>
          </cell>
        </row>
        <row r="15">
          <cell r="I15" t="str">
            <v>Great Britain</v>
          </cell>
        </row>
        <row r="16">
          <cell r="I16" t="str">
            <v>UK</v>
          </cell>
        </row>
        <row r="17">
          <cell r="I17" t="str">
            <v>Offshore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Introduction"/>
      <sheetName val="Simple_summary"/>
      <sheetName val="Pipeline_consolidated"/>
      <sheetName val="Variables"/>
    </sheetNames>
    <sheetDataSet>
      <sheetData sheetId="4">
        <row r="2">
          <cell r="E2" t="str">
            <v>Proposed</v>
          </cell>
        </row>
        <row r="3">
          <cell r="E3" t="str">
            <v>Planned</v>
          </cell>
        </row>
        <row r="4">
          <cell r="E4" t="str">
            <v>Confirmed</v>
          </cell>
        </row>
        <row r="5">
          <cell r="E5" t="str">
            <v>Started</v>
          </cell>
        </row>
      </sheetData>
    </sheetDataSet>
  </externalBook>
</externalLink>
</file>

<file path=xl/tables/table1.xml><?xml version="1.0" encoding="utf-8"?>
<table xmlns="http://schemas.openxmlformats.org/spreadsheetml/2006/main" id="2" name="Table2" displayName="Table2" ref="A1:Z555" totalsRowShown="0">
  <autoFilter ref="A1:Z555"/>
  <tableColumns count="26">
    <tableColumn id="1" name="Sector"/>
    <tableColumn id="2" name="Sub-Sector"/>
    <tableColumn id="31" name="Sub-group"/>
    <tableColumn id="3" name="Project / Local Authority name"/>
    <tableColumn id="4" name="Description / purpose"/>
    <tableColumn id="5" name="Region"/>
    <tableColumn id="6" name="Asset Ownership"/>
    <tableColumn id="7" name="Economically Regulated Asset"/>
    <tableColumn id="8" name="Funding Source(s)"/>
    <tableColumn id="9" name="Current Provider"/>
    <tableColumn id="10" name="Procurement Method"/>
    <tableColumn id="13" name="Start Date"/>
    <tableColumn id="14" name="Earliest Possible Finish Date"/>
    <tableColumn id="15" name="Contract Extensions"/>
    <tableColumn id="16" name="Latest Possible Finish Date"/>
    <tableColumn id="17" name="Current Best Knowledge of Finish date"/>
    <tableColumn id="18" name="Planned date to issue OJEU"/>
    <tableColumn id="20" name="On Schedule Indicator"/>
    <tableColumn id="21" name="Planned Procurement Method"/>
    <tableColumn id="22" name="Turnover on OJEU Notice or Contract Value if Below (£m)"/>
    <tableColumn id="23" name="Basis of Costs"/>
    <tableColumn id="24" name="Lead/Contact Officer"/>
    <tableColumn id="25" name="Email"/>
    <tableColumn id="26" name="Tel. No."/>
    <tableColumn id="27" name="Data Source"/>
    <tableColumn id="28" name="Notes"/>
  </tableColumns>
  <tableStyleInfo name="TableStyleMedium9" showFirstColumn="0" showLastColumn="0" showRowStripes="1" showColumnStripes="0"/>
</table>
</file>

<file path=xl/tables/table2.xml><?xml version="1.0" encoding="utf-8"?>
<table xmlns="http://schemas.openxmlformats.org/spreadsheetml/2006/main" id="4" name="Table25" displayName="Table25" ref="A1:B36" totalsRowShown="0">
  <tableColumns count="2">
    <tableColumn id="1" name="Sector"/>
    <tableColumn id="2" name="Governement Construction and LA Highway Maintenance Pipeline 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eter.cockett@dh.gov.gsi.uk" TargetMode="External" /><Relationship Id="rId2" Type="http://schemas.openxmlformats.org/officeDocument/2006/relationships/hyperlink" Target="http://www.environment-agency.gov.uk/homeandleisure/131801.aspx" TargetMode="External" /><Relationship Id="rId3" Type="http://schemas.openxmlformats.org/officeDocument/2006/relationships/hyperlink" Target="mailto:Marina.Coldwell@hca.gsx.gov.uk" TargetMode="External" /><Relationship Id="rId4" Type="http://schemas.openxmlformats.org/officeDocument/2006/relationships/hyperlink" Target="mailto:adnan.tayabali@hca.gsx.gov.uk" TargetMode="External" /><Relationship Id="rId5" Type="http://schemas.openxmlformats.org/officeDocument/2006/relationships/hyperlink" Target="mailto:adnan.tayabali@hca.gsx.gov.uk" TargetMode="External" /><Relationship Id="rId6" Type="http://schemas.openxmlformats.org/officeDocument/2006/relationships/hyperlink" Target="mailto:adnan.tayabali@hca.gsx.gov.uk" TargetMode="External" /><Relationship Id="rId7" Type="http://schemas.openxmlformats.org/officeDocument/2006/relationships/hyperlink" Target="mailto:adnan.tayabali@hca.gsx.gov.uk" TargetMode="External" /><Relationship Id="rId8" Type="http://schemas.openxmlformats.org/officeDocument/2006/relationships/hyperlink" Target="mailto:adnan.tayabali@hca.gsx.gov.uk" TargetMode="External" /><Relationship Id="rId9" Type="http://schemas.openxmlformats.org/officeDocument/2006/relationships/hyperlink" Target="mailto:adnan.tayabali@hca.gsx.gov.uk" TargetMode="External" /><Relationship Id="rId10" Type="http://schemas.openxmlformats.org/officeDocument/2006/relationships/hyperlink" Target="mailto:adnan.tayabali@hca.gsx.gov.uk" TargetMode="External" /><Relationship Id="rId11" Type="http://schemas.openxmlformats.org/officeDocument/2006/relationships/hyperlink" Target="mailto:adnan.tayabali@hca.gsx.gov.uk" TargetMode="External" /><Relationship Id="rId12" Type="http://schemas.openxmlformats.org/officeDocument/2006/relationships/hyperlink" Target="mailto:adnan.tayabali@hca.gsx.gov.uk" TargetMode="External" /><Relationship Id="rId13" Type="http://schemas.openxmlformats.org/officeDocument/2006/relationships/hyperlink" Target="mailto:adnan.tayabali@hca.gsx.gov.uk" TargetMode="External" /><Relationship Id="rId14" Type="http://schemas.openxmlformats.org/officeDocument/2006/relationships/hyperlink" Target="mailto:adnan.tayabali@hca.gsx.gov.uk" TargetMode="External" /><Relationship Id="rId15" Type="http://schemas.openxmlformats.org/officeDocument/2006/relationships/hyperlink" Target="mailto:adnan.tayabali@hca.gsx.gov.uk" TargetMode="External" /><Relationship Id="rId16" Type="http://schemas.openxmlformats.org/officeDocument/2006/relationships/hyperlink" Target="mailto:adnan.tayabali@hca.gsx.gov.uk" TargetMode="External" /><Relationship Id="rId17" Type="http://schemas.openxmlformats.org/officeDocument/2006/relationships/hyperlink" Target="mailto:adnan.tayabali@hca.gsx.gov.uk" TargetMode="External" /><Relationship Id="rId18" Type="http://schemas.openxmlformats.org/officeDocument/2006/relationships/hyperlink" Target="mailto:adnan.tayabali@hca.gsx.gov.uk" TargetMode="External" /><Relationship Id="rId19" Type="http://schemas.openxmlformats.org/officeDocument/2006/relationships/hyperlink" Target="mailto:adnan.tayabali@hca.gsx.gov.uk" TargetMode="External" /><Relationship Id="rId20" Type="http://schemas.openxmlformats.org/officeDocument/2006/relationships/hyperlink" Target="mailto:adnan.tayabali@hca.gsx.gov.uk" TargetMode="External" /><Relationship Id="rId21" Type="http://schemas.openxmlformats.org/officeDocument/2006/relationships/hyperlink" Target="mailto:adnan.tayabali@hca.gsx.gov.uk" TargetMode="External" /><Relationship Id="rId22" Type="http://schemas.openxmlformats.org/officeDocument/2006/relationships/hyperlink" Target="mailto:adnan.tayabali@hca.gsx.gov.uk" TargetMode="External" /><Relationship Id="rId23" Type="http://schemas.openxmlformats.org/officeDocument/2006/relationships/hyperlink" Target="mailto:adnan.tayabali@hca.gsx.gov.uk" TargetMode="External" /><Relationship Id="rId24" Type="http://schemas.openxmlformats.org/officeDocument/2006/relationships/hyperlink" Target="mailto:adnan.tayabali@hca.gsx.gov.uk" TargetMode="External" /><Relationship Id="rId25" Type="http://schemas.openxmlformats.org/officeDocument/2006/relationships/hyperlink" Target="mailto:adnan.tayabali@hca.gsx.gov.uk" TargetMode="External" /><Relationship Id="rId26" Type="http://schemas.openxmlformats.org/officeDocument/2006/relationships/hyperlink" Target="mailto:adnan.tayabali@hca.gsx.gov.uk" TargetMode="External" /><Relationship Id="rId27" Type="http://schemas.openxmlformats.org/officeDocument/2006/relationships/hyperlink" Target="mailto:adnan.tayabali@hca.gsx.gov.uk" TargetMode="External" /><Relationship Id="rId28" Type="http://schemas.openxmlformats.org/officeDocument/2006/relationships/hyperlink" Target="mailto:adnan.tayabali@hca.gsx.gov.uk" TargetMode="External" /><Relationship Id="rId29" Type="http://schemas.openxmlformats.org/officeDocument/2006/relationships/hyperlink" Target="mailto:adnan.tayabali@hca.gsx.gov.uk" TargetMode="External" /><Relationship Id="rId30" Type="http://schemas.openxmlformats.org/officeDocument/2006/relationships/hyperlink" Target="mailto:adnan.tayabali@hca.gsx.gov.uk" TargetMode="External" /><Relationship Id="rId31" Type="http://schemas.openxmlformats.org/officeDocument/2006/relationships/hyperlink" Target="mailto:adnan.tayabali@hca.gsx.gov.uk" TargetMode="External" /><Relationship Id="rId32" Type="http://schemas.openxmlformats.org/officeDocument/2006/relationships/hyperlink" Target="mailto:adnan.tayabali@hca.gsx.gov.uk" TargetMode="External" /><Relationship Id="rId33" Type="http://schemas.openxmlformats.org/officeDocument/2006/relationships/hyperlink" Target="mailto:adnan.tayabali@hca.gsx.gov.uk" TargetMode="External" /><Relationship Id="rId34" Type="http://schemas.openxmlformats.org/officeDocument/2006/relationships/hyperlink" Target="mailto:adnan.tayabali@hca.gsx.gov.uk" TargetMode="External" /><Relationship Id="rId35" Type="http://schemas.openxmlformats.org/officeDocument/2006/relationships/hyperlink" Target="mailto:adnan.tayabali@hca.gsx.gov.uk" TargetMode="External" /><Relationship Id="rId36" Type="http://schemas.openxmlformats.org/officeDocument/2006/relationships/hyperlink" Target="mailto:adnan.tayabali@hca.gsx.gov.uk" TargetMode="External" /><Relationship Id="rId37" Type="http://schemas.openxmlformats.org/officeDocument/2006/relationships/hyperlink" Target="mailto:adnan.tayabali@hca.gsx.gov.uk" TargetMode="External" /><Relationship Id="rId38" Type="http://schemas.openxmlformats.org/officeDocument/2006/relationships/hyperlink" Target="mailto:adnan.tayabali@hca.gsx.gov.uk" TargetMode="External" /><Relationship Id="rId39" Type="http://schemas.openxmlformats.org/officeDocument/2006/relationships/hyperlink" Target="mailto:adnan.tayabali@hca.gsx.gov.uk" TargetMode="External" /><Relationship Id="rId40" Type="http://schemas.openxmlformats.org/officeDocument/2006/relationships/hyperlink" Target="mailto:adnan.tayabali@hca.gsx.gov.uk" TargetMode="External" /><Relationship Id="rId41" Type="http://schemas.openxmlformats.org/officeDocument/2006/relationships/hyperlink" Target="mailto:adnan.tayabali@hca.gsx.gov.uk" TargetMode="External" /><Relationship Id="rId42" Type="http://schemas.openxmlformats.org/officeDocument/2006/relationships/hyperlink" Target="mailto:adnan.tayabali@hca.gsx.gov.uk" TargetMode="External" /><Relationship Id="rId43" Type="http://schemas.openxmlformats.org/officeDocument/2006/relationships/hyperlink" Target="mailto:adnan.tayabali@hca.gsx.gov.uk" TargetMode="External" /><Relationship Id="rId44" Type="http://schemas.openxmlformats.org/officeDocument/2006/relationships/hyperlink" Target="mailto:adnan.tayabali@hca.gsx.gov.uk" TargetMode="External" /><Relationship Id="rId45" Type="http://schemas.openxmlformats.org/officeDocument/2006/relationships/hyperlink" Target="mailto:adnan.tayabali@hca.gsx.gov.uk" TargetMode="External" /><Relationship Id="rId46" Type="http://schemas.openxmlformats.org/officeDocument/2006/relationships/hyperlink" Target="mailto:adnan.tayabali@hca.gsx.gov.uk" TargetMode="External" /><Relationship Id="rId47" Type="http://schemas.openxmlformats.org/officeDocument/2006/relationships/hyperlink" Target="mailto:adnan.tayabali@hca.gsx.gov.uk" TargetMode="External" /><Relationship Id="rId48" Type="http://schemas.openxmlformats.org/officeDocument/2006/relationships/hyperlink" Target="mailto:adnan.tayabali@hca.gsx.gov.uk" TargetMode="External" /><Relationship Id="rId49" Type="http://schemas.openxmlformats.org/officeDocument/2006/relationships/hyperlink" Target="mailto:alan.johnson@hca.gsx.gov.uk" TargetMode="External" /><Relationship Id="rId5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ndrew.moss@amey.co.uk" TargetMode="External" /><Relationship Id="rId2" Type="http://schemas.openxmlformats.org/officeDocument/2006/relationships/hyperlink" Target="mailto:andrew.moss@amey.co.uk" TargetMode="External" /><Relationship Id="rId3" Type="http://schemas.openxmlformats.org/officeDocument/2006/relationships/hyperlink" Target="mailto:mike.bird@devon.gov.uk" TargetMode="External" /><Relationship Id="rId4" Type="http://schemas.openxmlformats.org/officeDocument/2006/relationships/hyperlink" Target="mailto:mike.bird@devon.gov.uk" TargetMode="External" /><Relationship Id="rId5" Type="http://schemas.openxmlformats.org/officeDocument/2006/relationships/hyperlink" Target="mailto:a.ackerman@dorsetcc.gov.uk" TargetMode="External" /><Relationship Id="rId6" Type="http://schemas.openxmlformats.org/officeDocument/2006/relationships/hyperlink" Target="mailto:a.ackerman@dorsetcc.gov.uk" TargetMode="External" /><Relationship Id="rId7" Type="http://schemas.openxmlformats.org/officeDocument/2006/relationships/hyperlink" Target="mailto:karl.taylor@eastsussex.gov.uk" TargetMode="External" /><Relationship Id="rId8" Type="http://schemas.openxmlformats.org/officeDocument/2006/relationships/hyperlink" Target="mailto:karl.taylor@eastsussex.gov.uk" TargetMode="External" /><Relationship Id="rId9" Type="http://schemas.openxmlformats.org/officeDocument/2006/relationships/hyperlink" Target="mailto:paul.rusted@lincolnshire.gov.uk" TargetMode="External" /><Relationship Id="rId10" Type="http://schemas.openxmlformats.org/officeDocument/2006/relationships/hyperlink" Target="mailto:barrie.mason@northyorks.gov.uk" TargetMode="External" /><Relationship Id="rId11" Type="http://schemas.openxmlformats.org/officeDocument/2006/relationships/hyperlink" Target="mailto:dfarquhar@northamptonshire.gov.uk" TargetMode="External" /><Relationship Id="rId12" Type="http://schemas.openxmlformats.org/officeDocument/2006/relationships/hyperlink" Target="mailto:steve.howell@oxfordshire.gov.uk" TargetMode="External" /><Relationship Id="rId13" Type="http://schemas.openxmlformats.org/officeDocument/2006/relationships/hyperlink" Target="mailto:steve.howell@oxfordshire.gov.uk" TargetMode="External" /><Relationship Id="rId14" Type="http://schemas.openxmlformats.org/officeDocument/2006/relationships/hyperlink" Target="mailto:enquiries@rutland.gov.uk" TargetMode="External" /><Relationship Id="rId15" Type="http://schemas.openxmlformats.org/officeDocument/2006/relationships/hyperlink" Target="mailto:chris.edwards@shropshire.gov.uk" TargetMode="External" /><Relationship Id="rId16" Type="http://schemas.openxmlformats.org/officeDocument/2006/relationships/hyperlink" Target="mailto:julian.jackson@bradford.gov.uk" TargetMode="External" /><Relationship Id="rId17" Type="http://schemas.openxmlformats.org/officeDocument/2006/relationships/hyperlink" Target="mailto:julian.jackson@bradford.gov.uk" TargetMode="External" /><Relationship Id="rId18" Type="http://schemas.openxmlformats.org/officeDocument/2006/relationships/hyperlink" Target="mailto:karen.seager@coventry.gov.uk" TargetMode="External" /><Relationship Id="rId19" Type="http://schemas.openxmlformats.org/officeDocument/2006/relationships/hyperlink" Target="mailto:karen.seager@coventry.gov.uk" TargetMode="External" /><Relationship Id="rId20" Type="http://schemas.openxmlformats.org/officeDocument/2006/relationships/hyperlink" Target="mailto:lee.garrett@doncaster.gov.uk" TargetMode="External" /><Relationship Id="rId21" Type="http://schemas.openxmlformats.org/officeDocument/2006/relationships/hyperlink" Target="mailto:lee.garrett@doncaster.gov.uk" TargetMode="External" /><Relationship Id="rId22" Type="http://schemas.openxmlformats.org/officeDocument/2006/relationships/hyperlink" Target="mailto:mark.dobson@kirklees.gov.uk" TargetMode="External" /><Relationship Id="rId23" Type="http://schemas.openxmlformats.org/officeDocument/2006/relationships/hyperlink" Target="mailto:mark.dobson@kirklees.gov.uk" TargetMode="External" /><Relationship Id="rId24" Type="http://schemas.openxmlformats.org/officeDocument/2006/relationships/hyperlink" Target="mailto:steve.taylor@knowsley.gov.uk" TargetMode="External" /><Relationship Id="rId25" Type="http://schemas.openxmlformats.org/officeDocument/2006/relationships/hyperlink" Target="mailto:steve.taylor@knosley.gov.uk" TargetMode="External" /><Relationship Id="rId26" Type="http://schemas.openxmlformats.org/officeDocument/2006/relationships/hyperlink" Target="mailto:transportation@liverpool.gov.uk" TargetMode="External" /><Relationship Id="rId27" Type="http://schemas.openxmlformats.org/officeDocument/2006/relationships/hyperlink" Target="mailto:e.davies2@manchester.gov.uk" TargetMode="External" /><Relationship Id="rId28" Type="http://schemas.openxmlformats.org/officeDocument/2006/relationships/hyperlink" Target="mailto:e.davies2@manchester.gov.uk" TargetMode="External" /><Relationship Id="rId29" Type="http://schemas.openxmlformats.org/officeDocument/2006/relationships/hyperlink" Target="mailto:phil.matley@oldham.gov.uk" TargetMode="External" /><Relationship Id="rId30" Type="http://schemas.openxmlformats.org/officeDocument/2006/relationships/hyperlink" Target="mailto:phil.matley@oldham.gov.uk" TargetMode="External" /><Relationship Id="rId31" Type="http://schemas.openxmlformats.org/officeDocument/2006/relationships/hyperlink" Target="mailto:david.nicholson@rochdale.gov.uk" TargetMode="External" /><Relationship Id="rId32" Type="http://schemas.openxmlformats.org/officeDocument/2006/relationships/hyperlink" Target="mailto:david.nicholson@rochdale.gov.uk" TargetMode="External" /><Relationship Id="rId33" Type="http://schemas.openxmlformats.org/officeDocument/2006/relationships/hyperlink" Target="mailto:dlawlor@solihull.gov.uk" TargetMode="External" /><Relationship Id="rId34" Type="http://schemas.openxmlformats.org/officeDocument/2006/relationships/hyperlink" Target="mailto:dlawlor@solihull.gov.uk" TargetMode="External" /><Relationship Id="rId35" Type="http://schemas.openxmlformats.org/officeDocument/2006/relationships/hyperlink" Target="mailto:dave.carr@southtyneside.gov.uk" TargetMode="External" /><Relationship Id="rId36" Type="http://schemas.openxmlformats.org/officeDocument/2006/relationships/hyperlink" Target="mailto:dave.carr@southtyneside" TargetMode="External" /><Relationship Id="rId37" Type="http://schemas.openxmlformats.org/officeDocument/2006/relationships/hyperlink" Target="mailto:rorylingham@sthelens.gov.uk" TargetMode="External" /><Relationship Id="rId38" Type="http://schemas.openxmlformats.org/officeDocument/2006/relationships/hyperlink" Target="mailto:streetscene@stockport.gov.uk" TargetMode="External" /><Relationship Id="rId39" Type="http://schemas.openxmlformats.org/officeDocument/2006/relationships/hyperlink" Target="mailto:gary.ellison@lbbd.gov.uk" TargetMode="External" /><Relationship Id="rId40" Type="http://schemas.openxmlformats.org/officeDocument/2006/relationships/hyperlink" Target="mailto:dave.green@bexley.gov.uk" TargetMode="External" /><Relationship Id="rId41" Type="http://schemas.openxmlformats.org/officeDocument/2006/relationships/hyperlink" Target="mailto:dave.green@bexley.gov.uk" TargetMode="External" /><Relationship Id="rId42" Type="http://schemas.openxmlformats.org/officeDocument/2006/relationships/hyperlink" Target="mailto:sandor.fazekas@brent.gov.uk" TargetMode="External" /><Relationship Id="rId43" Type="http://schemas.openxmlformats.org/officeDocument/2006/relationships/hyperlink" Target="mailto:sandor.fazekas@brent.gov.uk" TargetMode="External" /><Relationship Id="rId44" Type="http://schemas.openxmlformats.org/officeDocument/2006/relationships/hyperlink" Target="mailto:iqbalsp@ealing.gov.uk" TargetMode="External" /><Relationship Id="rId45" Type="http://schemas.openxmlformats.org/officeDocument/2006/relationships/hyperlink" Target="mailto:iqbalsp@ealing.gov.uk" TargetMode="External" /><Relationship Id="rId46" Type="http://schemas.openxmlformats.org/officeDocument/2006/relationships/hyperlink" Target="mailto:joan.hancox@haringey.gov.uk" TargetMode="External" /><Relationship Id="rId47" Type="http://schemas.openxmlformats.org/officeDocument/2006/relationships/hyperlink" Target="mailto:joan.hancox@haringey.gov.uk" TargetMode="External" /><Relationship Id="rId48" Type="http://schemas.openxmlformats.org/officeDocument/2006/relationships/hyperlink" Target="mailto:dave.masters@harrow.gov.uk" TargetMode="External" /><Relationship Id="rId49" Type="http://schemas.openxmlformats.org/officeDocument/2006/relationships/hyperlink" Target="mailto:dave.masters@harrow.gov.uk" TargetMode="External" /><Relationship Id="rId50" Type="http://schemas.openxmlformats.org/officeDocument/2006/relationships/hyperlink" Target="mailto:dave.masters@harrow.gov.uk" TargetMode="External" /><Relationship Id="rId51" Type="http://schemas.openxmlformats.org/officeDocument/2006/relationships/hyperlink" Target="mailto:dave.masters@harrow.gov.uk" TargetMode="External" /><Relationship Id="rId52" Type="http://schemas.openxmlformats.org/officeDocument/2006/relationships/hyperlink" Target="mailto:jtippell@hillingdon.gov.uk" TargetMode="External" /><Relationship Id="rId53" Type="http://schemas.openxmlformats.org/officeDocument/2006/relationships/hyperlink" Target="mailto:jtippell@hillingdon.gov.uk" TargetMode="External" /><Relationship Id="rId54" Type="http://schemas.openxmlformats.org/officeDocument/2006/relationships/hyperlink" Target="mailto:krishnan.radhakrishnan@hounslow.gov.uk" TargetMode="External" /><Relationship Id="rId55" Type="http://schemas.openxmlformats.org/officeDocument/2006/relationships/hyperlink" Target="mailto:krishnan.radhakrishnan@hounslow.gov.uk" TargetMode="External" /><Relationship Id="rId56" Type="http://schemas.openxmlformats.org/officeDocument/2006/relationships/hyperlink" Target="mailto:krishnan.radhakrishnan@hounslow.gov.uk" TargetMode="External" /><Relationship Id="rId57" Type="http://schemas.openxmlformats.org/officeDocument/2006/relationships/hyperlink" Target="mailto:krishnan.radhakrishnan@hounslow.gov.uk" TargetMode="External" /><Relationship Id="rId58" Type="http://schemas.openxmlformats.org/officeDocument/2006/relationships/hyperlink" Target="mailto:krishnan.radhakrishnan@hounslow.gov.uk" TargetMode="External" /><Relationship Id="rId59" Type="http://schemas.openxmlformats.org/officeDocument/2006/relationships/hyperlink" Target="mailto:krishnan.radhakrishnan@hounslow.gov.uk" TargetMode="External" /><Relationship Id="rId60" Type="http://schemas.openxmlformats.org/officeDocument/2006/relationships/hyperlink" Target="mailto:paul.rogers@newham.gov.uk" TargetMode="External" /><Relationship Id="rId61" Type="http://schemas.openxmlformats.org/officeDocument/2006/relationships/hyperlink" Target="mailto:paul.rogers@newham.gov.uk" TargetMode="External" /><Relationship Id="rId62" Type="http://schemas.openxmlformats.org/officeDocument/2006/relationships/hyperlink" Target="mailto:paul.rogers@newham.gov.uk" TargetMode="External" /><Relationship Id="rId63" Type="http://schemas.openxmlformats.org/officeDocument/2006/relationships/hyperlink" Target="mailto:mick.lucas@southwark.gov.uk" TargetMode="External" /><Relationship Id="rId64" Type="http://schemas.openxmlformats.org/officeDocument/2006/relationships/hyperlink" Target="mailto:mick.lucas@southwark.gov.uk" TargetMode="External" /><Relationship Id="rId65" Type="http://schemas.openxmlformats.org/officeDocument/2006/relationships/hyperlink" Target="mailto:mark.dalzell@sutton.gov.uk" TargetMode="External" /><Relationship Id="rId66" Type="http://schemas.openxmlformats.org/officeDocument/2006/relationships/hyperlink" Target="mailto:mark.dalzell@sutton.gov.uk" TargetMode="External" /><Relationship Id="rId67" Type="http://schemas.openxmlformats.org/officeDocument/2006/relationships/hyperlink" Target="mailto:mark.dalzell@sutton.gov.uk" TargetMode="External" /><Relationship Id="rId68" Type="http://schemas.openxmlformats.org/officeDocument/2006/relationships/hyperlink" Target="mailto:gary.branton@towerhamlets.gov.uk" TargetMode="External" /><Relationship Id="rId69" Type="http://schemas.openxmlformats.org/officeDocument/2006/relationships/hyperlink" Target="mailto:gary.branton@towerhamlets.gov.uk" TargetMode="External" /><Relationship Id="rId70" Type="http://schemas.openxmlformats.org/officeDocument/2006/relationships/hyperlink" Target="mailto:gary.branton@towerhamlets.gov.uk" TargetMode="External" /><Relationship Id="rId71" Type="http://schemas.openxmlformats.org/officeDocument/2006/relationships/hyperlink" Target="mailto:gary.branton@towerhamlets.gov.uk" TargetMode="External" /><Relationship Id="rId72" Type="http://schemas.openxmlformats.org/officeDocument/2006/relationships/hyperlink" Target="mailto:gary.branton@towerhamlets.gov.uk" TargetMode="External" /><Relationship Id="rId73" Type="http://schemas.openxmlformats.org/officeDocument/2006/relationships/hyperlink" Target="mailto:gary.branton@towerhamlets.gov.uk" TargetMode="External" /><Relationship Id="rId74" Type="http://schemas.openxmlformats.org/officeDocument/2006/relationships/hyperlink" Target="mailto:kpower@wandsworth.gov.uk" TargetMode="External" /><Relationship Id="rId75" Type="http://schemas.openxmlformats.org/officeDocument/2006/relationships/hyperlink" Target="mailto:dyeoell@westminster.gov.uk" TargetMode="External" /><Relationship Id="rId76" Type="http://schemas.openxmlformats.org/officeDocument/2006/relationships/hyperlink" Target="mailto:dyeoell@westminster.gov.uk" TargetMode="External" /><Relationship Id="rId77" Type="http://schemas.openxmlformats.org/officeDocument/2006/relationships/hyperlink" Target="mailto:kelvin_packer@bathnes.gov.uk" TargetMode="External" /><Relationship Id="rId78" Type="http://schemas.openxmlformats.org/officeDocument/2006/relationships/hyperlink" Target="mailto:colin.medus@n-somerset.gov.uk" TargetMode="External" /><Relationship Id="rId79" Type="http://schemas.openxmlformats.org/officeDocument/2006/relationships/hyperlink" Target="mailto:kelvin_packer@bathnes.gov.uk" TargetMode="External" /><Relationship Id="rId80" Type="http://schemas.openxmlformats.org/officeDocument/2006/relationships/hyperlink" Target="mailto:george.bell@capita.co.uk" TargetMode="External" /><Relationship Id="rId81" Type="http://schemas.openxmlformats.org/officeDocument/2006/relationships/hyperlink" Target="mailto:peter.cross@blackpool.gov.uk" TargetMode="External" /><Relationship Id="rId82" Type="http://schemas.openxmlformats.org/officeDocument/2006/relationships/hyperlink" Target="mailto:peter.cross@blackpool.gov.uk" TargetMode="External" /><Relationship Id="rId83" Type="http://schemas.openxmlformats.org/officeDocument/2006/relationships/hyperlink" Target="mailto:ian.kaira@bournemouth.gov.uk" TargetMode="External" /><Relationship Id="rId84" Type="http://schemas.openxmlformats.org/officeDocument/2006/relationships/hyperlink" Target="mailto:jim.creamer@bristol.gov.uk" TargetMode="External" /><Relationship Id="rId85" Type="http://schemas.openxmlformats.org/officeDocument/2006/relationships/hyperlink" Target="mailto:jim.creamer@bristol.gov.uk" TargetMode="External" /><Relationship Id="rId86" Type="http://schemas.openxmlformats.org/officeDocument/2006/relationships/hyperlink" Target="mailto:jim.creamer@bristol.gov.uk" TargetMode="External" /><Relationship Id="rId87" Type="http://schemas.openxmlformats.org/officeDocument/2006/relationships/hyperlink" Target="mailto:jim.creamer@bristol.gov.uk" TargetMode="External" /><Relationship Id="rId88" Type="http://schemas.openxmlformats.org/officeDocument/2006/relationships/hyperlink" Target="mailto:john.nicholson@cheshireeast.gov.uk" TargetMode="External" /><Relationship Id="rId89" Type="http://schemas.openxmlformats.org/officeDocument/2006/relationships/hyperlink" Target="mailto:john.nicholson@cheshireeast.gov.uk" TargetMode="External" /><Relationship Id="rId90" Type="http://schemas.openxmlformats.org/officeDocument/2006/relationships/hyperlink" Target="mailto:dave.winstanley@darlington.gov.uk" TargetMode="External" /><Relationship Id="rId91" Type="http://schemas.openxmlformats.org/officeDocument/2006/relationships/hyperlink" Target="mailto:nigel.leighton@eastriding.gov.uk" TargetMode="External" /><Relationship Id="rId92" Type="http://schemas.openxmlformats.org/officeDocument/2006/relationships/hyperlink" Target="mailto:nigel.leighton@eastriding.gov.uk" TargetMode="External" /><Relationship Id="rId93" Type="http://schemas.openxmlformats.org/officeDocument/2006/relationships/hyperlink" Target="mailto:nigel.leighton@eastriding.gov.uk" TargetMode="External" /><Relationship Id="rId94" Type="http://schemas.openxmlformats.org/officeDocument/2006/relationships/hyperlink" Target="mailto:nigel.leighton@eastriding.gov.uk" TargetMode="External" /><Relationship Id="rId95" Type="http://schemas.openxmlformats.org/officeDocument/2006/relationships/hyperlink" Target="mailto:mick.noone@halton.gov.uk" TargetMode="External" /><Relationship Id="rId96" Type="http://schemas.openxmlformats.org/officeDocument/2006/relationships/hyperlink" Target="mailto:mick.noone@halton.gov.uk" TargetMode="External" /><Relationship Id="rId97" Type="http://schemas.openxmlformats.org/officeDocument/2006/relationships/hyperlink" Target="mailto:mike.blair@hartlepool.gov.uk" TargetMode="External" /><Relationship Id="rId98" Type="http://schemas.openxmlformats.org/officeDocument/2006/relationships/hyperlink" Target="mailto:mike.blair@hartlepool.gov.uk" TargetMode="External" /><Relationship Id="rId99" Type="http://schemas.openxmlformats.org/officeDocument/2006/relationships/hyperlink" Target="mailto:peter.hayward@iow.gov.uk" TargetMode="External" /><Relationship Id="rId100" Type="http://schemas.openxmlformats.org/officeDocument/2006/relationships/hyperlink" Target="mailto:peter.hayward@iow.gov.uk" TargetMode="External" /><Relationship Id="rId101" Type="http://schemas.openxmlformats.org/officeDocument/2006/relationships/hyperlink" Target="mailto:peter.hayward@iow.gov.uk" TargetMode="External" /><Relationship Id="rId102" Type="http://schemas.openxmlformats.org/officeDocument/2006/relationships/hyperlink" Target="mailto:peter.hayward@iow.gov.uk" TargetMode="External" /><Relationship Id="rId103" Type="http://schemas.openxmlformats.org/officeDocument/2006/relationships/hyperlink" Target="mailto:peter.hayward@iow.gov.uk" TargetMode="External" /><Relationship Id="rId104" Type="http://schemas.openxmlformats.org/officeDocument/2006/relationships/hyperlink" Target="mailto:peter.hayward@iow.gov.uk" TargetMode="External" /><Relationship Id="rId105" Type="http://schemas.openxmlformats.org/officeDocument/2006/relationships/hyperlink" Target="mailto:peter.hayward@iow.gov.uk" TargetMode="External" /><Relationship Id="rId106" Type="http://schemas.openxmlformats.org/officeDocument/2006/relationships/hyperlink" Target="mailto:alex.constantinides@milton-keynes.gov.uk" TargetMode="External" /><Relationship Id="rId107" Type="http://schemas.openxmlformats.org/officeDocument/2006/relationships/hyperlink" Target="mailto:alex.constantinides@milton-keynes.gov.uk" TargetMode="External" /><Relationship Id="rId108" Type="http://schemas.openxmlformats.org/officeDocument/2006/relationships/hyperlink" Target="mailto:alex.constantinides@milton-keynes.gov.uk" TargetMode="External" /><Relationship Id="rId109" Type="http://schemas.openxmlformats.org/officeDocument/2006/relationships/hyperlink" Target="mailto:alex.constantinides@milton-keynes.gov.uk" TargetMode="External" /><Relationship Id="rId110" Type="http://schemas.openxmlformats.org/officeDocument/2006/relationships/hyperlink" Target="mailto:alex.constantinides@milton-keynes.gov.uk" TargetMode="External" /><Relationship Id="rId111" Type="http://schemas.openxmlformats.org/officeDocument/2006/relationships/hyperlink" Target="mailto:alex.constantinides@milton-keynes.gov.uk" TargetMode="External" /><Relationship Id="rId112" Type="http://schemas.openxmlformats.org/officeDocument/2006/relationships/hyperlink" Target="mailto:alex.constantinides@milton-keynes.gov.uk" TargetMode="External" /><Relationship Id="rId113" Type="http://schemas.openxmlformats.org/officeDocument/2006/relationships/hyperlink" Target="mailto:alex.constantinides@milton-keynes.gov.uk" TargetMode="External" /><Relationship Id="rId114" Type="http://schemas.openxmlformats.org/officeDocument/2006/relationships/hyperlink" Target="mailto:andy.tatt@peterborough.gov.uk" TargetMode="External" /><Relationship Id="rId115" Type="http://schemas.openxmlformats.org/officeDocument/2006/relationships/hyperlink" Target="mailto:andy.tatt@peterborough.gov.uk" TargetMode="External" /><Relationship Id="rId116" Type="http://schemas.openxmlformats.org/officeDocument/2006/relationships/hyperlink" Target="mailto:andy.tatt@peterborough.gov.uk" TargetMode="External" /><Relationship Id="rId117" Type="http://schemas.openxmlformats.org/officeDocument/2006/relationships/hyperlink" Target="mailto:julian.mclaughlin@poole.gov.uk" TargetMode="External" /><Relationship Id="rId118" Type="http://schemas.openxmlformats.org/officeDocument/2006/relationships/hyperlink" Target="mailto:martin.lavers@portsmouthcc.gov.uk" TargetMode="External" /><Relationship Id="rId119" Type="http://schemas.openxmlformats.org/officeDocument/2006/relationships/hyperlink" Target="mailto:steve.taylor@knowsley.gov.uk" TargetMode="External" /><Relationship Id="rId120" Type="http://schemas.openxmlformats.org/officeDocument/2006/relationships/hyperlink" Target="mailto:steve.taylor@knowsley.gov.uk" TargetMode="External" /><Relationship Id="rId121" Type="http://schemas.openxmlformats.org/officeDocument/2006/relationships/hyperlink" Target="mailto:dave.carr@southtyneside.gov.uk" TargetMode="External" /><Relationship Id="rId122" Type="http://schemas.openxmlformats.org/officeDocument/2006/relationships/hyperlink" Target="mailto:dave.carr@southtyneside.gov.uk" TargetMode="External" /><Relationship Id="rId123" Type="http://schemas.openxmlformats.org/officeDocument/2006/relationships/hyperlink" Target="mailto:steve.iles@croydon.gov.uk" TargetMode="External" /><Relationship Id="rId124" Type="http://schemas.openxmlformats.org/officeDocument/2006/relationships/hyperlink" Target="mailto:steve.iles@croydon.gov.uk" TargetMode="External" /><Relationship Id="rId125" Type="http://schemas.openxmlformats.org/officeDocument/2006/relationships/hyperlink" Target="mailto:steve.iles@croydon.gov.uk" TargetMode="External" /><Relationship Id="rId126" Type="http://schemas.openxmlformats.org/officeDocument/2006/relationships/hyperlink" Target="mailto:steve.iles@croydon.gov.uk" TargetMode="External" /><Relationship Id="rId127" Type="http://schemas.openxmlformats.org/officeDocument/2006/relationships/hyperlink" Target="mailto:steve.iles@croydon.gov.uk" TargetMode="External" /><Relationship Id="rId128" Type="http://schemas.openxmlformats.org/officeDocument/2006/relationships/hyperlink" Target="mailto:steve.iles@croydon.gov.uk" TargetMode="External" /><Relationship Id="rId129" Type="http://schemas.openxmlformats.org/officeDocument/2006/relationships/hyperlink" Target="mailto:steve.iles@croydon.gov.uk" TargetMode="External" /><Relationship Id="rId130" Type="http://schemas.openxmlformats.org/officeDocument/2006/relationships/hyperlink" Target="mailto:steve.iles@croydon.gov.uk" TargetMode="External" /><Relationship Id="rId131" Type="http://schemas.openxmlformats.org/officeDocument/2006/relationships/hyperlink" Target="mailto:kishore.vora@lewisham.gov.uk" TargetMode="External" /><Relationship Id="rId132" Type="http://schemas.openxmlformats.org/officeDocument/2006/relationships/hyperlink" Target="mailto:john.blakemore@birmingham.gov.uk" TargetMode="External" /><Relationship Id="rId133" Type="http://schemas.openxmlformats.org/officeDocument/2006/relationships/hyperlink" Target="mailto:lee.garrett@doncaster.gov.uk" TargetMode="External" /><Relationship Id="rId134" Type="http://schemas.openxmlformats.org/officeDocument/2006/relationships/hyperlink" Target="mailto:lee.garrett@doncaster.gov.uk" TargetMode="External" /><Relationship Id="rId135" Type="http://schemas.openxmlformats.org/officeDocument/2006/relationships/hyperlink" Target="mailto:lee.garrett@doncaster.gov.uk" TargetMode="External" /><Relationship Id="rId136" Type="http://schemas.openxmlformats.org/officeDocument/2006/relationships/hyperlink" Target="mailto:karen.seager@coventry.gov.uk" TargetMode="External" /><Relationship Id="rId137" Type="http://schemas.openxmlformats.org/officeDocument/2006/relationships/hyperlink" Target="mailto:kevin.ridpath@northtyneside.gov.uk" TargetMode="External" /><Relationship Id="rId138" Type="http://schemas.openxmlformats.org/officeDocument/2006/relationships/hyperlink" Target="mailto:david.beaver@kent.gov.uk" TargetMode="External" /><Relationship Id="rId139" Type="http://schemas.openxmlformats.org/officeDocument/2006/relationships/hyperlink" Target="mailto:david.beaver@kent.gov.uk" TargetMode="External" /><Relationship Id="rId140" Type="http://schemas.openxmlformats.org/officeDocument/2006/relationships/hyperlink" Target="mailto:peter.binley@wiltshire.gov.uk" TargetMode="External" /><Relationship Id="rId141" Type="http://schemas.openxmlformats.org/officeDocument/2006/relationships/hyperlink" Target="mailto:ian.turner@staffordshire.gov.uk" TargetMode="External" /><Relationship Id="rId142" Type="http://schemas.openxmlformats.org/officeDocument/2006/relationships/hyperlink" Target="mailto:mike.freestone@greenwich.gov.uk" TargetMode="External" /><Relationship Id="rId143" Type="http://schemas.openxmlformats.org/officeDocument/2006/relationships/hyperlink" Target="mailto:mike.freestone@greenwich.gov.uk" TargetMode="External" /><Relationship Id="rId144" Type="http://schemas.openxmlformats.org/officeDocument/2006/relationships/hyperlink" Target="mailto:satish.shah@leicester.gov.uk" TargetMode="External" /><Relationship Id="rId145" Type="http://schemas.openxmlformats.org/officeDocument/2006/relationships/hyperlink" Target="mailto:satish.shah@leicester.gov.uk" TargetMode="External" /><Relationship Id="rId146" Type="http://schemas.openxmlformats.org/officeDocument/2006/relationships/hyperlink" Target="mailto:dave.wilcox@durham.gov.uk" TargetMode="External" /><Relationship Id="rId147" Type="http://schemas.openxmlformats.org/officeDocument/2006/relationships/hyperlink" Target="mailto:dave.wilcox@durham.gov.uk" TargetMode="External" /><Relationship Id="rId148" Type="http://schemas.openxmlformats.org/officeDocument/2006/relationships/hyperlink" Target="mailto:dave.wilcox@durham.gov.uk" TargetMode="External" /><Relationship Id="rId149" Type="http://schemas.openxmlformats.org/officeDocument/2006/relationships/hyperlink" Target="mailto:dave.wilcox@durham.gov.uk" TargetMode="External" /><Relationship Id="rId150" Type="http://schemas.openxmlformats.org/officeDocument/2006/relationships/hyperlink" Target="mailto:david.white@rbk.kingston.gov.uk" TargetMode="External" /><Relationship Id="rId151" Type="http://schemas.openxmlformats.org/officeDocument/2006/relationships/hyperlink" Target="mailto:david.white@rbk.kingston.gov.uk" TargetMode="External" /><Relationship Id="rId152" Type="http://schemas.openxmlformats.org/officeDocument/2006/relationships/hyperlink" Target="mailto:david.white@rbk.kingston.gov.uk" TargetMode="External" /><Relationship Id="rId153" Type="http://schemas.openxmlformats.org/officeDocument/2006/relationships/hyperlink" Target="mailto:david.white@rbk.kingston.gov.uk" TargetMode="External" /><Relationship Id="rId154" Type="http://schemas.openxmlformats.org/officeDocument/2006/relationships/hyperlink" Target="mailto:david.white@rbk.kingston.gov.uk" TargetMode="External" /><Relationship Id="rId155" Type="http://schemas.openxmlformats.org/officeDocument/2006/relationships/hyperlink" Target="mailto:david.white@rbk.kingston.gov.uk" TargetMode="External" /><Relationship Id="rId156" Type="http://schemas.openxmlformats.org/officeDocument/2006/relationships/hyperlink" Target="mailto:alan.hogan@capita.co.ukjerry.mcconkey@sefton.gov.uk" TargetMode="External" /><Relationship Id="rId157" Type="http://schemas.openxmlformats.org/officeDocument/2006/relationships/hyperlink" Target="mailto:alan.hogan@capita.co.ukjerry.mcconkey@sefton.gov.uk" TargetMode="External" /><Relationship Id="rId158" Type="http://schemas.openxmlformats.org/officeDocument/2006/relationships/hyperlink" Target="mailto:davepownall@barnsley.gov.uk" TargetMode="External" /><Relationship Id="rId159" Type="http://schemas.openxmlformats.org/officeDocument/2006/relationships/hyperlink" Target="mailto:davepownall@barnsley.gov.uk" TargetMode="External" /><Relationship Id="rId160" Type="http://schemas.openxmlformats.org/officeDocument/2006/relationships/hyperlink" Target="mailto:stephen.young@bolton.gov.uk" TargetMode="External" /><Relationship Id="rId161" Type="http://schemas.openxmlformats.org/officeDocument/2006/relationships/hyperlink" Target="mailto:david.kinsey@derby.gov.uk" TargetMode="External" /><Relationship Id="rId162" Type="http://schemas.openxmlformats.org/officeDocument/2006/relationships/hyperlink" Target="mailto:david.kinsey@derby.gov.uk" TargetMode="External" /><Relationship Id="rId163" Type="http://schemas.openxmlformats.org/officeDocument/2006/relationships/hyperlink" Target="mailto:david.kinsey@derby.gov.uk" TargetMode="External" /><Relationship Id="rId164" Type="http://schemas.openxmlformats.org/officeDocument/2006/relationships/hyperlink" Target="mailto:graham.turner@luton.gov.uk" TargetMode="External" /><Relationship Id="rId165" Type="http://schemas.openxmlformats.org/officeDocument/2006/relationships/hyperlink" Target="mailto:graham.turner@luton.gov.uk" TargetMode="External" /><Relationship Id="rId166" Type="http://schemas.openxmlformats.org/officeDocument/2006/relationships/hyperlink" Target="mailto:graham.turner@luton.gov.uk" TargetMode="External" /><Relationship Id="rId167" Type="http://schemas.openxmlformats.org/officeDocument/2006/relationships/hyperlink" Target="mailto:kevin.carrol@cheshirewestandchester.gov.uk" TargetMode="External" /><Relationship Id="rId168" Type="http://schemas.openxmlformats.org/officeDocument/2006/relationships/hyperlink" Target="mailto:kevin.carrol@cheshirewestandchester.gov.uk" TargetMode="External" /><Relationship Id="rId169" Type="http://schemas.openxmlformats.org/officeDocument/2006/relationships/hyperlink" Target="mailto:anthony.radford-foley@bracknell-forest.gov.uk" TargetMode="External" /><Relationship Id="rId170" Type="http://schemas.openxmlformats.org/officeDocument/2006/relationships/hyperlink" Target="mailto:anthony.radford-foley@bracknell-forest.gov.uk" TargetMode="External" /><Relationship Id="rId171" Type="http://schemas.openxmlformats.org/officeDocument/2006/relationships/hyperlink" Target="mailto:mark.stevens@leics.gov.uk" TargetMode="External" /><Relationship Id="rId172" Type="http://schemas.openxmlformats.org/officeDocument/2006/relationships/hyperlink" Target="mailto:andy.rutherford@northumberland.gov.uk" TargetMode="External" /><Relationship Id="rId173" Type="http://schemas.openxmlformats.org/officeDocument/2006/relationships/hyperlink" Target="mailto:andy.rutherford@northumberland.gov.uk" TargetMode="External" /><Relationship Id="rId174" Type="http://schemas.openxmlformats.org/officeDocument/2006/relationships/hyperlink" Target="mailto:andy.rutherford@northumberland.gov.uk" TargetMode="External" /><Relationship Id="rId175" Type="http://schemas.openxmlformats.org/officeDocument/2006/relationships/hyperlink" Target="mailto:andy.rutherford@northumberland.gov.uk" TargetMode="External" /><Relationship Id="rId176" Type="http://schemas.openxmlformats.org/officeDocument/2006/relationships/hyperlink" Target="mailto:david.parker@brighton-hove.gov.uk" TargetMode="External" /><Relationship Id="rId177" Type="http://schemas.openxmlformats.org/officeDocument/2006/relationships/hyperlink" Target="mailto:christina.liassides@brighton-hove.gov.uk" TargetMode="External" /><Relationship Id="rId178" Type="http://schemas.openxmlformats.org/officeDocument/2006/relationships/hyperlink" Target="mailto:andrew.renaut@brighton-hove.gov.uk" TargetMode="External" /><Relationship Id="rId179" Type="http://schemas.openxmlformats.org/officeDocument/2006/relationships/hyperlink" Target="mailto:andrew.renaut@brighton-hove.gov.uk" TargetMode="External" /><Relationship Id="rId180" Type="http://schemas.openxmlformats.org/officeDocument/2006/relationships/hyperlink" Target="mailto:barrie.mason@northyorks.gov.uk" TargetMode="External" /><Relationship Id="rId181" Type="http://schemas.openxmlformats.org/officeDocument/2006/relationships/hyperlink" Target="mailto:paul.jennings@tameside.gov.uk" TargetMode="External" /><Relationship Id="rId182" Type="http://schemas.openxmlformats.org/officeDocument/2006/relationships/hyperlink" Target="mailto:paul.jennings@tameside.gov.uk" TargetMode="External" /><Relationship Id="rId183" Type="http://schemas.openxmlformats.org/officeDocument/2006/relationships/hyperlink" Target="mailto:paul.jennings@tameside.gov.uk" TargetMode="External" /><Relationship Id="rId184" Type="http://schemas.openxmlformats.org/officeDocument/2006/relationships/hyperlink" Target="mailto:paul.jennings@tameside.gov.uk" TargetMode="External" /><Relationship Id="rId185" Type="http://schemas.openxmlformats.org/officeDocument/2006/relationships/hyperlink" Target="mailto:paul.jennings@tameside.gov.uk" TargetMode="External" /><Relationship Id="rId186" Type="http://schemas.openxmlformats.org/officeDocument/2006/relationships/hyperlink" Target="mailto:paul.jennings@tameside.gov.uk" TargetMode="External" /><Relationship Id="rId187" Type="http://schemas.openxmlformats.org/officeDocument/2006/relationships/hyperlink" Target="mailto:paul.jennings@tameside.gov.uk" TargetMode="External" /><Relationship Id="rId188" Type="http://schemas.openxmlformats.org/officeDocument/2006/relationships/hyperlink" Target="mailto:paul.jennings@tameside.gov.uk" TargetMode="External" /><Relationship Id="rId189" Type="http://schemas.openxmlformats.org/officeDocument/2006/relationships/hyperlink" Target="mailto:paul.jennings@tameside.gov.uk" TargetMode="External" /><Relationship Id="rId190" Type="http://schemas.openxmlformats.org/officeDocument/2006/relationships/hyperlink" Target="mailto:paul.jennings@tameside.gov.uk" TargetMode="External" /><Relationship Id="rId191" Type="http://schemas.openxmlformats.org/officeDocument/2006/relationships/hyperlink" Target="mailto:paul.jennings@tameside.gov.uk" TargetMode="External" /><Relationship Id="rId192" Type="http://schemas.openxmlformats.org/officeDocument/2006/relationships/hyperlink" Target="mailto:paul.jennings@tameside.gov.uk" TargetMode="External" /><Relationship Id="rId193" Type="http://schemas.openxmlformats.org/officeDocument/2006/relationships/hyperlink" Target="mailto:paul.jennings@tameside.gov.uk" TargetMode="External" /><Relationship Id="rId194" Type="http://schemas.openxmlformats.org/officeDocument/2006/relationships/hyperlink" Target="mailto:paul.jennings@tameside.gov.uk" TargetMode="External" /><Relationship Id="rId195" Type="http://schemas.openxmlformats.org/officeDocument/2006/relationships/hyperlink" Target="mailto:paul.jennings@tameside.gov.uk" TargetMode="External" /><Relationship Id="rId196" Type="http://schemas.openxmlformats.org/officeDocument/2006/relationships/hyperlink" Target="mailto:paul.jennings@tameside.gov.uk" TargetMode="External" /><Relationship Id="rId197" Type="http://schemas.openxmlformats.org/officeDocument/2006/relationships/hyperlink" Target="mailto:paul.jennings@tameside.gov.uk" TargetMode="External" /><Relationship Id="rId198" Type="http://schemas.openxmlformats.org/officeDocument/2006/relationships/hyperlink" Target="mailto:paul.jennings@tameside.gov.uk" TargetMode="External" /><Relationship Id="rId199" Type="http://schemas.openxmlformats.org/officeDocument/2006/relationships/hyperlink" Target="mailto:paul.jennings@tameside.gov.uk" TargetMode="External" /><Relationship Id="rId200" Type="http://schemas.openxmlformats.org/officeDocument/2006/relationships/hyperlink" Target="mailto:paul.jennings@tameside.gov.uk" TargetMode="External" /><Relationship Id="rId201" Type="http://schemas.openxmlformats.org/officeDocument/2006/relationships/hyperlink" Target="mailto:chris.edwards@shropshire.gov.uk" TargetMode="External" /><Relationship Id="rId202" Type="http://schemas.openxmlformats.org/officeDocument/2006/relationships/hyperlink" Target="mailto:brain.buckley@stockton.gov.uk" TargetMode="External" /><Relationship Id="rId203" Type="http://schemas.openxmlformats.org/officeDocument/2006/relationships/hyperlink" Target="mailto:jmoyles@swindon.gov.uk" TargetMode="External" /><Relationship Id="rId204" Type="http://schemas.openxmlformats.org/officeDocument/2006/relationships/hyperlink" Target="mailto:keith.smith@telford.gov.uk" TargetMode="External" /><Relationship Id="rId205" Type="http://schemas.openxmlformats.org/officeDocument/2006/relationships/hyperlink" Target="mailto:lburns@thurrock.gov.uk" TargetMode="External" /><Relationship Id="rId206" Type="http://schemas.openxmlformats.org/officeDocument/2006/relationships/hyperlink" Target="mailto:lburns@thurrock.gov.uk" TargetMode="External" /><Relationship Id="rId207" Type="http://schemas.openxmlformats.org/officeDocument/2006/relationships/hyperlink" Target="mailto:dboyer@warrington.gov.uk" TargetMode="External" /><Relationship Id="rId208" Type="http://schemas.openxmlformats.org/officeDocument/2006/relationships/hyperlink" Target="mailto:dboyer@warrington.gov.uk" TargetMode="External" /><Relationship Id="rId209" Type="http://schemas.openxmlformats.org/officeDocument/2006/relationships/hyperlink" Target="mailto:medwards@westberks.gov.uk" TargetMode="External" /><Relationship Id="rId210" Type="http://schemas.openxmlformats.org/officeDocument/2006/relationships/hyperlink" Target="mailto:medwards@westberks.gov.uk" TargetMode="External" /><Relationship Id="rId211" Type="http://schemas.openxmlformats.org/officeDocument/2006/relationships/hyperlink" Target="mailto:medwards@westberks.gov.uk" TargetMode="External" /><Relationship Id="rId212" Type="http://schemas.openxmlformats.org/officeDocument/2006/relationships/hyperlink" Target="mailto:stephen.brown@rbwm.gov.uk" TargetMode="External" /><Relationship Id="rId213" Type="http://schemas.openxmlformats.org/officeDocument/2006/relationships/hyperlink" Target="mailto:stephen.brown@rbwm.gov.uk" TargetMode="External" /><Relationship Id="rId214" Type="http://schemas.openxmlformats.org/officeDocument/2006/relationships/hyperlink" Target="mailto:stephen.brown@rbwm.gov.uk" TargetMode="External" /><Relationship Id="rId215" Type="http://schemas.openxmlformats.org/officeDocument/2006/relationships/hyperlink" Target="mailto:stephen.brown@rbwm.gov.uk" TargetMode="External" /><Relationship Id="rId216" Type="http://schemas.openxmlformats.org/officeDocument/2006/relationships/hyperlink" Target="mailto:stephen.brown@rbwm.gov.uk" TargetMode="External" /><Relationship Id="rId217" Type="http://schemas.openxmlformats.org/officeDocument/2006/relationships/hyperlink" Target="mailto:stephen.brown@rbwm.gov.uk" TargetMode="External" /><Relationship Id="rId218" Type="http://schemas.openxmlformats.org/officeDocument/2006/relationships/hyperlink" Target="mailto:paulwhitwell@southend.gov.uk" TargetMode="External" /><Relationship Id="rId219" Type="http://schemas.openxmlformats.org/officeDocument/2006/relationships/hyperlink" Target="mailto:paulwhitwell@southend.gov.uk" TargetMode="External" /><Relationship Id="rId220" Type="http://schemas.openxmlformats.org/officeDocument/2006/relationships/hyperlink" Target="mailto:paulwhitwell@southend.gov.uk" TargetMode="External" /><Relationship Id="rId221" Type="http://schemas.openxmlformats.org/officeDocument/2006/relationships/hyperlink" Target="mailto:paulwhitwell@southend.gov.uk" TargetMode="External" /><Relationship Id="rId222" Type="http://schemas.openxmlformats.org/officeDocument/2006/relationships/hyperlink" Target="mailto:darren.findley@salford.gov.uk" TargetMode="External" /><Relationship Id="rId223" Type="http://schemas.openxmlformats.org/officeDocument/2006/relationships/hyperlink" Target="mailto:paul.rusted@lincolnshire.gov.uk" TargetMode="External" /><Relationship Id="rId224" Type="http://schemas.openxmlformats.org/officeDocument/2006/relationships/hyperlink" Target="mailto:paul.rusted@lincolnshire.gov.uk" TargetMode="External" /><Relationship Id="rId225" Type="http://schemas.openxmlformats.org/officeDocument/2006/relationships/hyperlink" Target="mailto:paul.rusted@lincolnshire.gov.uk" TargetMode="External" /><Relationship Id="rId226" Type="http://schemas.openxmlformats.org/officeDocument/2006/relationships/hyperlink" Target="mailto:chris.keane@nottinghamcity.gov.uk" TargetMode="External" /><Relationship Id="rId227" Type="http://schemas.openxmlformats.org/officeDocument/2006/relationships/hyperlink" Target="mailto:chris.keane@nottinghamcity.gov.uk" TargetMode="External" /><Relationship Id="rId228" Type="http://schemas.openxmlformats.org/officeDocument/2006/relationships/hyperlink" Target="mailto:andy.binner@york.gov.uk" TargetMode="External" /><Relationship Id="rId229" Type="http://schemas.openxmlformats.org/officeDocument/2006/relationships/hyperlink" Target="mailto:andy.binner@york.gov.uk" TargetMode="External" /><Relationship Id="rId230" Type="http://schemas.openxmlformats.org/officeDocument/2006/relationships/hyperlink" Target="mailto:vala.valavan@walthamforest.gov.uk" TargetMode="External" /><Relationship Id="rId231" Type="http://schemas.openxmlformats.org/officeDocument/2006/relationships/hyperlink" Target="mailto:vala.valavan@walthamforest.gov.uk" TargetMode="External" /><Relationship Id="rId232" Type="http://schemas.openxmlformats.org/officeDocument/2006/relationships/hyperlink" Target="mailto:chris.layton@havering.gov.uk" TargetMode="External" /><Relationship Id="rId233" Type="http://schemas.openxmlformats.org/officeDocument/2006/relationships/hyperlink" Target="mailto:chris.layton@havering.gov.uk" TargetMode="External" /><Relationship Id="rId234" Type="http://schemas.openxmlformats.org/officeDocument/2006/relationships/hyperlink" Target="mailto:swong@lambeth.gov.uk" TargetMode="External" /><Relationship Id="rId235" Type="http://schemas.openxmlformats.org/officeDocument/2006/relationships/hyperlink" Target="mailto:mmunnelly@lambeth.gov.uk" TargetMode="External" /><Relationship Id="rId236" Type="http://schemas.openxmlformats.org/officeDocument/2006/relationships/hyperlink" Target="mailto:peter.massie@essex.gov.uk" TargetMode="External" /><Relationship Id="rId237" Type="http://schemas.openxmlformats.org/officeDocument/2006/relationships/hyperlink" Target="mailto:martin.holland@islington.gov.uk" TargetMode="External" /><Relationship Id="rId238" Type="http://schemas.openxmlformats.org/officeDocument/2006/relationships/hyperlink" Target="mailto:martin.holland@islington.gov.uk" TargetMode="External" /><Relationship Id="rId239" Type="http://schemas.openxmlformats.org/officeDocument/2006/relationships/hyperlink" Target="mailto:martin.holland@islington.gov.uk" TargetMode="External" /><Relationship Id="rId240" Type="http://schemas.openxmlformats.org/officeDocument/2006/relationships/hyperlink" Target="mailto:martin.holland@islington.gov.uk" TargetMode="External" /><Relationship Id="rId241" Type="http://schemas.openxmlformats.org/officeDocument/2006/relationships/hyperlink" Target="mailto:dave.tee@calderdale.gov.uk" TargetMode="External" /><Relationship Id="rId242" Type="http://schemas.openxmlformats.org/officeDocument/2006/relationships/hyperlink" Target="mailto:dave.tee@calderdale.gov.uk" TargetMode="External" /><Relationship Id="rId243" Type="http://schemas.openxmlformats.org/officeDocument/2006/relationships/hyperlink" Target="mailto:dave.tee@calderdale.gov.uk" TargetMode="External" /><Relationship Id="rId244" Type="http://schemas.openxmlformats.org/officeDocument/2006/relationships/hyperlink" Target="mailto:dave.tee@calderdale.gov.uk" TargetMode="External" /><Relationship Id="rId245" Type="http://schemas.openxmlformats.org/officeDocument/2006/relationships/hyperlink" Target="mailto:dave.tee@calderdale.gov.uk" TargetMode="External" /><Relationship Id="rId246" Type="http://schemas.openxmlformats.org/officeDocument/2006/relationships/hyperlink" Target="mailto:dave.tee@calderdale.gov.uk" TargetMode="External" /><Relationship Id="rId247" Type="http://schemas.openxmlformats.org/officeDocument/2006/relationships/hyperlink" Target="mailto:dave.tee@calderdale.gov.uk" TargetMode="External" /><Relationship Id="rId248" Type="http://schemas.openxmlformats.org/officeDocument/2006/relationships/hyperlink" Target="mailto:dave.tee@calderdale.gov.uk" TargetMode="External" /><Relationship Id="rId249" Type="http://schemas.openxmlformats.org/officeDocument/2006/relationships/hyperlink" Target="mailto:dave.tee@calderdale.gov.uk" TargetMode="External" /><Relationship Id="rId250" Type="http://schemas.openxmlformats.org/officeDocument/2006/relationships/hyperlink" Target="mailto:dave.tee@calderdale.gov.uk" TargetMode="External" /><Relationship Id="rId251" Type="http://schemas.openxmlformats.org/officeDocument/2006/relationships/hyperlink" Target="mailto:steve.potts@wokingham.gov.uk" TargetMode="External" /><Relationship Id="rId252" Type="http://schemas.openxmlformats.org/officeDocument/2006/relationships/hyperlink" Target="mailto:dave.halley@wokingham.gov.uk" TargetMode="External" /><Relationship Id="rId253" Type="http://schemas.openxmlformats.org/officeDocument/2006/relationships/hyperlink" Target="mailto:eddie.napper@wokingham.go.uk" TargetMode="External" /><Relationship Id="rId254" Type="http://schemas.openxmlformats.org/officeDocument/2006/relationships/hyperlink" Target="mailto:andrew.guttridge@suffolk.gov.uk" TargetMode="External" /><Relationship Id="rId255" Type="http://schemas.openxmlformats.org/officeDocument/2006/relationships/hyperlink" Target="mailto:andrew.guttridge@suffolk.gov.uk" TargetMode="External" /><Relationship Id="rId256" Type="http://schemas.openxmlformats.org/officeDocument/2006/relationships/hyperlink" Target="mailto:andrew.guttridge@suffolk.gov.uk" TargetMode="External" /><Relationship Id="rId257" Type="http://schemas.openxmlformats.org/officeDocument/2006/relationships/hyperlink" Target="mailto:andrew.guttridge@suffolk.gov.uk" TargetMode="External" /><Relationship Id="rId258" Type="http://schemas.openxmlformats.org/officeDocument/2006/relationships/hyperlink" Target="mailto:andrew.guttridge@suffolk.gov.uk" TargetMode="External" /><Relationship Id="rId259" Type="http://schemas.openxmlformats.org/officeDocument/2006/relationships/hyperlink" Target="mailto:clive.perkin@plymouth.gov.uk" TargetMode="External" /><Relationship Id="rId260" Type="http://schemas.openxmlformats.org/officeDocument/2006/relationships/hyperlink" Target="mailto:clive.perkin@plymouth.gov.uk" TargetMode="External" /><Relationship Id="rId261" Type="http://schemas.openxmlformats.org/officeDocument/2006/relationships/hyperlink" Target="mailto:David.Moore2@reading.gov.uk" TargetMode="External" /><Relationship Id="rId262" Type="http://schemas.openxmlformats.org/officeDocument/2006/relationships/hyperlink" Target="mailto:Sam.Shean@reading.gov.uk" TargetMode="External" /><Relationship Id="rId263" Type="http://schemas.openxmlformats.org/officeDocument/2006/relationships/hyperlink" Target="mailto:David.Moore2@reading.gov.uk" TargetMode="External" /><Relationship Id="rId264" Type="http://schemas.openxmlformats.org/officeDocument/2006/relationships/hyperlink" Target="mailto:David.Moore2@reading.gov.uk" TargetMode="External" /><Relationship Id="rId265" Type="http://schemas.openxmlformats.org/officeDocument/2006/relationships/hyperlink" Target="mailto:Steven.Charlton@reading.gov.uk" TargetMode="External" /><Relationship Id="rId266" Type="http://schemas.openxmlformats.org/officeDocument/2006/relationships/hyperlink" Target="mailto:Richard.Ponchaud@reading.gov.uk" TargetMode="External" /><Relationship Id="rId267" Type="http://schemas.openxmlformats.org/officeDocument/2006/relationships/hyperlink" Target="mailto:Richard.Ponchaud@reading.gov.uk" TargetMode="External" /><Relationship Id="rId268" Type="http://schemas.openxmlformats.org/officeDocument/2006/relationships/hyperlink" Target="mailto:Ken.Williams@reading.gov.uk" TargetMode="External" /><Relationship Id="rId269" Type="http://schemas.openxmlformats.org/officeDocument/2006/relationships/hyperlink" Target="mailto:Yazdi.Batki@reading.gov.uk" TargetMode="External" /><Relationship Id="rId270" Type="http://schemas.openxmlformats.org/officeDocument/2006/relationships/hyperlink" Target="mailto:Richard.Ponchaud@reading.gov.uk" TargetMode="External" /><Relationship Id="rId271" Type="http://schemas.openxmlformats.org/officeDocument/2006/relationships/hyperlink" Target="mailto:david.embleton@newcastle.gov.uk" TargetMode="External" /><Relationship Id="rId272" Type="http://schemas.openxmlformats.org/officeDocument/2006/relationships/hyperlink" Target="mailto:david.embleton@newcastle.gov.uk" TargetMode="External" /><Relationship Id="rId273" Type="http://schemas.openxmlformats.org/officeDocument/2006/relationships/hyperlink" Target="mailto:david.embleton@newcastle.gov.uk" TargetMode="External" /><Relationship Id="rId274" Type="http://schemas.openxmlformats.org/officeDocument/2006/relationships/hyperlink" Target="mailto:brian.hayward@bedford.gov.uk" TargetMode="External" /><Relationship Id="rId275" Type="http://schemas.openxmlformats.org/officeDocument/2006/relationships/hyperlink" Target="mailto:john.onslow@cambridgeshire.gov.uk" TargetMode="External" /><Relationship Id="rId276" Type="http://schemas.openxmlformats.org/officeDocument/2006/relationships/hyperlink" Target="mailto:jason.russell@surreycc.gov.uk" TargetMode="External" /><Relationship Id="rId277" Type="http://schemas.openxmlformats.org/officeDocument/2006/relationships/hyperlink" Target="mailto:stephen.skinner@enfield.gov.uk" TargetMode="External" /><Relationship Id="rId278" Type="http://schemas.openxmlformats.org/officeDocument/2006/relationships/hyperlink" Target="mailto:stephen.skinner@enfield.gov.uk" TargetMode="External" /><Relationship Id="rId279" Type="http://schemas.openxmlformats.org/officeDocument/2006/relationships/hyperlink" Target="mailto:stephen.skinner@enfield.gov.uk" TargetMode="External" /><Relationship Id="rId280" Type="http://schemas.openxmlformats.org/officeDocument/2006/relationships/hyperlink" Target="mailto:stephen.skinner@enfield.gov.uk" TargetMode="External" /><Relationship Id="rId281" Type="http://schemas.openxmlformats.org/officeDocument/2006/relationships/hyperlink" Target="mailto:arif.mahmud@rbkc.gov.uk" TargetMode="External" /><Relationship Id="rId282" Type="http://schemas.openxmlformats.org/officeDocument/2006/relationships/hyperlink" Target="mailto:arif.mahmud@rbkc.gov.uk" TargetMode="External" /><Relationship Id="rId283" Type="http://schemas.openxmlformats.org/officeDocument/2006/relationships/hyperlink" Target="mailto:arif.mahmud@rbkc.gov.uk" TargetMode="External" /><Relationship Id="rId284" Type="http://schemas.openxmlformats.org/officeDocument/2006/relationships/hyperlink" Target="mailto:arif.mahmud@rbkc.gov.uk" TargetMode="External" /><Relationship Id="rId285" Type="http://schemas.openxmlformats.org/officeDocument/2006/relationships/hyperlink" Target="mailto:arif.mahmud@rbkc.gov.uk" TargetMode="External" /><Relationship Id="rId286" Type="http://schemas.openxmlformats.org/officeDocument/2006/relationships/hyperlink" Target="mailto:arif.mahmud@rbkc.gov.uk" TargetMode="External" /><Relationship Id="rId287" Type="http://schemas.openxmlformats.org/officeDocument/2006/relationships/hyperlink" Target="mailto:arif.mahmud@rbkc.gov.uk" TargetMode="External" /><Relationship Id="rId288" Type="http://schemas.openxmlformats.org/officeDocument/2006/relationships/hyperlink" Target="mailto:arif.mahmud@rbkc.gov.uk" TargetMode="External" /><Relationship Id="rId289" Type="http://schemas.openxmlformats.org/officeDocument/2006/relationships/hyperlink" Target="mailto:peter.molyneux@trafford.gov.uk" TargetMode="External" /><Relationship Id="rId290" Type="http://schemas.openxmlformats.org/officeDocument/2006/relationships/hyperlink" Target="mailto:peter.molyneux@trafford.gov.uk" TargetMode="External" /><Relationship Id="rId291" Type="http://schemas.openxmlformats.org/officeDocument/2006/relationships/hyperlink" Target="mailto:peter.molyneux@trafford.gov.uk" TargetMode="External" /><Relationship Id="rId292" Type="http://schemas.openxmlformats.org/officeDocument/2006/relationships/hyperlink" Target="mailto:peter.molyneux@trafford.gov.uk" TargetMode="External" /><Relationship Id="rId293" Type="http://schemas.openxmlformats.org/officeDocument/2006/relationships/hyperlink" Target="mailto:peter.molyneux@trafford.gov.uk" TargetMode="External" /><Relationship Id="rId294" Type="http://schemas.openxmlformats.org/officeDocument/2006/relationships/hyperlink" Target="mailto:peter.molyneux@trafford.gov.uk" TargetMode="External" /><Relationship Id="rId295" Type="http://schemas.openxmlformats.org/officeDocument/2006/relationships/hyperlink" Target="mailto:peter.molyneux@trafford.gov.uk" TargetMode="External" /><Relationship Id="rId296" Type="http://schemas.openxmlformats.org/officeDocument/2006/relationships/hyperlink" Target="mailto:peter.molyneux@trafford.gov.uk" TargetMode="External" /><Relationship Id="rId297" Type="http://schemas.openxmlformats.org/officeDocument/2006/relationships/hyperlink" Target="mailto:peter.molyneux@trafford.gov.uk" TargetMode="External" /><Relationship Id="rId298" Type="http://schemas.openxmlformats.org/officeDocument/2006/relationships/hyperlink" Target="mailto:mario.lecordier@merton.gov.uk" TargetMode="External" /><Relationship Id="rId299" Type="http://schemas.openxmlformats.org/officeDocument/2006/relationships/hyperlink" Target="mailto:mario.lecordier@merton.gov.uk" TargetMode="External" /><Relationship Id="rId300" Type="http://schemas.openxmlformats.org/officeDocument/2006/relationships/hyperlink" Target="mailto:mario.lecordier@merton.gov.uk" TargetMode="External" /><Relationship Id="rId301" Type="http://schemas.openxmlformats.org/officeDocument/2006/relationships/hyperlink" Target="mailto:highways@torbay.gov.uk" TargetMode="External" /><Relationship Id="rId302" Type="http://schemas.openxmlformats.org/officeDocument/2006/relationships/hyperlink" Target="mailto:highways@torbay.gov.uk" TargetMode="External" /><Relationship Id="rId303" Type="http://schemas.openxmlformats.org/officeDocument/2006/relationships/hyperlink" Target="mailto:highways@torbay.gov.uk" TargetMode="External" /><Relationship Id="rId304" Type="http://schemas.openxmlformats.org/officeDocument/2006/relationships/hyperlink" Target="mailto:highways@torbay.gov.uk" TargetMode="External" /><Relationship Id="rId305" Type="http://schemas.openxmlformats.org/officeDocument/2006/relationships/hyperlink" Target="mailto:highways@torbay.gov.uk" TargetMode="External" /><Relationship Id="rId306" Type="http://schemas.openxmlformats.org/officeDocument/2006/relationships/hyperlink" Target="mailto:highways@torbay.gov.uk" TargetMode="External" /><Relationship Id="rId307" Type="http://schemas.openxmlformats.org/officeDocument/2006/relationships/hyperlink" Target="mailto:highways@torbay.gov.uk" TargetMode="External" /><Relationship Id="rId308" Type="http://schemas.openxmlformats.org/officeDocument/2006/relationships/hyperlink" Target="mailto:highways@torbay.gov.uk" TargetMode="External" /><Relationship Id="rId309" Type="http://schemas.openxmlformats.org/officeDocument/2006/relationships/hyperlink" Target="mailto:highways@torbay.gov.uk" TargetMode="External" /><Relationship Id="rId310" Type="http://schemas.openxmlformats.org/officeDocument/2006/relationships/hyperlink" Target="mailto:highways@torbay.gov.uk" TargetMode="External" /><Relationship Id="rId311" Type="http://schemas.openxmlformats.org/officeDocument/2006/relationships/hyperlink" Target="mailto:highways@torbay.gov.uk" TargetMode="External" /><Relationship Id="rId312" Type="http://schemas.openxmlformats.org/officeDocument/2006/relationships/hyperlink" Target="mailto:highways@torbay.gov.uk" TargetMode="External" /><Relationship Id="rId313" Type="http://schemas.openxmlformats.org/officeDocument/2006/relationships/hyperlink" Target="mailto:highways@torbay.gov.uk" TargetMode="External" /><Relationship Id="rId314" Type="http://schemas.openxmlformats.org/officeDocument/2006/relationships/hyperlink" Target="mailto:highways@torbay.gov.uk" TargetMode="External" /><Relationship Id="rId315" Type="http://schemas.openxmlformats.org/officeDocument/2006/relationships/hyperlink" Target="mailto:chris.chrysostomou@barnet.gov.uk" TargetMode="External" /><Relationship Id="rId316" Type="http://schemas.openxmlformats.org/officeDocument/2006/relationships/hyperlink" Target="mailto:chris.chrysostomou@barnet.gov.uk" TargetMode="External" /><Relationship Id="rId317" Type="http://schemas.openxmlformats.org/officeDocument/2006/relationships/hyperlink" Target="mailto:s.winstanley@wiganmbc.gov.uk" TargetMode="External" /><Relationship Id="rId318" Type="http://schemas.openxmlformats.org/officeDocument/2006/relationships/hyperlink" Target="mailto:davidgreen@wirral.gov.uk" TargetMode="External" /><Relationship Id="rId319" Type="http://schemas.openxmlformats.org/officeDocument/2006/relationships/hyperlink" Target="mailto:prettys@walsall.gov.uk" TargetMode="External" /><Relationship Id="rId320" Type="http://schemas.openxmlformats.org/officeDocument/2006/relationships/hyperlink" Target="mailto:prettys@walsall.gov.uk" TargetMode="External" /><Relationship Id="rId321" Type="http://schemas.openxmlformats.org/officeDocument/2006/relationships/hyperlink" Target="mailto:mark.hodgson@lbhf.gov.uk" TargetMode="External" /><Relationship Id="rId322" Type="http://schemas.openxmlformats.org/officeDocument/2006/relationships/hyperlink" Target="mailto:mark.hodgson@lbhf.gov.uk" TargetMode="External" /><Relationship Id="rId323" Type="http://schemas.openxmlformats.org/officeDocument/2006/relationships/hyperlink" Target="mailto:mark.hodgson@lbhf.gov.uk" TargetMode="External" /><Relationship Id="rId324" Type="http://schemas.openxmlformats.org/officeDocument/2006/relationships/hyperlink" Target="mailto:mark.hodgson@lbhf.gov.uk" TargetMode="External" /><Relationship Id="rId325" Type="http://schemas.openxmlformats.org/officeDocument/2006/relationships/hyperlink" Target="mailto:peter.williams@northlincs.gov.uk" TargetMode="External" /><Relationship Id="rId326" Type="http://schemas.openxmlformats.org/officeDocument/2006/relationships/hyperlink" Target="mailto:peter.williams@northlincs.gov.uk" TargetMode="External" /><Relationship Id="rId327" Type="http://schemas.openxmlformats.org/officeDocument/2006/relationships/hyperlink" Target="mailto:george.loureda@camden.gov.uk" TargetMode="External" /><Relationship Id="rId328" Type="http://schemas.openxmlformats.org/officeDocument/2006/relationships/hyperlink" Target="mailto:george.loureda@camden.gov.uk" TargetMode="External" /><Relationship Id="rId329" Type="http://schemas.openxmlformats.org/officeDocument/2006/relationships/hyperlink" Target="mailto:george.loureda@camden.gov.uk" TargetMode="External" /><Relationship Id="rId330" Type="http://schemas.openxmlformats.org/officeDocument/2006/relationships/hyperlink" Target="mailto:george.loureda@camden.gov.uk" TargetMode="External" /><Relationship Id="rId331" Type="http://schemas.openxmlformats.org/officeDocument/2006/relationships/hyperlink" Target="mailto:george.loureda@camden.gov.uk" TargetMode="External" /><Relationship Id="rId332" Type="http://schemas.openxmlformats.org/officeDocument/2006/relationships/hyperlink" Target="mailto:george.loureda@camden.gov.uk" TargetMode="External" /><Relationship Id="rId333" Type="http://schemas.openxmlformats.org/officeDocument/2006/relationships/hyperlink" Target="mailto:smsmith@westsussex.gov.uk" TargetMode="External" /><Relationship Id="rId334" Type="http://schemas.openxmlformats.org/officeDocument/2006/relationships/hyperlink" Target="mailto:smsmith@westsussex.gov.uk" TargetMode="External" /><Relationship Id="rId335" Type="http://schemas.openxmlformats.org/officeDocument/2006/relationships/hyperlink" Target="mailto:smsmith@westsussex.gov.uk" TargetMode="External" /><Relationship Id="rId336" Type="http://schemas.openxmlformats.org/officeDocument/2006/relationships/hyperlink" Target="mailto:smsmith@westsussex.gov.uk" TargetMode="External" /><Relationship Id="rId337" Type="http://schemas.openxmlformats.org/officeDocument/2006/relationships/hyperlink" Target="mailto:andrew.warrington@nottscc.gov.uk" TargetMode="External" /><Relationship Id="rId338" Type="http://schemas.openxmlformats.org/officeDocument/2006/relationships/hyperlink" Target="mailto:nyarwood@worcestershire.gov.uk" TargetMode="External" /><Relationship Id="rId339" Type="http://schemas.openxmlformats.org/officeDocument/2006/relationships/hyperlink" Target="mailto:nyarwood@worcestershire.gov.uk" TargetMode="External" /><Relationship Id="rId340" Type="http://schemas.openxmlformats.org/officeDocument/2006/relationships/hyperlink" Target="mailto:nyarwood@worcestershire.gov.uk" TargetMode="External" /><Relationship Id="rId341" Type="http://schemas.openxmlformats.org/officeDocument/2006/relationships/hyperlink" Target="mailto:mike.ashworth@derbyshire.gov.uk" TargetMode="External" /><Relationship Id="rId342" Type="http://schemas.openxmlformats.org/officeDocument/2006/relationships/hyperlink" Target="mailto:mike.ashworth@derbyshire.gov.uk" TargetMode="External" /><Relationship Id="rId343" Type="http://schemas.openxmlformats.org/officeDocument/2006/relationships/hyperlink" Target="mailto:mike.ashworth@derbyshire.gov.uk" TargetMode="External" /><Relationship Id="rId344" Type="http://schemas.openxmlformats.org/officeDocument/2006/relationships/hyperlink" Target="mailto:mike.ashworth@derbyshire.gov.uk" TargetMode="External" /><Relationship Id="rId345" Type="http://schemas.openxmlformats.org/officeDocument/2006/relationships/hyperlink" Target="mailto:mike.ashworth@derbyshire.gov.uk" TargetMode="External" /><Relationship Id="rId346" Type="http://schemas.openxmlformats.org/officeDocument/2006/relationships/hyperlink" Target="mailto:mike.ashworth@derbyshire.gov.uk" TargetMode="External" /><Relationship Id="rId347" Type="http://schemas.openxmlformats.org/officeDocument/2006/relationships/hyperlink" Target="mailto:mike.ashworth@derbyshire.gov.uk" TargetMode="External" /><Relationship Id="rId348" Type="http://schemas.openxmlformats.org/officeDocument/2006/relationships/hyperlink" Target="mailto:paul.mason@centralbedfordshire.gov.uk" TargetMode="External" /><Relationship Id="rId349" Type="http://schemas.openxmlformats.org/officeDocument/2006/relationships/hyperlink" Target="mailto:gary_flynn@redcar-cleveland.gov.uk" TargetMode="External" /><Relationship Id="rId350" Type="http://schemas.openxmlformats.org/officeDocument/2006/relationships/hyperlink" Target="mailto:gary_flynn@redcar-cleveland.gov.uk" TargetMode="External" /><Relationship Id="rId351" Type="http://schemas.openxmlformats.org/officeDocument/2006/relationships/hyperlink" Target="mailto:mark.king@southglos.gov.uk" TargetMode="External" /><Relationship Id="rId352" Type="http://schemas.openxmlformats.org/officeDocument/2006/relationships/hyperlink" Target="mailto:mark.king@southglos.gov.uk" TargetMode="External" /><Relationship Id="rId353" Type="http://schemas.openxmlformats.org/officeDocument/2006/relationships/hyperlink" Target="mailto:mark.king@southglos.gov.uk" TargetMode="External" /><Relationship Id="rId354" Type="http://schemas.openxmlformats.org/officeDocument/2006/relationships/hyperlink" Target="mailto:mark.king@southglos.gov.uk" TargetMode="External" /><Relationship Id="rId355" Type="http://schemas.openxmlformats.org/officeDocument/2006/relationships/hyperlink" Target="mailto:mark.king@southglos.gov.uk" TargetMode="External" /><Relationship Id="rId356" Type="http://schemas.openxmlformats.org/officeDocument/2006/relationships/hyperlink" Target="mailto:mark.king@southglos.gov.uk" TargetMode="External" /><Relationship Id="rId357" Type="http://schemas.openxmlformats.org/officeDocument/2006/relationships/hyperlink" Target="mailto:mark.king@southglos.gov.uk" TargetMode="External" /><Relationship Id="rId358" Type="http://schemas.openxmlformats.org/officeDocument/2006/relationships/hyperlink" Target="mailto:mark.king@southglos.gov.uk" TargetMode="External" /><Relationship Id="rId359" Type="http://schemas.openxmlformats.org/officeDocument/2006/relationships/hyperlink" Target="mailto:alexander.deans@slough.gov.uk" TargetMode="External" /><Relationship Id="rId360" Type="http://schemas.openxmlformats.org/officeDocument/2006/relationships/hyperlink" Target="mailto:alexander.deans@slough.gov.uk" TargetMode="External" /><Relationship Id="rId361" Type="http://schemas.openxmlformats.org/officeDocument/2006/relationships/hyperlink" Target="mailto:alexander.deans@slough.gov.uk" TargetMode="External" /><Relationship Id="rId362" Type="http://schemas.openxmlformats.org/officeDocument/2006/relationships/hyperlink" Target="mailto:clhall@herefordshire.gov.uk" TargetMode="External" /><Relationship Id="rId363" Type="http://schemas.openxmlformats.org/officeDocument/2006/relationships/hyperlink" Target="mailto:nickclennett@gateshead.gov.uk" TargetMode="External" /><Relationship Id="rId364" Type="http://schemas.openxmlformats.org/officeDocument/2006/relationships/hyperlink" Target="mailto:VictoriaBeattie@Gateshead.Gov.Uk" TargetMode="External" /><Relationship Id="rId365" Type="http://schemas.openxmlformats.org/officeDocument/2006/relationships/hyperlink" Target="mailto:nickclennett@gateshead.gov.uk" TargetMode="External" /><Relationship Id="rId366" Type="http://schemas.openxmlformats.org/officeDocument/2006/relationships/hyperlink" Target="mailto:gwest@wakefield.gov.uk" TargetMode="External" /><Relationship Id="rId367" Type="http://schemas.openxmlformats.org/officeDocument/2006/relationships/hyperlink" Target="mailto:gwest@wakefield.gov.uk" TargetMode="External" /><Relationship Id="rId368" Type="http://schemas.openxmlformats.org/officeDocument/2006/relationships/hyperlink" Target="mailto:gwest@wakefield.gov.uk" TargetMode="External" /><Relationship Id="rId369" Type="http://schemas.openxmlformats.org/officeDocument/2006/relationships/hyperlink" Target="mailto:gwest@wakefield.gov.uk" TargetMode="External" /><Relationship Id="rId370" Type="http://schemas.openxmlformats.org/officeDocument/2006/relationships/hyperlink" Target="mailto:gwest@wakefield.gov.uk" TargetMode="External" /><Relationship Id="rId371" Type="http://schemas.openxmlformats.org/officeDocument/2006/relationships/hyperlink" Target="mailto:gwest@wakefield.gov.uk" TargetMode="External" /><Relationship Id="rId372" Type="http://schemas.openxmlformats.org/officeDocument/2006/relationships/hyperlink" Target="mailto:gwest@wakefield.gov.uk" TargetMode="External" /><Relationship Id="rId373" Type="http://schemas.openxmlformats.org/officeDocument/2006/relationships/hyperlink" Target="mailto:gwest@wakefield.gov.uk" TargetMode="External" /><Relationship Id="rId374" Type="http://schemas.openxmlformats.org/officeDocument/2006/relationships/hyperlink" Target="mailto:gwest@wakefield.gov.uk" TargetMode="External" /><Relationship Id="rId375" Type="http://schemas.openxmlformats.org/officeDocument/2006/relationships/hyperlink" Target="mailto:gwest@wakefield.gov.uk" TargetMode="External" /><Relationship Id="rId376" Type="http://schemas.openxmlformats.org/officeDocument/2006/relationships/hyperlink" Target="mailto:gwest@wakefield.gov.uk" TargetMode="External" /><Relationship Id="rId377" Type="http://schemas.openxmlformats.org/officeDocument/2006/relationships/hyperlink" Target="mailto:trevor.rawson@hackney.gov.uk" TargetMode="External" /><Relationship Id="rId378" Type="http://schemas.openxmlformats.org/officeDocument/2006/relationships/hyperlink" Target="mailto:trevor.rawson@hackney.gov.uk" TargetMode="External" /><Relationship Id="rId379" Type="http://schemas.openxmlformats.org/officeDocument/2006/relationships/hyperlink" Target="mailto:trevor.rawson@hackney.gov.uk" TargetMode="External" /><Relationship Id="rId380" Type="http://schemas.openxmlformats.org/officeDocument/2006/relationships/hyperlink" Target="mailto:graham.carr@sunderland.gov.uk" TargetMode="External" /><Relationship Id="rId381" Type="http://schemas.openxmlformats.org/officeDocument/2006/relationships/hyperlink" Target="mailto:graham.carr@sunderland.gov.uk" TargetMode="External" /><Relationship Id="rId382" Type="http://schemas.openxmlformats.org/officeDocument/2006/relationships/hyperlink" Target="mailto:graham.carr@sunderland.gov.uk" TargetMode="External" /><Relationship Id="rId383" Type="http://schemas.openxmlformats.org/officeDocument/2006/relationships/hyperlink" Target="mailto:graham.carr@sunderland.gov.uk" TargetMode="External" /><Relationship Id="rId384" Type="http://schemas.openxmlformats.org/officeDocument/2006/relationships/hyperlink" Target="mailto:lydia.barnstable@wolverhampton.gov.uk" TargetMode="External" /><Relationship Id="rId385" Type="http://schemas.openxmlformats.org/officeDocument/2006/relationships/hyperlink" Target="mailto:lydia.barnstable@wolverhampton.gov.uk" TargetMode="External" /><Relationship Id="rId386" Type="http://schemas.openxmlformats.org/officeDocument/2006/relationships/hyperlink" Target="mailto:lydia.barnstable@wolverhampton.gov.uk" TargetMode="External" /><Relationship Id="rId387" Type="http://schemas.openxmlformats.org/officeDocument/2006/relationships/hyperlink" Target="mailto:lydia.barnstable@wolverhampton.gov.uk" TargetMode="External" /><Relationship Id="rId388" Type="http://schemas.openxmlformats.org/officeDocument/2006/relationships/hyperlink" Target="mailto:trevor.rawson@hackney.gov.uk" TargetMode="External" /><Relationship Id="rId389" Type="http://schemas.openxmlformats.org/officeDocument/2006/relationships/hyperlink" Target="mailto:derek_gittins@middlesbrough.gov.uk" TargetMode="External" /><Relationship Id="rId390" Type="http://schemas.openxmlformats.org/officeDocument/2006/relationships/hyperlink" Target="mailto:derek_gittins@middlesbrough.gov.uk" TargetMode="External" /><Relationship Id="rId391" Type="http://schemas.openxmlformats.org/officeDocument/2006/relationships/hyperlink" Target="mailto:derek_gittins@middlesbrough.gov.uk" TargetMode="External" /><Relationship Id="rId392" Type="http://schemas.openxmlformats.org/officeDocument/2006/relationships/hyperlink" Target="mailto:derek_gittins@middlesbrough.gov.uk" TargetMode="External" /><Relationship Id="rId393" Type="http://schemas.openxmlformats.org/officeDocument/2006/relationships/hyperlink" Target="mailto:derek_gittins@middlesbrough.gov.uk" TargetMode="External" /><Relationship Id="rId394" Type="http://schemas.openxmlformats.org/officeDocument/2006/relationships/hyperlink" Target="mailto:derek_gittins@middlesbrough.gov.uk" TargetMode="External" /><Relationship Id="rId395" Type="http://schemas.openxmlformats.org/officeDocument/2006/relationships/hyperlink" Target="mailto:derek_gittins@middlesbrough.gov.uk" TargetMode="External" /><Relationship Id="rId396" Type="http://schemas.openxmlformats.org/officeDocument/2006/relationships/hyperlink" Target="mailto:derek_gittins@middlesbrough.gov.uk" TargetMode="External" /><Relationship Id="rId397" Type="http://schemas.openxmlformats.org/officeDocument/2006/relationships/hyperlink" Target="mailto:derek_gittins@middlesbrough.gov.uk" TargetMode="External" /><Relationship Id="rId398" Type="http://schemas.openxmlformats.org/officeDocument/2006/relationships/hyperlink" Target="mailto:derek_gittins@middlesbrough.gov.uk" TargetMode="External" /><Relationship Id="rId399" Type="http://schemas.openxmlformats.org/officeDocument/2006/relationships/hyperlink" Target="mailto:derek_gittins@middlesbrough.gov.uk" TargetMode="External" /><Relationship Id="rId400" Type="http://schemas.openxmlformats.org/officeDocument/2006/relationships/hyperlink" Target="mailto:derek_gittins@middlesbrough.gov.uk" TargetMode="External" /><Relationship Id="rId401" Type="http://schemas.openxmlformats.org/officeDocument/2006/relationships/hyperlink" Target="mailto:derek_gittins@middlesbrough.gov.uk" TargetMode="External" /><Relationship Id="rId402" Type="http://schemas.openxmlformats.org/officeDocument/2006/relationships/hyperlink" Target="mailto:derek_gittins@middlesbrough.gov.uk" TargetMode="External" /><Relationship Id="rId403" Type="http://schemas.openxmlformats.org/officeDocument/2006/relationships/hyperlink" Target="mailto:kbryant@cornwall.gov.uk" TargetMode="External" /><Relationship Id="rId404" Type="http://schemas.openxmlformats.org/officeDocument/2006/relationships/hyperlink" Target="mailto:kbryant@cornwall.gov.uk" TargetMode="External" /><Relationship Id="rId405" Type="http://schemas.openxmlformats.org/officeDocument/2006/relationships/hyperlink" Target="mailto:john.joyce@norfolk.gov.uk" TargetMode="External" /><Relationship Id="rId406" Type="http://schemas.openxmlformats.org/officeDocument/2006/relationships/hyperlink" Target="mailto:helen.franklin@leeds.gov.uk" TargetMode="External" /><Relationship Id="rId407" Type="http://schemas.openxmlformats.org/officeDocument/2006/relationships/hyperlink" Target="mailto:helen.franklin@leeds.gov.uk" TargetMode="External" /><Relationship Id="rId408" Type="http://schemas.openxmlformats.org/officeDocument/2006/relationships/hyperlink" Target="mailto:john.harvey@southampton.gov.uk" TargetMode="External" /><Relationship Id="rId409" Type="http://schemas.openxmlformats.org/officeDocument/2006/relationships/hyperlink" Target="mailto:john.harvey@southampton.gov.uk" TargetMode="External" /><Relationship Id="rId410" Type="http://schemas.openxmlformats.org/officeDocument/2006/relationships/hyperlink" Target="mailto:rick.hayton@lancashire.gov.uk" TargetMode="External" /><Relationship Id="rId411" Type="http://schemas.openxmlformats.org/officeDocument/2006/relationships/hyperlink" Target="mailto:martin.dunwell@lancashire.gov.uk" TargetMode="External" /><Relationship Id="rId412" Type="http://schemas.openxmlformats.org/officeDocument/2006/relationships/hyperlink" Target="mailto:rick.hayton@lancashire.gov.uk" TargetMode="External" /><Relationship Id="rId413" Type="http://schemas.openxmlformats.org/officeDocument/2006/relationships/hyperlink" Target="mailto:colin.knight@rotherham.gov.uk" TargetMode="External" /><Relationship Id="rId414" Type="http://schemas.openxmlformats.org/officeDocument/2006/relationships/hyperlink" Target="mailto:colin.knight@rotherham.gov.uk" TargetMode="External" /><Relationship Id="rId415" Type="http://schemas.openxmlformats.org/officeDocument/2006/relationships/hyperlink" Target="mailto:colin.knight@rotherham.gov.uk" TargetMode="External" /><Relationship Id="rId416" Type="http://schemas.openxmlformats.org/officeDocument/2006/relationships/hyperlink" Target="mailto:colin.knight@rotherham.gov.uk" TargetMode="External" /><Relationship Id="rId417" Type="http://schemas.openxmlformats.org/officeDocument/2006/relationships/hyperlink" Target="mailto:colin.knight@rotherham.gov.uk" TargetMode="External" /><Relationship Id="rId418" Type="http://schemas.openxmlformats.org/officeDocument/2006/relationships/hyperlink" Target="mailto:malcolm.dawson@stoke.gov.uk" TargetMode="External" /><Relationship Id="rId419" Type="http://schemas.openxmlformats.org/officeDocument/2006/relationships/hyperlink" Target="mailto:malcolm.dawson@stoke.gov.uk" TargetMode="External" /><Relationship Id="rId420" Type="http://schemas.openxmlformats.org/officeDocument/2006/relationships/hyperlink" Target="mailto:malcolm.dawson@stoke.gov.uk" TargetMode="External" /><Relationship Id="rId421" Type="http://schemas.openxmlformats.org/officeDocument/2006/relationships/hyperlink" Target="mailto:malcolm.dawson@stoke.gov.uk" TargetMode="External" /><Relationship Id="rId422" Type="http://schemas.openxmlformats.org/officeDocument/2006/relationships/hyperlink" Target="mailto:malcolm.dawson@stoke.gov.uk" TargetMode="External" /><Relationship Id="rId423" Type="http://schemas.openxmlformats.org/officeDocument/2006/relationships/hyperlink" Target="mailto:srooney@buckscc.gov.uk" TargetMode="External" /><Relationship Id="rId424" Type="http://schemas.openxmlformats.org/officeDocument/2006/relationships/hyperlink" Target="mailto:marcus.asquith@nelincs.gov.uk" TargetMode="External" /><Relationship Id="rId425" Type="http://schemas.openxmlformats.org/officeDocument/2006/relationships/hyperlink" Target="mailto:marcus.asquith@nelincs.gov.uk" TargetMode="External" /><Relationship Id="rId426" Type="http://schemas.openxmlformats.org/officeDocument/2006/relationships/hyperlink" Target="mailto:s.l.ong@bury.gov.uk" TargetMode="External" /><Relationship Id="rId427" Type="http://schemas.openxmlformats.org/officeDocument/2006/relationships/hyperlink" Target="mailto:s.l.ong@bury.gov.uk" TargetMode="External" /><Relationship Id="rId428" Type="http://schemas.openxmlformats.org/officeDocument/2006/relationships/hyperlink" Target="mailto:stephen.robinson@sheffield.gov.uk" TargetMode="External" /><Relationship Id="rId429" Type="http://schemas.openxmlformats.org/officeDocument/2006/relationships/hyperlink" Target="mailto:stephen.robinson@sheffield.gov.uk" TargetMode="External" /><Relationship Id="rId430" Type="http://schemas.openxmlformats.org/officeDocument/2006/relationships/hyperlink" Target="mailto:aurang.zeb@richmond.gov.uk" TargetMode="External" /><Relationship Id="rId431" Type="http://schemas.openxmlformats.org/officeDocument/2006/relationships/hyperlink" Target="mailto:aurang.zeb@richmond.gov.uk" TargetMode="External" /><Relationship Id="rId432" Type="http://schemas.openxmlformats.org/officeDocument/2006/relationships/hyperlink" Target="mailto:aurang.zeb@richmond.gov.uk" TargetMode="External" /><Relationship Id="rId433" Type="http://schemas.openxmlformats.org/officeDocument/2006/relationships/hyperlink" Target="mailto:aurang.zeb@richmond.gov.uk" TargetMode="External" /><Relationship Id="rId434" Type="http://schemas.openxmlformats.org/officeDocument/2006/relationships/hyperlink" Target="mailto:stuart.walmsley@richmond.gov.uk" TargetMode="External" /><Relationship Id="rId435" Type="http://schemas.openxmlformats.org/officeDocument/2006/relationships/hyperlink" Target="mailto:stuart.walmsley@richmond.gov.uk" TargetMode="External" /><Relationship Id="rId436" Type="http://schemas.openxmlformats.org/officeDocument/2006/relationships/comments" Target="../comments6.xml" /><Relationship Id="rId437" Type="http://schemas.openxmlformats.org/officeDocument/2006/relationships/vmlDrawing" Target="../drawings/vmlDrawing1.vml" /><Relationship Id="rId438" Type="http://schemas.openxmlformats.org/officeDocument/2006/relationships/table" Target="../tables/table1.xml" /><Relationship Id="rId43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
  <sheetViews>
    <sheetView showGridLines="0" showRowColHeaders="0" tabSelected="1" view="pageBreakPreview" zoomScaleSheetLayoutView="100" zoomScalePageLayoutView="0" workbookViewId="0" topLeftCell="A1">
      <selection activeCell="A1" sqref="A1"/>
    </sheetView>
  </sheetViews>
  <sheetFormatPr defaultColWidth="9.140625" defaultRowHeight="15"/>
  <cols>
    <col min="1" max="1" width="119.57421875" style="0" customWidth="1"/>
  </cols>
  <sheetData>
    <row r="1" ht="46.5">
      <c r="A1" s="215" t="s">
        <v>3215</v>
      </c>
    </row>
    <row r="2" ht="18.75">
      <c r="A2" s="170"/>
    </row>
    <row r="3" ht="93.75">
      <c r="A3" s="203" t="s">
        <v>3097</v>
      </c>
    </row>
    <row r="4" ht="18.75">
      <c r="A4" s="170"/>
    </row>
    <row r="5" ht="168.75">
      <c r="A5" s="204" t="s">
        <v>3096</v>
      </c>
    </row>
    <row r="6" ht="18.75">
      <c r="A6" s="170"/>
    </row>
    <row r="7" ht="18.75">
      <c r="A7" s="170"/>
    </row>
    <row r="8" ht="18.75">
      <c r="A8" s="170"/>
    </row>
    <row r="9" ht="18.75">
      <c r="A9" s="170"/>
    </row>
    <row r="10" ht="18.75">
      <c r="A10" s="205" t="s">
        <v>3095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Header>&amp;L&amp;12Government construction pipeline April 2012 update</oddHeader>
  </headerFooter>
</worksheet>
</file>

<file path=xl/worksheets/sheet2.xml><?xml version="1.0" encoding="utf-8"?>
<worksheet xmlns="http://schemas.openxmlformats.org/spreadsheetml/2006/main" xmlns:r="http://schemas.openxmlformats.org/officeDocument/2006/relationships">
  <dimension ref="A1:B112"/>
  <sheetViews>
    <sheetView showGridLines="0" showRowColHeaders="0" view="pageBreakPreview" zoomScaleSheetLayoutView="100" zoomScalePageLayoutView="0" workbookViewId="0" topLeftCell="A1">
      <selection activeCell="A1" sqref="A1:B1"/>
    </sheetView>
  </sheetViews>
  <sheetFormatPr defaultColWidth="9.140625" defaultRowHeight="15"/>
  <cols>
    <col min="1" max="1" width="46.140625" style="224" customWidth="1"/>
    <col min="2" max="2" width="82.7109375" style="224" customWidth="1"/>
    <col min="3" max="16384" width="9.140625" style="224" customWidth="1"/>
  </cols>
  <sheetData>
    <row r="1" spans="1:2" ht="40.5" customHeight="1">
      <c r="A1" s="249" t="s">
        <v>3098</v>
      </c>
      <c r="B1" s="249"/>
    </row>
    <row r="2" spans="1:2" ht="17.25">
      <c r="A2" s="250" t="s">
        <v>3099</v>
      </c>
      <c r="B2" s="250"/>
    </row>
    <row r="3" spans="1:2" ht="100.5" customHeight="1">
      <c r="A3" s="251" t="s">
        <v>3195</v>
      </c>
      <c r="B3" s="251"/>
    </row>
    <row r="5" spans="1:2" ht="17.25">
      <c r="A5" s="250" t="s">
        <v>3100</v>
      </c>
      <c r="B5" s="250"/>
    </row>
    <row r="6" spans="1:2" ht="60.75" customHeight="1">
      <c r="A6" s="251" t="s">
        <v>3196</v>
      </c>
      <c r="B6" s="251"/>
    </row>
    <row r="8" ht="17.25">
      <c r="A8" s="247" t="s">
        <v>3213</v>
      </c>
    </row>
    <row r="9" spans="1:2" ht="53.25" customHeight="1">
      <c r="A9" s="252" t="s">
        <v>3214</v>
      </c>
      <c r="B9" s="252"/>
    </row>
    <row r="11" spans="1:2" ht="17.25">
      <c r="A11" s="250" t="s">
        <v>3101</v>
      </c>
      <c r="B11" s="250"/>
    </row>
    <row r="12" spans="1:2" ht="15">
      <c r="A12" s="251" t="s">
        <v>3102</v>
      </c>
      <c r="B12" s="251"/>
    </row>
    <row r="13" spans="1:2" ht="15">
      <c r="A13" s="248" t="s">
        <v>3103</v>
      </c>
      <c r="B13" s="248"/>
    </row>
    <row r="14" spans="1:2" ht="15">
      <c r="A14" s="248" t="s">
        <v>3104</v>
      </c>
      <c r="B14" s="248"/>
    </row>
    <row r="15" spans="1:2" ht="15">
      <c r="A15" s="248" t="s">
        <v>3105</v>
      </c>
      <c r="B15" s="248"/>
    </row>
    <row r="16" spans="1:2" ht="15">
      <c r="A16" s="248" t="s">
        <v>3106</v>
      </c>
      <c r="B16" s="248"/>
    </row>
    <row r="17" spans="1:2" ht="15">
      <c r="A17" s="248" t="s">
        <v>3107</v>
      </c>
      <c r="B17" s="248"/>
    </row>
    <row r="18" spans="1:2" ht="36.75" customHeight="1">
      <c r="A18" s="248" t="s">
        <v>3108</v>
      </c>
      <c r="B18" s="248"/>
    </row>
    <row r="19" spans="1:2" ht="15">
      <c r="A19" s="248" t="s">
        <v>3109</v>
      </c>
      <c r="B19" s="248"/>
    </row>
    <row r="20" spans="1:2" ht="15">
      <c r="A20" s="248" t="s">
        <v>3110</v>
      </c>
      <c r="B20" s="248"/>
    </row>
    <row r="21" spans="1:2" ht="15">
      <c r="A21" s="248" t="s">
        <v>3111</v>
      </c>
      <c r="B21" s="248"/>
    </row>
    <row r="22" spans="1:2" ht="15">
      <c r="A22" s="248" t="s">
        <v>3112</v>
      </c>
      <c r="B22" s="248"/>
    </row>
    <row r="23" spans="1:2" ht="15">
      <c r="A23" s="248" t="s">
        <v>3113</v>
      </c>
      <c r="B23" s="248"/>
    </row>
    <row r="24" spans="1:2" ht="15">
      <c r="A24" s="248" t="s">
        <v>3114</v>
      </c>
      <c r="B24" s="248"/>
    </row>
    <row r="25" spans="1:2" ht="15">
      <c r="A25" s="248" t="s">
        <v>3115</v>
      </c>
      <c r="B25" s="248"/>
    </row>
    <row r="26" spans="1:2" ht="15">
      <c r="A26" s="248" t="s">
        <v>3116</v>
      </c>
      <c r="B26" s="248"/>
    </row>
    <row r="27" spans="1:2" ht="15">
      <c r="A27" s="248" t="s">
        <v>3197</v>
      </c>
      <c r="B27" s="248"/>
    </row>
    <row r="28" spans="1:2" ht="15">
      <c r="A28" s="225"/>
      <c r="B28" s="225"/>
    </row>
    <row r="29" spans="1:2" ht="15">
      <c r="A29" s="251" t="s">
        <v>3117</v>
      </c>
      <c r="B29" s="251"/>
    </row>
    <row r="31" spans="1:2" ht="17.25">
      <c r="A31" s="250" t="s">
        <v>3118</v>
      </c>
      <c r="B31" s="250"/>
    </row>
    <row r="32" spans="1:2" ht="47.25" customHeight="1">
      <c r="A32" s="251" t="s">
        <v>3198</v>
      </c>
      <c r="B32" s="251"/>
    </row>
    <row r="34" spans="1:2" ht="17.25">
      <c r="A34" s="250" t="s">
        <v>3119</v>
      </c>
      <c r="B34" s="250"/>
    </row>
    <row r="35" spans="1:2" ht="54.75" customHeight="1">
      <c r="A35" s="251" t="s">
        <v>3120</v>
      </c>
      <c r="B35" s="251"/>
    </row>
    <row r="36" ht="19.5" customHeight="1"/>
    <row r="37" spans="1:2" ht="66" customHeight="1">
      <c r="A37" s="251" t="s">
        <v>3121</v>
      </c>
      <c r="B37" s="251"/>
    </row>
    <row r="39" spans="1:2" ht="33.75" customHeight="1">
      <c r="A39" s="251" t="s">
        <v>3122</v>
      </c>
      <c r="B39" s="251"/>
    </row>
    <row r="41" spans="1:2" ht="38.25" customHeight="1">
      <c r="A41" s="251" t="s">
        <v>3123</v>
      </c>
      <c r="B41" s="251"/>
    </row>
    <row r="43" spans="1:2" ht="17.25">
      <c r="A43" s="250" t="s">
        <v>3124</v>
      </c>
      <c r="B43" s="250"/>
    </row>
    <row r="44" spans="1:2" ht="33.75" customHeight="1">
      <c r="A44" s="251" t="s">
        <v>3125</v>
      </c>
      <c r="B44" s="251"/>
    </row>
    <row r="46" spans="1:2" ht="33" customHeight="1">
      <c r="A46" s="251" t="s">
        <v>3126</v>
      </c>
      <c r="B46" s="251"/>
    </row>
    <row r="48" spans="1:2" ht="39" customHeight="1">
      <c r="A48" s="251" t="s">
        <v>3127</v>
      </c>
      <c r="B48" s="251"/>
    </row>
    <row r="50" spans="1:2" ht="31.5" customHeight="1">
      <c r="A50" s="251" t="s">
        <v>3199</v>
      </c>
      <c r="B50" s="251"/>
    </row>
    <row r="52" spans="1:2" ht="17.25">
      <c r="A52" s="250" t="s">
        <v>3128</v>
      </c>
      <c r="B52" s="250"/>
    </row>
    <row r="53" spans="1:2" ht="32.25" customHeight="1">
      <c r="A53" s="251" t="s">
        <v>3129</v>
      </c>
      <c r="B53" s="251"/>
    </row>
    <row r="54" ht="16.5" customHeight="1"/>
    <row r="55" spans="1:2" ht="17.25">
      <c r="A55" s="250" t="s">
        <v>3130</v>
      </c>
      <c r="B55" s="250"/>
    </row>
    <row r="56" spans="1:2" ht="23.25" customHeight="1">
      <c r="A56" s="251" t="s">
        <v>3131</v>
      </c>
      <c r="B56" s="251"/>
    </row>
    <row r="57" spans="1:2" ht="51.75" customHeight="1">
      <c r="A57" s="248" t="s">
        <v>3132</v>
      </c>
      <c r="B57" s="248"/>
    </row>
    <row r="58" spans="1:2" ht="36" customHeight="1">
      <c r="A58" s="248" t="s">
        <v>3133</v>
      </c>
      <c r="B58" s="248"/>
    </row>
    <row r="59" spans="1:2" ht="18" customHeight="1">
      <c r="A59" s="225"/>
      <c r="B59" s="225"/>
    </row>
    <row r="60" spans="1:2" ht="29.25" customHeight="1">
      <c r="A60" s="251" t="s">
        <v>3134</v>
      </c>
      <c r="B60" s="251"/>
    </row>
    <row r="61" ht="15.75" customHeight="1"/>
    <row r="62" spans="1:2" ht="33.75" customHeight="1">
      <c r="A62" s="251" t="s">
        <v>3135</v>
      </c>
      <c r="B62" s="251"/>
    </row>
    <row r="63" ht="17.25">
      <c r="A63" s="226"/>
    </row>
    <row r="64" ht="31.5" customHeight="1">
      <c r="A64" s="226" t="s">
        <v>3136</v>
      </c>
    </row>
    <row r="65" spans="1:2" ht="24.75" customHeight="1">
      <c r="A65" s="251" t="s">
        <v>3137</v>
      </c>
      <c r="B65" s="251"/>
    </row>
    <row r="66" ht="33" customHeight="1" thickBot="1">
      <c r="A66" s="227" t="s">
        <v>3138</v>
      </c>
    </row>
    <row r="67" spans="1:2" ht="30.75" thickBot="1">
      <c r="A67" s="216" t="s">
        <v>3139</v>
      </c>
      <c r="B67" s="228" t="s">
        <v>3140</v>
      </c>
    </row>
    <row r="68" spans="1:2" ht="30.75" thickBot="1">
      <c r="A68" s="217" t="s">
        <v>1</v>
      </c>
      <c r="B68" s="229" t="s">
        <v>3141</v>
      </c>
    </row>
    <row r="69" spans="1:2" ht="15.75" thickBot="1">
      <c r="A69" s="218" t="s">
        <v>2</v>
      </c>
      <c r="B69" s="230" t="s">
        <v>3142</v>
      </c>
    </row>
    <row r="70" spans="1:2" ht="15">
      <c r="A70" s="219" t="s">
        <v>3143</v>
      </c>
      <c r="B70" s="231" t="s">
        <v>3144</v>
      </c>
    </row>
    <row r="71" spans="1:2" ht="15">
      <c r="A71" s="220" t="s">
        <v>3</v>
      </c>
      <c r="B71" s="222" t="s">
        <v>3145</v>
      </c>
    </row>
    <row r="72" spans="1:2" ht="45.75" thickBot="1">
      <c r="A72" s="221" t="s">
        <v>3146</v>
      </c>
      <c r="B72" s="223" t="s">
        <v>3147</v>
      </c>
    </row>
    <row r="73" spans="1:2" ht="30">
      <c r="A73" s="256" t="s">
        <v>4</v>
      </c>
      <c r="B73" s="232" t="s">
        <v>3200</v>
      </c>
    </row>
    <row r="74" spans="1:2" ht="45.75" thickBot="1">
      <c r="A74" s="257"/>
      <c r="B74" s="230" t="s">
        <v>3148</v>
      </c>
    </row>
    <row r="75" spans="1:2" ht="15.75" thickBot="1">
      <c r="A75" s="217" t="s">
        <v>3149</v>
      </c>
      <c r="B75" s="229" t="s">
        <v>3150</v>
      </c>
    </row>
    <row r="76" spans="1:2" ht="15.75" thickBot="1">
      <c r="A76" s="218" t="s">
        <v>5</v>
      </c>
      <c r="B76" s="230" t="s">
        <v>3151</v>
      </c>
    </row>
    <row r="77" spans="1:2" ht="15.75" thickBot="1">
      <c r="A77" s="217" t="s">
        <v>6</v>
      </c>
      <c r="B77" s="229" t="s">
        <v>3152</v>
      </c>
    </row>
    <row r="78" ht="15.75" thickBot="1">
      <c r="A78" s="227" t="s">
        <v>3153</v>
      </c>
    </row>
    <row r="79" spans="1:2" ht="48" thickBot="1">
      <c r="A79" s="216" t="s">
        <v>3154</v>
      </c>
      <c r="B79" s="228" t="s">
        <v>3201</v>
      </c>
    </row>
    <row r="80" spans="1:2" ht="30.75" thickBot="1">
      <c r="A80" s="217" t="s">
        <v>3155</v>
      </c>
      <c r="B80" s="229" t="s">
        <v>3156</v>
      </c>
    </row>
    <row r="81" spans="1:2" ht="15">
      <c r="A81" s="256" t="s">
        <v>3157</v>
      </c>
      <c r="B81" s="232" t="s">
        <v>3158</v>
      </c>
    </row>
    <row r="82" spans="1:2" ht="15.75" thickBot="1">
      <c r="A82" s="257"/>
      <c r="B82" s="230" t="s">
        <v>3159</v>
      </c>
    </row>
    <row r="83" ht="15.75" thickBot="1">
      <c r="A83" s="227" t="s">
        <v>3160</v>
      </c>
    </row>
    <row r="84" spans="1:2" ht="30.75" thickBot="1">
      <c r="A84" s="216" t="s">
        <v>7</v>
      </c>
      <c r="B84" s="228" t="s">
        <v>3161</v>
      </c>
    </row>
    <row r="85" spans="1:2" ht="45.75" thickBot="1">
      <c r="A85" s="217" t="s">
        <v>8</v>
      </c>
      <c r="B85" s="229" t="s">
        <v>3162</v>
      </c>
    </row>
    <row r="86" spans="1:2" ht="15.75" thickBot="1">
      <c r="A86" s="218" t="s">
        <v>3163</v>
      </c>
      <c r="B86" s="230" t="s">
        <v>3164</v>
      </c>
    </row>
    <row r="87" spans="1:2" ht="15.75" thickBot="1">
      <c r="A87" s="217" t="s">
        <v>3165</v>
      </c>
      <c r="B87" s="229" t="s">
        <v>3166</v>
      </c>
    </row>
    <row r="88" spans="1:2" ht="15.75" thickBot="1">
      <c r="A88" s="218" t="s">
        <v>3167</v>
      </c>
      <c r="B88" s="230" t="s">
        <v>3168</v>
      </c>
    </row>
    <row r="89" spans="1:2" ht="15">
      <c r="A89" s="258" t="s">
        <v>748</v>
      </c>
      <c r="B89" s="231" t="s">
        <v>3169</v>
      </c>
    </row>
    <row r="90" spans="1:2" ht="15.75" thickBot="1">
      <c r="A90" s="259"/>
      <c r="B90" s="229" t="s">
        <v>3170</v>
      </c>
    </row>
    <row r="91" spans="1:2" ht="15.75" thickBot="1">
      <c r="A91" s="218" t="s">
        <v>3171</v>
      </c>
      <c r="B91" s="230" t="s">
        <v>3172</v>
      </c>
    </row>
    <row r="92" spans="1:2" ht="15">
      <c r="A92" s="219" t="s">
        <v>3173</v>
      </c>
      <c r="B92" s="253" t="s">
        <v>3174</v>
      </c>
    </row>
    <row r="93" spans="1:2" ht="15">
      <c r="A93" s="219"/>
      <c r="B93" s="254"/>
    </row>
    <row r="94" spans="1:2" ht="15">
      <c r="A94" s="233" t="s">
        <v>3175</v>
      </c>
      <c r="B94" s="254"/>
    </row>
    <row r="95" spans="1:2" ht="29.25">
      <c r="A95" s="233" t="s">
        <v>3176</v>
      </c>
      <c r="B95" s="254"/>
    </row>
    <row r="96" spans="1:2" ht="30" thickBot="1">
      <c r="A96" s="234" t="s">
        <v>3177</v>
      </c>
      <c r="B96" s="255"/>
    </row>
    <row r="97" ht="15.75" thickBot="1">
      <c r="A97" s="227" t="s">
        <v>3178</v>
      </c>
    </row>
    <row r="98" spans="1:2" ht="30.75" thickBot="1">
      <c r="A98" s="216" t="s">
        <v>16</v>
      </c>
      <c r="B98" s="228" t="s">
        <v>3179</v>
      </c>
    </row>
    <row r="99" spans="1:2" ht="15.75" thickBot="1">
      <c r="A99" s="217" t="s">
        <v>3180</v>
      </c>
      <c r="B99" s="229" t="s">
        <v>3181</v>
      </c>
    </row>
    <row r="100" spans="1:2" ht="30.75" thickBot="1">
      <c r="A100" s="218" t="s">
        <v>18</v>
      </c>
      <c r="B100" s="230" t="s">
        <v>3182</v>
      </c>
    </row>
    <row r="101" spans="1:2" ht="30.75" thickBot="1">
      <c r="A101" s="217" t="s">
        <v>3183</v>
      </c>
      <c r="B101" s="229" t="s">
        <v>3184</v>
      </c>
    </row>
    <row r="102" ht="15.75" thickBot="1">
      <c r="A102" s="227" t="s">
        <v>3185</v>
      </c>
    </row>
    <row r="103" spans="1:2" ht="15.75" thickBot="1">
      <c r="A103" s="216" t="s">
        <v>3186</v>
      </c>
      <c r="B103" s="228" t="s">
        <v>3187</v>
      </c>
    </row>
    <row r="104" spans="1:2" ht="15.75" thickBot="1">
      <c r="A104" s="217" t="s">
        <v>3188</v>
      </c>
      <c r="B104" s="229" t="s">
        <v>3189</v>
      </c>
    </row>
    <row r="105" ht="15.75" thickBot="1">
      <c r="A105" s="227" t="s">
        <v>3190</v>
      </c>
    </row>
    <row r="106" spans="1:2" ht="15.75" thickBot="1">
      <c r="A106" s="216" t="s">
        <v>28</v>
      </c>
      <c r="B106" s="228" t="s">
        <v>3191</v>
      </c>
    </row>
    <row r="107" spans="1:2" ht="30.75" thickBot="1">
      <c r="A107" s="217" t="s">
        <v>30</v>
      </c>
      <c r="B107" s="229" t="s">
        <v>3192</v>
      </c>
    </row>
    <row r="108" spans="1:2" ht="30.75" thickBot="1">
      <c r="A108" s="218" t="s">
        <v>25</v>
      </c>
      <c r="B108" s="230" t="s">
        <v>3193</v>
      </c>
    </row>
    <row r="109" spans="1:2" ht="15.75" thickBot="1">
      <c r="A109" s="217" t="s">
        <v>23</v>
      </c>
      <c r="B109" s="229" t="s">
        <v>3194</v>
      </c>
    </row>
    <row r="110" ht="15">
      <c r="A110" s="235"/>
    </row>
    <row r="111" ht="18.75">
      <c r="A111" s="236"/>
    </row>
    <row r="112" ht="18.75">
      <c r="A112" s="236"/>
    </row>
  </sheetData>
  <sheetProtection/>
  <mergeCells count="49">
    <mergeCell ref="B92:B96"/>
    <mergeCell ref="A53:B53"/>
    <mergeCell ref="A55:B55"/>
    <mergeCell ref="A56:B56"/>
    <mergeCell ref="A57:B57"/>
    <mergeCell ref="A58:B58"/>
    <mergeCell ref="A60:B60"/>
    <mergeCell ref="A62:B62"/>
    <mergeCell ref="A65:B65"/>
    <mergeCell ref="A73:A74"/>
    <mergeCell ref="A81:A82"/>
    <mergeCell ref="A89:A90"/>
    <mergeCell ref="A52:B52"/>
    <mergeCell ref="A32:B32"/>
    <mergeCell ref="A34:B34"/>
    <mergeCell ref="A35:B35"/>
    <mergeCell ref="A37:B37"/>
    <mergeCell ref="A39:B39"/>
    <mergeCell ref="A41:B41"/>
    <mergeCell ref="A43:B43"/>
    <mergeCell ref="A44:B44"/>
    <mergeCell ref="A46:B46"/>
    <mergeCell ref="A48:B48"/>
    <mergeCell ref="A50:B50"/>
    <mergeCell ref="A31:B31"/>
    <mergeCell ref="A18:B18"/>
    <mergeCell ref="A19:B19"/>
    <mergeCell ref="A20:B20"/>
    <mergeCell ref="A21:B21"/>
    <mergeCell ref="A22:B22"/>
    <mergeCell ref="A23:B23"/>
    <mergeCell ref="A24:B24"/>
    <mergeCell ref="A25:B25"/>
    <mergeCell ref="A26:B26"/>
    <mergeCell ref="A27:B27"/>
    <mergeCell ref="A29:B29"/>
    <mergeCell ref="A17:B17"/>
    <mergeCell ref="A1:B1"/>
    <mergeCell ref="A2:B2"/>
    <mergeCell ref="A3:B3"/>
    <mergeCell ref="A5:B5"/>
    <mergeCell ref="A6:B6"/>
    <mergeCell ref="A11:B11"/>
    <mergeCell ref="A9:B9"/>
    <mergeCell ref="A12:B12"/>
    <mergeCell ref="A13:B13"/>
    <mergeCell ref="A14:B14"/>
    <mergeCell ref="A15:B15"/>
    <mergeCell ref="A16:B1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&amp;L&amp;12Government construction pipeline April 2012 update</oddHeader>
  </headerFooter>
</worksheet>
</file>

<file path=xl/worksheets/sheet3.xml><?xml version="1.0" encoding="utf-8"?>
<worksheet xmlns="http://schemas.openxmlformats.org/spreadsheetml/2006/main" xmlns:r="http://schemas.openxmlformats.org/officeDocument/2006/relationships">
  <dimension ref="A1:H437"/>
  <sheetViews>
    <sheetView showGridLines="0" view="pageBreakPreview" zoomScaleSheetLayoutView="100" zoomScalePageLayoutView="0" workbookViewId="0" topLeftCell="A1">
      <selection activeCell="C2" sqref="C2"/>
    </sheetView>
  </sheetViews>
  <sheetFormatPr defaultColWidth="15.421875" defaultRowHeight="15"/>
  <cols>
    <col min="1" max="1" width="27.7109375" style="209" bestFit="1" customWidth="1"/>
    <col min="2" max="2" width="18.8515625" style="211" customWidth="1"/>
    <col min="3" max="3" width="14.57421875" style="213" customWidth="1"/>
    <col min="4" max="6" width="13.7109375" style="213" customWidth="1"/>
    <col min="7" max="7" width="15.421875" style="213" customWidth="1"/>
    <col min="8" max="16384" width="15.421875" style="209" customWidth="1"/>
  </cols>
  <sheetData>
    <row r="1" spans="1:7" ht="31.5">
      <c r="A1" s="206"/>
      <c r="B1" s="207" t="s">
        <v>762</v>
      </c>
      <c r="C1" s="208" t="s">
        <v>761</v>
      </c>
      <c r="D1" s="208" t="s">
        <v>760</v>
      </c>
      <c r="E1" s="208" t="s">
        <v>759</v>
      </c>
      <c r="F1" s="208" t="s">
        <v>758</v>
      </c>
      <c r="G1" s="209"/>
    </row>
    <row r="2" spans="1:8" s="214" customFormat="1" ht="15.75">
      <c r="A2" s="210" t="s">
        <v>57</v>
      </c>
      <c r="B2" s="211">
        <v>38</v>
      </c>
      <c r="C2" s="212">
        <v>223.90206000000003</v>
      </c>
      <c r="D2" s="213">
        <v>289.3847113466172</v>
      </c>
      <c r="E2" s="213">
        <v>272.60480853180314</v>
      </c>
      <c r="F2" s="213">
        <v>250.69774022521818</v>
      </c>
      <c r="G2" s="209"/>
      <c r="H2" s="209"/>
    </row>
    <row r="3" spans="1:7" ht="15.75">
      <c r="A3" s="210" t="s">
        <v>515</v>
      </c>
      <c r="B3" s="211">
        <v>158</v>
      </c>
      <c r="C3" s="212">
        <v>590.1900000000002</v>
      </c>
      <c r="D3" s="213">
        <v>1065.7699999999998</v>
      </c>
      <c r="E3" s="213">
        <v>982.6000000000001</v>
      </c>
      <c r="F3" s="213">
        <v>806.7399999999998</v>
      </c>
      <c r="G3" s="209"/>
    </row>
    <row r="4" spans="1:7" ht="15.75">
      <c r="A4" s="210" t="s">
        <v>690</v>
      </c>
      <c r="B4" s="211">
        <v>47</v>
      </c>
      <c r="C4" s="212">
        <v>1789</v>
      </c>
      <c r="D4" s="213">
        <v>1099.58</v>
      </c>
      <c r="E4" s="213">
        <v>1280.58</v>
      </c>
      <c r="F4" s="213">
        <v>1551.58</v>
      </c>
      <c r="G4" s="209"/>
    </row>
    <row r="5" spans="1:7" ht="15.75">
      <c r="A5" s="210" t="s">
        <v>656</v>
      </c>
      <c r="B5" s="211">
        <v>14</v>
      </c>
      <c r="C5" s="212">
        <v>202.60000000000002</v>
      </c>
      <c r="D5" s="213">
        <v>253.89999999999998</v>
      </c>
      <c r="E5" s="213">
        <v>280</v>
      </c>
      <c r="F5" s="213">
        <v>78</v>
      </c>
      <c r="G5" s="209"/>
    </row>
    <row r="6" spans="1:7" ht="15.75">
      <c r="A6" s="210" t="s">
        <v>100</v>
      </c>
      <c r="B6" s="211">
        <v>68</v>
      </c>
      <c r="C6" s="212">
        <v>3596.1904369300014</v>
      </c>
      <c r="D6" s="213">
        <v>3411.288232470001</v>
      </c>
      <c r="E6" s="213">
        <v>3622.0084999999995</v>
      </c>
      <c r="F6" s="213">
        <v>4001.3755</v>
      </c>
      <c r="G6" s="209"/>
    </row>
    <row r="7" spans="1:7" ht="15.75">
      <c r="A7" s="210" t="s">
        <v>220</v>
      </c>
      <c r="B7" s="211">
        <v>35</v>
      </c>
      <c r="C7" s="212">
        <v>594.2283333333334</v>
      </c>
      <c r="D7" s="213">
        <v>1089.8980000000004</v>
      </c>
      <c r="E7" s="213">
        <v>1406.5396666666668</v>
      </c>
      <c r="F7" s="213">
        <v>802.958</v>
      </c>
      <c r="G7" s="209"/>
    </row>
    <row r="8" spans="1:7" ht="15.75">
      <c r="A8" s="210" t="s">
        <v>684</v>
      </c>
      <c r="C8" s="212">
        <v>2504.3</v>
      </c>
      <c r="D8" s="213">
        <v>1640.4</v>
      </c>
      <c r="E8" s="213">
        <v>486.3</v>
      </c>
      <c r="G8" s="209"/>
    </row>
    <row r="9" spans="1:7" ht="15.75">
      <c r="A9" s="210" t="s">
        <v>327</v>
      </c>
      <c r="B9" s="211">
        <v>90</v>
      </c>
      <c r="C9" s="212">
        <v>395.6085334607409</v>
      </c>
      <c r="D9" s="213">
        <v>732.4048413718037</v>
      </c>
      <c r="E9" s="213">
        <v>627.1531630989664</v>
      </c>
      <c r="F9" s="213">
        <v>592.1488433333301</v>
      </c>
      <c r="G9" s="209"/>
    </row>
    <row r="10" spans="1:7" ht="15.75">
      <c r="A10" s="210" t="s">
        <v>774</v>
      </c>
      <c r="B10" s="211">
        <v>132</v>
      </c>
      <c r="C10" s="212">
        <v>216.054</v>
      </c>
      <c r="D10" s="213">
        <v>14.399999999999999</v>
      </c>
      <c r="E10" s="213">
        <v>15.200000000000001</v>
      </c>
      <c r="F10" s="213">
        <v>3.3</v>
      </c>
      <c r="G10" s="209"/>
    </row>
    <row r="11" spans="1:7" ht="15.75">
      <c r="A11" s="210" t="s">
        <v>3065</v>
      </c>
      <c r="B11" s="211">
        <v>6</v>
      </c>
      <c r="C11" s="212">
        <v>13.09</v>
      </c>
      <c r="G11" s="209"/>
    </row>
    <row r="12" spans="1:7" ht="15.75">
      <c r="A12" s="210" t="s">
        <v>1010</v>
      </c>
      <c r="B12" s="211">
        <v>24</v>
      </c>
      <c r="C12" s="212">
        <v>312.6</v>
      </c>
      <c r="D12" s="213">
        <v>274.7</v>
      </c>
      <c r="E12" s="213">
        <v>360</v>
      </c>
      <c r="F12" s="213">
        <v>449</v>
      </c>
      <c r="G12" s="209"/>
    </row>
    <row r="13" spans="1:7" ht="15.75">
      <c r="A13" s="210" t="s">
        <v>99</v>
      </c>
      <c r="B13" s="211">
        <v>10</v>
      </c>
      <c r="C13" s="212">
        <v>13</v>
      </c>
      <c r="D13" s="213">
        <v>23.2</v>
      </c>
      <c r="E13" s="213">
        <v>13.7</v>
      </c>
      <c r="F13" s="213">
        <v>11</v>
      </c>
      <c r="G13" s="209"/>
    </row>
    <row r="14" spans="1:7" ht="15.75">
      <c r="A14" s="210" t="s">
        <v>1114</v>
      </c>
      <c r="B14" s="211">
        <v>1</v>
      </c>
      <c r="C14" s="212">
        <v>17</v>
      </c>
      <c r="D14" s="213">
        <v>153</v>
      </c>
      <c r="E14" s="213">
        <v>59.2</v>
      </c>
      <c r="F14" s="213">
        <v>1</v>
      </c>
      <c r="G14" s="209"/>
    </row>
    <row r="15" spans="1:7" ht="15.75">
      <c r="A15" s="210" t="s">
        <v>1151</v>
      </c>
      <c r="B15" s="211">
        <v>4</v>
      </c>
      <c r="C15" s="212">
        <v>1097.8999999999999</v>
      </c>
      <c r="D15" s="213">
        <v>466.5</v>
      </c>
      <c r="E15" s="213">
        <v>424.90000000000003</v>
      </c>
      <c r="F15" s="213">
        <v>116.8</v>
      </c>
      <c r="G15" s="209"/>
    </row>
    <row r="16" spans="1:7" ht="15.75">
      <c r="A16" s="210" t="s">
        <v>1220</v>
      </c>
      <c r="C16" s="212">
        <v>42</v>
      </c>
      <c r="D16" s="213">
        <v>64</v>
      </c>
      <c r="E16" s="213">
        <v>69</v>
      </c>
      <c r="F16" s="213">
        <v>65</v>
      </c>
      <c r="G16" s="209"/>
    </row>
    <row r="17" spans="1:7" ht="15.75">
      <c r="A17" s="210" t="s">
        <v>3053</v>
      </c>
      <c r="B17" s="211">
        <v>2</v>
      </c>
      <c r="C17" s="212">
        <v>6.1</v>
      </c>
      <c r="D17" s="213">
        <v>7.4</v>
      </c>
      <c r="E17" s="213">
        <v>8</v>
      </c>
      <c r="F17" s="213">
        <v>8.3</v>
      </c>
      <c r="G17" s="209"/>
    </row>
    <row r="18" spans="1:7" ht="15.75">
      <c r="A18" s="210" t="s">
        <v>757</v>
      </c>
      <c r="B18" s="211">
        <v>629</v>
      </c>
      <c r="C18" s="212">
        <v>11613.76336372408</v>
      </c>
      <c r="D18" s="213">
        <v>10585.825785188425</v>
      </c>
      <c r="E18" s="213">
        <v>9907.78613829744</v>
      </c>
      <c r="F18" s="213">
        <v>8737.900083558547</v>
      </c>
      <c r="G18" s="209"/>
    </row>
    <row r="19" spans="1:7" ht="11.25" customHeight="1">
      <c r="A19" s="210"/>
      <c r="C19" s="239"/>
      <c r="G19" s="209"/>
    </row>
    <row r="20" s="237" customFormat="1" ht="12.75">
      <c r="A20" s="237" t="s">
        <v>3202</v>
      </c>
    </row>
    <row r="21" spans="1:6" s="237" customFormat="1" ht="12.75">
      <c r="A21" s="260" t="s">
        <v>3204</v>
      </c>
      <c r="B21" s="260"/>
      <c r="C21" s="260"/>
      <c r="D21" s="260"/>
      <c r="E21" s="260"/>
      <c r="F21" s="260"/>
    </row>
    <row r="22" spans="1:6" s="237" customFormat="1" ht="29.25" customHeight="1">
      <c r="A22" s="261" t="s">
        <v>3203</v>
      </c>
      <c r="B22" s="261"/>
      <c r="C22" s="261"/>
      <c r="D22" s="261"/>
      <c r="E22" s="261"/>
      <c r="F22" s="261"/>
    </row>
    <row r="23" s="237" customFormat="1" ht="12.75">
      <c r="A23" s="238"/>
    </row>
    <row r="24" spans="2:7" ht="15.75">
      <c r="B24" s="209"/>
      <c r="C24" s="209"/>
      <c r="D24" s="209"/>
      <c r="E24" s="209"/>
      <c r="F24" s="209"/>
      <c r="G24" s="209"/>
    </row>
    <row r="25" spans="2:7" ht="15.75">
      <c r="B25" s="209"/>
      <c r="C25" s="209"/>
      <c r="D25" s="209"/>
      <c r="E25" s="209"/>
      <c r="F25" s="209"/>
      <c r="G25" s="209"/>
    </row>
    <row r="26" spans="2:7" ht="15.75">
      <c r="B26" s="209"/>
      <c r="C26" s="209"/>
      <c r="D26" s="209"/>
      <c r="E26" s="209"/>
      <c r="F26" s="209"/>
      <c r="G26" s="209"/>
    </row>
    <row r="27" spans="2:7" ht="15.75">
      <c r="B27" s="209"/>
      <c r="C27" s="209"/>
      <c r="D27" s="209"/>
      <c r="E27" s="209"/>
      <c r="F27" s="209"/>
      <c r="G27" s="209"/>
    </row>
    <row r="28" spans="2:7" ht="15.75">
      <c r="B28" s="209"/>
      <c r="C28" s="209"/>
      <c r="D28" s="209"/>
      <c r="E28" s="209"/>
      <c r="F28" s="209"/>
      <c r="G28" s="209"/>
    </row>
    <row r="29" spans="2:7" ht="15.75">
      <c r="B29" s="209"/>
      <c r="C29" s="209"/>
      <c r="D29" s="209"/>
      <c r="E29" s="209"/>
      <c r="F29" s="209"/>
      <c r="G29" s="209"/>
    </row>
    <row r="30" spans="2:7" ht="15.75">
      <c r="B30" s="209"/>
      <c r="C30" s="209"/>
      <c r="D30" s="209"/>
      <c r="E30" s="209"/>
      <c r="F30" s="209"/>
      <c r="G30" s="209"/>
    </row>
    <row r="31" spans="2:7" ht="15.75">
      <c r="B31" s="209"/>
      <c r="C31" s="209"/>
      <c r="D31" s="209"/>
      <c r="E31" s="209"/>
      <c r="F31" s="209"/>
      <c r="G31" s="209"/>
    </row>
    <row r="32" spans="2:7" ht="15.75">
      <c r="B32" s="209"/>
      <c r="C32" s="209"/>
      <c r="D32" s="209"/>
      <c r="E32" s="209"/>
      <c r="F32" s="209"/>
      <c r="G32" s="209"/>
    </row>
    <row r="33" spans="2:7" ht="15.75">
      <c r="B33" s="209"/>
      <c r="C33" s="209"/>
      <c r="D33" s="209"/>
      <c r="E33" s="209"/>
      <c r="F33" s="209"/>
      <c r="G33" s="209"/>
    </row>
    <row r="34" spans="2:7" ht="15.75">
      <c r="B34" s="209"/>
      <c r="C34" s="209"/>
      <c r="D34" s="209"/>
      <c r="E34" s="209"/>
      <c r="F34" s="209"/>
      <c r="G34" s="209"/>
    </row>
    <row r="35" spans="2:7" ht="15.75">
      <c r="B35" s="209"/>
      <c r="C35" s="209"/>
      <c r="D35" s="209"/>
      <c r="E35" s="209"/>
      <c r="F35" s="209"/>
      <c r="G35" s="209"/>
    </row>
    <row r="36" spans="2:7" ht="15.75">
      <c r="B36" s="209"/>
      <c r="C36" s="209"/>
      <c r="D36" s="209"/>
      <c r="E36" s="209"/>
      <c r="F36" s="209"/>
      <c r="G36" s="209"/>
    </row>
    <row r="37" spans="2:7" ht="15.75">
      <c r="B37" s="209"/>
      <c r="C37" s="209"/>
      <c r="D37" s="209"/>
      <c r="E37" s="209"/>
      <c r="F37" s="209"/>
      <c r="G37" s="209"/>
    </row>
    <row r="38" spans="2:7" ht="15.75">
      <c r="B38" s="209"/>
      <c r="C38" s="209"/>
      <c r="D38" s="209"/>
      <c r="E38" s="209"/>
      <c r="F38" s="209"/>
      <c r="G38" s="209"/>
    </row>
    <row r="39" spans="2:7" ht="15.75">
      <c r="B39" s="209"/>
      <c r="C39" s="209"/>
      <c r="D39" s="209"/>
      <c r="E39" s="209"/>
      <c r="F39" s="209"/>
      <c r="G39" s="209"/>
    </row>
    <row r="40" spans="2:7" ht="15.75">
      <c r="B40" s="209"/>
      <c r="C40" s="209"/>
      <c r="D40" s="209"/>
      <c r="E40" s="209"/>
      <c r="F40" s="209"/>
      <c r="G40" s="209"/>
    </row>
    <row r="41" spans="2:7" ht="15.75">
      <c r="B41" s="209"/>
      <c r="C41" s="209"/>
      <c r="D41" s="209"/>
      <c r="E41" s="209"/>
      <c r="F41" s="209"/>
      <c r="G41" s="209"/>
    </row>
    <row r="42" spans="2:7" ht="15.75">
      <c r="B42" s="209"/>
      <c r="C42" s="209"/>
      <c r="D42" s="209"/>
      <c r="E42" s="209"/>
      <c r="F42" s="209"/>
      <c r="G42" s="209"/>
    </row>
    <row r="43" spans="2:7" ht="15.75">
      <c r="B43" s="209"/>
      <c r="C43" s="209"/>
      <c r="D43" s="209"/>
      <c r="E43" s="209"/>
      <c r="F43" s="209"/>
      <c r="G43" s="209"/>
    </row>
    <row r="44" spans="2:7" ht="15.75">
      <c r="B44" s="209"/>
      <c r="C44" s="209"/>
      <c r="D44" s="209"/>
      <c r="E44" s="209"/>
      <c r="F44" s="209"/>
      <c r="G44" s="209"/>
    </row>
    <row r="45" spans="2:7" ht="15.75">
      <c r="B45" s="209"/>
      <c r="C45" s="209"/>
      <c r="D45" s="209"/>
      <c r="E45" s="209"/>
      <c r="F45" s="209"/>
      <c r="G45" s="209"/>
    </row>
    <row r="46" spans="2:7" ht="15.75">
      <c r="B46" s="209"/>
      <c r="C46" s="209"/>
      <c r="D46" s="209"/>
      <c r="E46" s="209"/>
      <c r="F46" s="209"/>
      <c r="G46" s="209"/>
    </row>
    <row r="47" spans="2:7" ht="15.75">
      <c r="B47" s="209"/>
      <c r="C47" s="209"/>
      <c r="D47" s="209"/>
      <c r="E47" s="209"/>
      <c r="F47" s="209"/>
      <c r="G47" s="209"/>
    </row>
    <row r="48" spans="2:7" ht="15.75">
      <c r="B48" s="209"/>
      <c r="C48" s="209"/>
      <c r="D48" s="209"/>
      <c r="E48" s="209"/>
      <c r="F48" s="209"/>
      <c r="G48" s="209"/>
    </row>
    <row r="49" spans="2:7" ht="15.75">
      <c r="B49" s="209"/>
      <c r="C49" s="209"/>
      <c r="D49" s="209"/>
      <c r="E49" s="209"/>
      <c r="F49" s="209"/>
      <c r="G49" s="209"/>
    </row>
    <row r="50" spans="2:7" ht="15.75">
      <c r="B50" s="209"/>
      <c r="C50" s="209"/>
      <c r="D50" s="209"/>
      <c r="E50" s="209"/>
      <c r="F50" s="209"/>
      <c r="G50" s="209"/>
    </row>
    <row r="51" spans="2:7" ht="15.75">
      <c r="B51" s="209"/>
      <c r="C51" s="209"/>
      <c r="D51" s="209"/>
      <c r="E51" s="209"/>
      <c r="F51" s="209"/>
      <c r="G51" s="209"/>
    </row>
    <row r="52" spans="2:7" ht="15.75">
      <c r="B52" s="209"/>
      <c r="C52" s="209"/>
      <c r="D52" s="209"/>
      <c r="E52" s="209"/>
      <c r="F52" s="209"/>
      <c r="G52" s="209"/>
    </row>
    <row r="53" spans="2:7" ht="15.75">
      <c r="B53" s="209"/>
      <c r="C53" s="209"/>
      <c r="D53" s="209"/>
      <c r="E53" s="209"/>
      <c r="F53" s="209"/>
      <c r="G53" s="209"/>
    </row>
    <row r="54" spans="2:7" ht="15.75">
      <c r="B54" s="209"/>
      <c r="C54" s="209"/>
      <c r="D54" s="209"/>
      <c r="E54" s="209"/>
      <c r="F54" s="209"/>
      <c r="G54" s="209"/>
    </row>
    <row r="55" spans="2:7" ht="15.75">
      <c r="B55" s="209"/>
      <c r="C55" s="209"/>
      <c r="D55" s="209"/>
      <c r="E55" s="209"/>
      <c r="F55" s="209"/>
      <c r="G55" s="209"/>
    </row>
    <row r="56" spans="2:7" ht="15.75">
      <c r="B56" s="209"/>
      <c r="C56" s="209"/>
      <c r="D56" s="209"/>
      <c r="E56" s="209"/>
      <c r="F56" s="209"/>
      <c r="G56" s="209"/>
    </row>
    <row r="57" spans="2:7" ht="15.75">
      <c r="B57" s="209"/>
      <c r="C57" s="209"/>
      <c r="D57" s="209"/>
      <c r="E57" s="209"/>
      <c r="F57" s="209"/>
      <c r="G57" s="209"/>
    </row>
    <row r="58" spans="2:7" ht="15.75">
      <c r="B58" s="209"/>
      <c r="C58" s="209"/>
      <c r="D58" s="209"/>
      <c r="E58" s="209"/>
      <c r="F58" s="209"/>
      <c r="G58" s="209"/>
    </row>
    <row r="59" spans="2:7" ht="15.75">
      <c r="B59" s="209"/>
      <c r="C59" s="209"/>
      <c r="D59" s="209"/>
      <c r="E59" s="209"/>
      <c r="F59" s="209"/>
      <c r="G59" s="209"/>
    </row>
    <row r="60" spans="2:7" ht="15.75">
      <c r="B60" s="209"/>
      <c r="C60" s="209"/>
      <c r="D60" s="209"/>
      <c r="E60" s="209"/>
      <c r="F60" s="209"/>
      <c r="G60" s="209"/>
    </row>
    <row r="61" spans="2:7" ht="15.75">
      <c r="B61" s="209"/>
      <c r="C61" s="209"/>
      <c r="D61" s="209"/>
      <c r="E61" s="209"/>
      <c r="F61" s="209"/>
      <c r="G61" s="209"/>
    </row>
    <row r="62" spans="2:7" ht="15.75">
      <c r="B62" s="209"/>
      <c r="C62" s="209"/>
      <c r="D62" s="209"/>
      <c r="E62" s="209"/>
      <c r="F62" s="209"/>
      <c r="G62" s="209"/>
    </row>
    <row r="63" spans="2:7" ht="15.75">
      <c r="B63" s="209"/>
      <c r="C63" s="209"/>
      <c r="D63" s="209"/>
      <c r="E63" s="209"/>
      <c r="F63" s="209"/>
      <c r="G63" s="209"/>
    </row>
    <row r="64" spans="2:7" ht="15.75">
      <c r="B64" s="209"/>
      <c r="C64" s="209"/>
      <c r="D64" s="209"/>
      <c r="E64" s="209"/>
      <c r="F64" s="209"/>
      <c r="G64" s="209"/>
    </row>
    <row r="65" spans="2:7" ht="15.75">
      <c r="B65" s="209"/>
      <c r="C65" s="209"/>
      <c r="D65" s="209"/>
      <c r="E65" s="209"/>
      <c r="F65" s="209"/>
      <c r="G65" s="209"/>
    </row>
    <row r="66" spans="2:7" ht="15.75">
      <c r="B66" s="209"/>
      <c r="C66" s="209"/>
      <c r="D66" s="209"/>
      <c r="E66" s="209"/>
      <c r="F66" s="209"/>
      <c r="G66" s="209"/>
    </row>
    <row r="67" spans="2:7" ht="15.75">
      <c r="B67" s="209"/>
      <c r="C67" s="209"/>
      <c r="D67" s="209"/>
      <c r="E67" s="209"/>
      <c r="F67" s="209"/>
      <c r="G67" s="209"/>
    </row>
    <row r="68" spans="2:7" ht="15.75">
      <c r="B68" s="209"/>
      <c r="C68" s="209"/>
      <c r="D68" s="209"/>
      <c r="E68" s="209"/>
      <c r="F68" s="209"/>
      <c r="G68" s="209"/>
    </row>
    <row r="69" spans="2:7" ht="15.75">
      <c r="B69" s="209"/>
      <c r="C69" s="209"/>
      <c r="D69" s="209"/>
      <c r="E69" s="209"/>
      <c r="F69" s="209"/>
      <c r="G69" s="209"/>
    </row>
    <row r="70" spans="2:7" ht="15.75">
      <c r="B70" s="209"/>
      <c r="C70" s="209"/>
      <c r="D70" s="209"/>
      <c r="E70" s="209"/>
      <c r="F70" s="209"/>
      <c r="G70" s="209"/>
    </row>
    <row r="71" spans="2:7" ht="15.75">
      <c r="B71" s="209"/>
      <c r="C71" s="209"/>
      <c r="D71" s="209"/>
      <c r="E71" s="209"/>
      <c r="F71" s="209"/>
      <c r="G71" s="209"/>
    </row>
    <row r="72" spans="2:7" ht="15.75">
      <c r="B72" s="209"/>
      <c r="C72" s="209"/>
      <c r="D72" s="209"/>
      <c r="E72" s="209"/>
      <c r="F72" s="209"/>
      <c r="G72" s="209"/>
    </row>
    <row r="73" spans="2:7" ht="15.75">
      <c r="B73" s="209"/>
      <c r="C73" s="209"/>
      <c r="D73" s="209"/>
      <c r="E73" s="209"/>
      <c r="F73" s="209"/>
      <c r="G73" s="209"/>
    </row>
    <row r="74" spans="2:7" ht="15.75">
      <c r="B74" s="209"/>
      <c r="C74" s="209"/>
      <c r="D74" s="209"/>
      <c r="E74" s="209"/>
      <c r="F74" s="209"/>
      <c r="G74" s="209"/>
    </row>
    <row r="75" spans="2:7" ht="15.75">
      <c r="B75" s="209"/>
      <c r="C75" s="209"/>
      <c r="D75" s="209"/>
      <c r="E75" s="209"/>
      <c r="F75" s="209"/>
      <c r="G75" s="209"/>
    </row>
    <row r="76" spans="2:7" ht="15.75">
      <c r="B76" s="209"/>
      <c r="C76" s="209"/>
      <c r="D76" s="209"/>
      <c r="E76" s="209"/>
      <c r="F76" s="209"/>
      <c r="G76" s="209"/>
    </row>
    <row r="77" spans="2:7" ht="15.75">
      <c r="B77" s="209"/>
      <c r="C77" s="209"/>
      <c r="D77" s="209"/>
      <c r="E77" s="209"/>
      <c r="F77" s="209"/>
      <c r="G77" s="209"/>
    </row>
    <row r="78" spans="2:7" ht="15.75">
      <c r="B78" s="209"/>
      <c r="C78" s="209"/>
      <c r="D78" s="209"/>
      <c r="E78" s="209"/>
      <c r="F78" s="209"/>
      <c r="G78" s="209"/>
    </row>
    <row r="79" spans="2:7" ht="15.75">
      <c r="B79" s="209"/>
      <c r="C79" s="209"/>
      <c r="D79" s="209"/>
      <c r="E79" s="209"/>
      <c r="F79" s="209"/>
      <c r="G79" s="209"/>
    </row>
    <row r="80" spans="2:7" ht="15.75">
      <c r="B80" s="209"/>
      <c r="C80" s="209"/>
      <c r="D80" s="209"/>
      <c r="E80" s="209"/>
      <c r="F80" s="209"/>
      <c r="G80" s="209"/>
    </row>
    <row r="81" spans="2:7" ht="15.75">
      <c r="B81" s="209"/>
      <c r="C81" s="209"/>
      <c r="D81" s="209"/>
      <c r="E81" s="209"/>
      <c r="F81" s="209"/>
      <c r="G81" s="209"/>
    </row>
    <row r="82" spans="2:7" ht="15.75">
      <c r="B82" s="209"/>
      <c r="C82" s="209"/>
      <c r="D82" s="209"/>
      <c r="E82" s="209"/>
      <c r="F82" s="209"/>
      <c r="G82" s="209"/>
    </row>
    <row r="83" spans="2:7" ht="15.75">
      <c r="B83" s="209"/>
      <c r="C83" s="209"/>
      <c r="D83" s="209"/>
      <c r="E83" s="209"/>
      <c r="F83" s="209"/>
      <c r="G83" s="209"/>
    </row>
    <row r="84" spans="2:7" ht="15.75">
      <c r="B84" s="209"/>
      <c r="C84" s="209"/>
      <c r="D84" s="209"/>
      <c r="E84" s="209"/>
      <c r="F84" s="209"/>
      <c r="G84" s="209"/>
    </row>
    <row r="85" spans="2:7" ht="15.75">
      <c r="B85" s="209"/>
      <c r="C85" s="209"/>
      <c r="D85" s="209"/>
      <c r="E85" s="209"/>
      <c r="F85" s="209"/>
      <c r="G85" s="209"/>
    </row>
    <row r="86" spans="2:7" ht="15.75">
      <c r="B86" s="209"/>
      <c r="C86" s="209"/>
      <c r="D86" s="209"/>
      <c r="E86" s="209"/>
      <c r="F86" s="209"/>
      <c r="G86" s="209"/>
    </row>
    <row r="87" spans="2:7" ht="15.75">
      <c r="B87" s="209"/>
      <c r="C87" s="209"/>
      <c r="D87" s="209"/>
      <c r="E87" s="209"/>
      <c r="F87" s="209"/>
      <c r="G87" s="209"/>
    </row>
    <row r="88" spans="2:7" ht="15.75">
      <c r="B88" s="209"/>
      <c r="C88" s="209"/>
      <c r="D88" s="209"/>
      <c r="E88" s="209"/>
      <c r="F88" s="209"/>
      <c r="G88" s="209"/>
    </row>
    <row r="89" spans="2:7" ht="15.75">
      <c r="B89" s="209"/>
      <c r="C89" s="209"/>
      <c r="D89" s="209"/>
      <c r="E89" s="209"/>
      <c r="F89" s="209"/>
      <c r="G89" s="209"/>
    </row>
    <row r="90" spans="2:7" ht="15.75">
      <c r="B90" s="209"/>
      <c r="C90" s="209"/>
      <c r="D90" s="209"/>
      <c r="E90" s="209"/>
      <c r="F90" s="209"/>
      <c r="G90" s="209"/>
    </row>
    <row r="91" spans="2:7" ht="15.75">
      <c r="B91" s="209"/>
      <c r="C91" s="209"/>
      <c r="D91" s="209"/>
      <c r="E91" s="209"/>
      <c r="F91" s="209"/>
      <c r="G91" s="209"/>
    </row>
    <row r="92" spans="2:7" ht="15.75">
      <c r="B92" s="209"/>
      <c r="C92" s="209"/>
      <c r="D92" s="209"/>
      <c r="E92" s="209"/>
      <c r="F92" s="209"/>
      <c r="G92" s="209"/>
    </row>
    <row r="93" spans="2:7" ht="15.75">
      <c r="B93" s="209"/>
      <c r="C93" s="209"/>
      <c r="D93" s="209"/>
      <c r="E93" s="209"/>
      <c r="F93" s="209"/>
      <c r="G93" s="209"/>
    </row>
    <row r="94" spans="2:7" ht="15.75">
      <c r="B94" s="209"/>
      <c r="C94" s="209"/>
      <c r="D94" s="209"/>
      <c r="E94" s="209"/>
      <c r="F94" s="209"/>
      <c r="G94" s="209"/>
    </row>
    <row r="95" spans="2:7" ht="15.75">
      <c r="B95" s="209"/>
      <c r="C95" s="209"/>
      <c r="D95" s="209"/>
      <c r="E95" s="209"/>
      <c r="F95" s="209"/>
      <c r="G95" s="209"/>
    </row>
    <row r="96" spans="2:7" ht="15.75">
      <c r="B96" s="209"/>
      <c r="C96" s="209"/>
      <c r="D96" s="209"/>
      <c r="E96" s="209"/>
      <c r="F96" s="209"/>
      <c r="G96" s="209"/>
    </row>
    <row r="97" spans="2:7" ht="15.75">
      <c r="B97" s="209"/>
      <c r="C97" s="209"/>
      <c r="D97" s="209"/>
      <c r="E97" s="209"/>
      <c r="F97" s="209"/>
      <c r="G97" s="209"/>
    </row>
    <row r="98" spans="2:7" ht="15.75">
      <c r="B98" s="209"/>
      <c r="C98" s="209"/>
      <c r="D98" s="209"/>
      <c r="E98" s="209"/>
      <c r="F98" s="209"/>
      <c r="G98" s="209"/>
    </row>
    <row r="99" spans="2:7" ht="15.75">
      <c r="B99" s="209"/>
      <c r="C99" s="209"/>
      <c r="D99" s="209"/>
      <c r="E99" s="209"/>
      <c r="F99" s="209"/>
      <c r="G99" s="209"/>
    </row>
    <row r="100" spans="2:7" ht="15.75">
      <c r="B100" s="209"/>
      <c r="C100" s="209"/>
      <c r="D100" s="209"/>
      <c r="E100" s="209"/>
      <c r="F100" s="209"/>
      <c r="G100" s="209"/>
    </row>
    <row r="101" spans="2:7" ht="15.75">
      <c r="B101" s="209"/>
      <c r="C101" s="209"/>
      <c r="D101" s="209"/>
      <c r="E101" s="209"/>
      <c r="F101" s="209"/>
      <c r="G101" s="209"/>
    </row>
    <row r="102" spans="2:7" ht="15.75">
      <c r="B102" s="209"/>
      <c r="C102" s="209"/>
      <c r="D102" s="209"/>
      <c r="E102" s="209"/>
      <c r="F102" s="209"/>
      <c r="G102" s="209"/>
    </row>
    <row r="103" spans="2:7" ht="15.75">
      <c r="B103" s="209"/>
      <c r="C103" s="209"/>
      <c r="D103" s="209"/>
      <c r="E103" s="209"/>
      <c r="F103" s="209"/>
      <c r="G103" s="209"/>
    </row>
    <row r="104" spans="2:7" ht="15.75">
      <c r="B104" s="209"/>
      <c r="C104" s="209"/>
      <c r="D104" s="209"/>
      <c r="E104" s="209"/>
      <c r="F104" s="209"/>
      <c r="G104" s="209"/>
    </row>
    <row r="105" spans="2:7" ht="15.75">
      <c r="B105" s="209"/>
      <c r="C105" s="209"/>
      <c r="D105" s="209"/>
      <c r="E105" s="209"/>
      <c r="F105" s="209"/>
      <c r="G105" s="209"/>
    </row>
    <row r="106" spans="2:7" ht="15.75">
      <c r="B106" s="209"/>
      <c r="C106" s="209"/>
      <c r="D106" s="209"/>
      <c r="E106" s="209"/>
      <c r="F106" s="209"/>
      <c r="G106" s="209"/>
    </row>
    <row r="107" spans="2:7" ht="15.75">
      <c r="B107" s="209"/>
      <c r="C107" s="209"/>
      <c r="D107" s="209"/>
      <c r="E107" s="209"/>
      <c r="F107" s="209"/>
      <c r="G107" s="209"/>
    </row>
    <row r="108" spans="2:7" ht="15.75">
      <c r="B108" s="209"/>
      <c r="C108" s="209"/>
      <c r="D108" s="209"/>
      <c r="E108" s="209"/>
      <c r="F108" s="209"/>
      <c r="G108" s="209"/>
    </row>
    <row r="109" spans="2:7" ht="15.75">
      <c r="B109" s="209"/>
      <c r="C109" s="209"/>
      <c r="D109" s="209"/>
      <c r="E109" s="209"/>
      <c r="F109" s="209"/>
      <c r="G109" s="209"/>
    </row>
    <row r="110" spans="2:7" ht="15.75">
      <c r="B110" s="209"/>
      <c r="C110" s="209"/>
      <c r="D110" s="209"/>
      <c r="E110" s="209"/>
      <c r="F110" s="209"/>
      <c r="G110" s="209"/>
    </row>
    <row r="111" spans="2:7" ht="15.75">
      <c r="B111" s="209"/>
      <c r="C111" s="209"/>
      <c r="D111" s="209"/>
      <c r="E111" s="209"/>
      <c r="F111" s="209"/>
      <c r="G111" s="209"/>
    </row>
    <row r="112" spans="2:7" ht="15.75">
      <c r="B112" s="209"/>
      <c r="C112" s="209"/>
      <c r="D112" s="209"/>
      <c r="E112" s="209"/>
      <c r="F112" s="209"/>
      <c r="G112" s="209"/>
    </row>
    <row r="113" spans="2:7" ht="15.75">
      <c r="B113" s="209"/>
      <c r="C113" s="209"/>
      <c r="D113" s="209"/>
      <c r="E113" s="209"/>
      <c r="F113" s="209"/>
      <c r="G113" s="209"/>
    </row>
    <row r="114" spans="2:7" ht="15.75">
      <c r="B114" s="209"/>
      <c r="C114" s="209"/>
      <c r="D114" s="209"/>
      <c r="E114" s="209"/>
      <c r="F114" s="209"/>
      <c r="G114" s="209"/>
    </row>
    <row r="115" spans="2:7" ht="15.75">
      <c r="B115" s="209"/>
      <c r="C115" s="209"/>
      <c r="D115" s="209"/>
      <c r="E115" s="209"/>
      <c r="F115" s="209"/>
      <c r="G115" s="209"/>
    </row>
    <row r="116" spans="2:7" ht="15.75">
      <c r="B116" s="209"/>
      <c r="C116" s="209"/>
      <c r="D116" s="209"/>
      <c r="E116" s="209"/>
      <c r="F116" s="209"/>
      <c r="G116" s="209"/>
    </row>
    <row r="117" spans="2:7" ht="15.75">
      <c r="B117" s="209"/>
      <c r="C117" s="209"/>
      <c r="D117" s="209"/>
      <c r="E117" s="209"/>
      <c r="F117" s="209"/>
      <c r="G117" s="209"/>
    </row>
    <row r="118" spans="2:7" ht="15.75">
      <c r="B118" s="209"/>
      <c r="C118" s="209"/>
      <c r="D118" s="209"/>
      <c r="E118" s="209"/>
      <c r="F118" s="209"/>
      <c r="G118" s="209"/>
    </row>
    <row r="119" spans="2:7" ht="15.75">
      <c r="B119" s="209"/>
      <c r="C119" s="209"/>
      <c r="D119" s="209"/>
      <c r="E119" s="209"/>
      <c r="F119" s="209"/>
      <c r="G119" s="209"/>
    </row>
    <row r="120" spans="2:7" ht="15.75">
      <c r="B120" s="209"/>
      <c r="C120" s="209"/>
      <c r="D120" s="209"/>
      <c r="E120" s="209"/>
      <c r="F120" s="209"/>
      <c r="G120" s="209"/>
    </row>
    <row r="121" spans="2:7" ht="15.75">
      <c r="B121" s="209"/>
      <c r="C121" s="209"/>
      <c r="D121" s="209"/>
      <c r="E121" s="209"/>
      <c r="F121" s="209"/>
      <c r="G121" s="209"/>
    </row>
    <row r="122" spans="2:7" ht="15.75">
      <c r="B122" s="209"/>
      <c r="C122" s="209"/>
      <c r="D122" s="209"/>
      <c r="E122" s="209"/>
      <c r="F122" s="209"/>
      <c r="G122" s="209"/>
    </row>
    <row r="123" spans="2:7" ht="15.75">
      <c r="B123" s="209"/>
      <c r="C123" s="209"/>
      <c r="D123" s="209"/>
      <c r="E123" s="209"/>
      <c r="F123" s="209"/>
      <c r="G123" s="209"/>
    </row>
    <row r="124" spans="2:7" ht="15.75">
      <c r="B124" s="209"/>
      <c r="C124" s="209"/>
      <c r="D124" s="209"/>
      <c r="E124" s="209"/>
      <c r="F124" s="209"/>
      <c r="G124" s="209"/>
    </row>
    <row r="125" spans="2:7" ht="15.75">
      <c r="B125" s="209"/>
      <c r="C125" s="209"/>
      <c r="D125" s="209"/>
      <c r="E125" s="209"/>
      <c r="F125" s="209"/>
      <c r="G125" s="209"/>
    </row>
    <row r="126" spans="2:7" ht="15.75">
      <c r="B126" s="209"/>
      <c r="C126" s="209"/>
      <c r="D126" s="209"/>
      <c r="E126" s="209"/>
      <c r="F126" s="209"/>
      <c r="G126" s="209"/>
    </row>
    <row r="127" spans="2:7" ht="15.75">
      <c r="B127" s="209"/>
      <c r="C127" s="209"/>
      <c r="D127" s="209"/>
      <c r="E127" s="209"/>
      <c r="F127" s="209"/>
      <c r="G127" s="209"/>
    </row>
    <row r="128" spans="2:7" ht="15.75">
      <c r="B128" s="209"/>
      <c r="C128" s="209"/>
      <c r="D128" s="209"/>
      <c r="E128" s="209"/>
      <c r="F128" s="209"/>
      <c r="G128" s="209"/>
    </row>
    <row r="129" spans="2:7" ht="15.75">
      <c r="B129" s="209"/>
      <c r="C129" s="209"/>
      <c r="D129" s="209"/>
      <c r="E129" s="209"/>
      <c r="F129" s="209"/>
      <c r="G129" s="209"/>
    </row>
    <row r="130" spans="2:7" ht="15.75">
      <c r="B130" s="209"/>
      <c r="C130" s="209"/>
      <c r="D130" s="209"/>
      <c r="E130" s="209"/>
      <c r="F130" s="209"/>
      <c r="G130" s="209"/>
    </row>
    <row r="131" spans="2:7" ht="15.75">
      <c r="B131" s="209"/>
      <c r="C131" s="209"/>
      <c r="D131" s="209"/>
      <c r="E131" s="209"/>
      <c r="F131" s="209"/>
      <c r="G131" s="209"/>
    </row>
    <row r="132" spans="2:7" ht="15.75">
      <c r="B132" s="209"/>
      <c r="C132" s="209"/>
      <c r="D132" s="209"/>
      <c r="E132" s="209"/>
      <c r="F132" s="209"/>
      <c r="G132" s="209"/>
    </row>
    <row r="133" spans="2:7" ht="15.75">
      <c r="B133" s="209"/>
      <c r="C133" s="209"/>
      <c r="D133" s="209"/>
      <c r="E133" s="209"/>
      <c r="F133" s="209"/>
      <c r="G133" s="209"/>
    </row>
    <row r="134" spans="2:7" ht="15.75">
      <c r="B134" s="209"/>
      <c r="C134" s="209"/>
      <c r="D134" s="209"/>
      <c r="E134" s="209"/>
      <c r="F134" s="209"/>
      <c r="G134" s="209"/>
    </row>
    <row r="135" spans="2:7" ht="15.75">
      <c r="B135" s="209"/>
      <c r="C135" s="209"/>
      <c r="D135" s="209"/>
      <c r="E135" s="209"/>
      <c r="F135" s="209"/>
      <c r="G135" s="209"/>
    </row>
    <row r="136" spans="2:7" ht="15.75">
      <c r="B136" s="209"/>
      <c r="C136" s="209"/>
      <c r="D136" s="209"/>
      <c r="E136" s="209"/>
      <c r="F136" s="209"/>
      <c r="G136" s="209"/>
    </row>
    <row r="137" spans="2:7" ht="15.75">
      <c r="B137" s="209"/>
      <c r="C137" s="209"/>
      <c r="D137" s="209"/>
      <c r="E137" s="209"/>
      <c r="F137" s="209"/>
      <c r="G137" s="209"/>
    </row>
    <row r="138" spans="2:7" ht="15.75">
      <c r="B138" s="209"/>
      <c r="C138" s="209"/>
      <c r="D138" s="209"/>
      <c r="E138" s="209"/>
      <c r="F138" s="209"/>
      <c r="G138" s="209"/>
    </row>
    <row r="139" spans="2:7" ht="15.75">
      <c r="B139" s="209"/>
      <c r="C139" s="209"/>
      <c r="D139" s="209"/>
      <c r="E139" s="209"/>
      <c r="F139" s="209"/>
      <c r="G139" s="209"/>
    </row>
    <row r="140" spans="2:7" ht="15.75">
      <c r="B140" s="209"/>
      <c r="C140" s="209"/>
      <c r="D140" s="209"/>
      <c r="E140" s="209"/>
      <c r="F140" s="209"/>
      <c r="G140" s="209"/>
    </row>
    <row r="141" spans="2:7" ht="15.75">
      <c r="B141" s="209"/>
      <c r="C141" s="209"/>
      <c r="D141" s="209"/>
      <c r="E141" s="209"/>
      <c r="F141" s="209"/>
      <c r="G141" s="209"/>
    </row>
    <row r="142" spans="2:7" ht="15.75">
      <c r="B142" s="209"/>
      <c r="C142" s="209"/>
      <c r="D142" s="209"/>
      <c r="E142" s="209"/>
      <c r="F142" s="209"/>
      <c r="G142" s="209"/>
    </row>
    <row r="143" spans="2:7" ht="15.75">
      <c r="B143" s="209"/>
      <c r="C143" s="209"/>
      <c r="D143" s="209"/>
      <c r="E143" s="209"/>
      <c r="F143" s="209"/>
      <c r="G143" s="209"/>
    </row>
    <row r="144" spans="2:7" ht="15.75">
      <c r="B144" s="209"/>
      <c r="C144" s="209"/>
      <c r="D144" s="209"/>
      <c r="E144" s="209"/>
      <c r="F144" s="209"/>
      <c r="G144" s="209"/>
    </row>
    <row r="145" spans="2:7" ht="15.75">
      <c r="B145" s="209"/>
      <c r="C145" s="209"/>
      <c r="D145" s="209"/>
      <c r="E145" s="209"/>
      <c r="F145" s="209"/>
      <c r="G145" s="209"/>
    </row>
    <row r="146" spans="2:7" ht="15.75">
      <c r="B146" s="209"/>
      <c r="C146" s="209"/>
      <c r="D146" s="209"/>
      <c r="E146" s="209"/>
      <c r="F146" s="209"/>
      <c r="G146" s="209"/>
    </row>
    <row r="147" spans="2:7" ht="15.75">
      <c r="B147" s="209"/>
      <c r="C147" s="209"/>
      <c r="D147" s="209"/>
      <c r="E147" s="209"/>
      <c r="F147" s="209"/>
      <c r="G147" s="209"/>
    </row>
    <row r="148" spans="2:7" ht="15.75">
      <c r="B148" s="209"/>
      <c r="C148" s="209"/>
      <c r="D148" s="209"/>
      <c r="E148" s="209"/>
      <c r="F148" s="209"/>
      <c r="G148" s="209"/>
    </row>
    <row r="149" spans="2:7" ht="15.75">
      <c r="B149" s="209"/>
      <c r="C149" s="209"/>
      <c r="D149" s="209"/>
      <c r="E149" s="209"/>
      <c r="F149" s="209"/>
      <c r="G149" s="209"/>
    </row>
    <row r="150" spans="2:7" ht="15.75">
      <c r="B150" s="209"/>
      <c r="C150" s="209"/>
      <c r="D150" s="209"/>
      <c r="E150" s="209"/>
      <c r="F150" s="209"/>
      <c r="G150" s="209"/>
    </row>
    <row r="151" spans="2:7" ht="15.75">
      <c r="B151" s="209"/>
      <c r="C151" s="209"/>
      <c r="D151" s="209"/>
      <c r="E151" s="209"/>
      <c r="F151" s="209"/>
      <c r="G151" s="209"/>
    </row>
    <row r="152" spans="2:7" ht="15.75">
      <c r="B152" s="209"/>
      <c r="C152" s="209"/>
      <c r="D152" s="209"/>
      <c r="E152" s="209"/>
      <c r="F152" s="209"/>
      <c r="G152" s="209"/>
    </row>
    <row r="153" spans="2:7" ht="15.75">
      <c r="B153" s="209"/>
      <c r="C153" s="209"/>
      <c r="D153" s="209"/>
      <c r="E153" s="209"/>
      <c r="F153" s="209"/>
      <c r="G153" s="209"/>
    </row>
    <row r="154" spans="2:7" ht="15.75">
      <c r="B154" s="209"/>
      <c r="C154" s="209"/>
      <c r="D154" s="209"/>
      <c r="E154" s="209"/>
      <c r="F154" s="209"/>
      <c r="G154" s="209"/>
    </row>
    <row r="155" spans="2:7" ht="15.75">
      <c r="B155" s="209"/>
      <c r="C155" s="209"/>
      <c r="D155" s="209"/>
      <c r="E155" s="209"/>
      <c r="F155" s="209"/>
      <c r="G155" s="209"/>
    </row>
    <row r="156" spans="2:7" ht="15.75">
      <c r="B156" s="209"/>
      <c r="C156" s="209"/>
      <c r="D156" s="209"/>
      <c r="E156" s="209"/>
      <c r="F156" s="209"/>
      <c r="G156" s="209"/>
    </row>
    <row r="157" spans="2:7" ht="15.75">
      <c r="B157" s="209"/>
      <c r="C157" s="209"/>
      <c r="D157" s="209"/>
      <c r="E157" s="209"/>
      <c r="F157" s="209"/>
      <c r="G157" s="209"/>
    </row>
    <row r="158" spans="2:7" ht="15.75">
      <c r="B158" s="209"/>
      <c r="C158" s="209"/>
      <c r="D158" s="209"/>
      <c r="E158" s="209"/>
      <c r="F158" s="209"/>
      <c r="G158" s="209"/>
    </row>
    <row r="159" spans="2:7" ht="15.75">
      <c r="B159" s="209"/>
      <c r="C159" s="209"/>
      <c r="D159" s="209"/>
      <c r="E159" s="209"/>
      <c r="F159" s="209"/>
      <c r="G159" s="209"/>
    </row>
    <row r="160" spans="2:7" ht="15.75">
      <c r="B160" s="209"/>
      <c r="C160" s="209"/>
      <c r="D160" s="209"/>
      <c r="E160" s="209"/>
      <c r="F160" s="209"/>
      <c r="G160" s="209"/>
    </row>
    <row r="161" spans="2:7" ht="15.75">
      <c r="B161" s="209"/>
      <c r="C161" s="209"/>
      <c r="D161" s="209"/>
      <c r="E161" s="209"/>
      <c r="F161" s="209"/>
      <c r="G161" s="209"/>
    </row>
    <row r="162" spans="2:7" ht="15.75">
      <c r="B162" s="209"/>
      <c r="C162" s="209"/>
      <c r="D162" s="209"/>
      <c r="E162" s="209"/>
      <c r="F162" s="209"/>
      <c r="G162" s="209"/>
    </row>
    <row r="163" spans="2:7" ht="15.75">
      <c r="B163" s="209"/>
      <c r="C163" s="209"/>
      <c r="D163" s="209"/>
      <c r="E163" s="209"/>
      <c r="F163" s="209"/>
      <c r="G163" s="209"/>
    </row>
    <row r="164" spans="2:7" ht="15.75">
      <c r="B164" s="209"/>
      <c r="C164" s="209"/>
      <c r="D164" s="209"/>
      <c r="E164" s="209"/>
      <c r="F164" s="209"/>
      <c r="G164" s="209"/>
    </row>
    <row r="165" spans="2:7" ht="15.75">
      <c r="B165" s="209"/>
      <c r="C165" s="209"/>
      <c r="D165" s="209"/>
      <c r="E165" s="209"/>
      <c r="F165" s="209"/>
      <c r="G165" s="209"/>
    </row>
    <row r="166" spans="2:7" ht="15.75">
      <c r="B166" s="209"/>
      <c r="C166" s="209"/>
      <c r="D166" s="209"/>
      <c r="E166" s="209"/>
      <c r="F166" s="209"/>
      <c r="G166" s="209"/>
    </row>
    <row r="167" spans="2:7" ht="15.75">
      <c r="B167" s="209"/>
      <c r="C167" s="209"/>
      <c r="D167" s="209"/>
      <c r="E167" s="209"/>
      <c r="F167" s="209"/>
      <c r="G167" s="209"/>
    </row>
    <row r="168" spans="2:7" ht="15.75">
      <c r="B168" s="209"/>
      <c r="C168" s="209"/>
      <c r="D168" s="209"/>
      <c r="E168" s="209"/>
      <c r="F168" s="209"/>
      <c r="G168" s="209"/>
    </row>
    <row r="169" spans="2:7" ht="15.75">
      <c r="B169" s="209"/>
      <c r="C169" s="209"/>
      <c r="D169" s="209"/>
      <c r="E169" s="209"/>
      <c r="F169" s="209"/>
      <c r="G169" s="209"/>
    </row>
    <row r="170" spans="2:7" ht="15.75">
      <c r="B170" s="209"/>
      <c r="C170" s="209"/>
      <c r="D170" s="209"/>
      <c r="E170" s="209"/>
      <c r="F170" s="209"/>
      <c r="G170" s="209"/>
    </row>
    <row r="171" spans="2:7" ht="15.75">
      <c r="B171" s="209"/>
      <c r="C171" s="209"/>
      <c r="D171" s="209"/>
      <c r="E171" s="209"/>
      <c r="F171" s="209"/>
      <c r="G171" s="209"/>
    </row>
    <row r="172" spans="2:7" ht="15.75">
      <c r="B172" s="209"/>
      <c r="C172" s="209"/>
      <c r="D172" s="209"/>
      <c r="E172" s="209"/>
      <c r="F172" s="209"/>
      <c r="G172" s="209"/>
    </row>
    <row r="173" spans="2:7" ht="15.75">
      <c r="B173" s="209"/>
      <c r="C173" s="209"/>
      <c r="D173" s="209"/>
      <c r="E173" s="209"/>
      <c r="F173" s="209"/>
      <c r="G173" s="209"/>
    </row>
    <row r="174" spans="2:7" ht="15.75">
      <c r="B174" s="209"/>
      <c r="C174" s="209"/>
      <c r="D174" s="209"/>
      <c r="E174" s="209"/>
      <c r="F174" s="209"/>
      <c r="G174" s="209"/>
    </row>
    <row r="175" spans="2:7" ht="15.75">
      <c r="B175" s="209"/>
      <c r="C175" s="209"/>
      <c r="D175" s="209"/>
      <c r="E175" s="209"/>
      <c r="F175" s="209"/>
      <c r="G175" s="209"/>
    </row>
    <row r="176" spans="2:7" ht="15.75">
      <c r="B176" s="209"/>
      <c r="C176" s="209"/>
      <c r="D176" s="209"/>
      <c r="E176" s="209"/>
      <c r="F176" s="209"/>
      <c r="G176" s="209"/>
    </row>
    <row r="177" spans="2:7" ht="15.75">
      <c r="B177" s="209"/>
      <c r="C177" s="209"/>
      <c r="D177" s="209"/>
      <c r="E177" s="209"/>
      <c r="F177" s="209"/>
      <c r="G177" s="209"/>
    </row>
    <row r="178" spans="2:7" ht="15.75">
      <c r="B178" s="209"/>
      <c r="C178" s="209"/>
      <c r="D178" s="209"/>
      <c r="E178" s="209"/>
      <c r="F178" s="209"/>
      <c r="G178" s="209"/>
    </row>
    <row r="179" spans="2:7" ht="15.75">
      <c r="B179" s="209"/>
      <c r="C179" s="209"/>
      <c r="D179" s="209"/>
      <c r="E179" s="209"/>
      <c r="F179" s="209"/>
      <c r="G179" s="209"/>
    </row>
    <row r="180" spans="2:7" ht="15.75">
      <c r="B180" s="209"/>
      <c r="C180" s="209"/>
      <c r="D180" s="209"/>
      <c r="E180" s="209"/>
      <c r="F180" s="209"/>
      <c r="G180" s="209"/>
    </row>
    <row r="181" spans="2:7" ht="15.75">
      <c r="B181" s="209"/>
      <c r="C181" s="209"/>
      <c r="D181" s="209"/>
      <c r="E181" s="209"/>
      <c r="F181" s="209"/>
      <c r="G181" s="209"/>
    </row>
    <row r="182" spans="2:7" ht="15.75">
      <c r="B182" s="209"/>
      <c r="C182" s="209"/>
      <c r="D182" s="209"/>
      <c r="E182" s="209"/>
      <c r="F182" s="209"/>
      <c r="G182" s="209"/>
    </row>
    <row r="183" spans="2:7" ht="15.75">
      <c r="B183" s="209"/>
      <c r="C183" s="209"/>
      <c r="D183" s="209"/>
      <c r="E183" s="209"/>
      <c r="F183" s="209"/>
      <c r="G183" s="209"/>
    </row>
    <row r="184" spans="2:7" ht="15.75">
      <c r="B184" s="209"/>
      <c r="C184" s="209"/>
      <c r="D184" s="209"/>
      <c r="E184" s="209"/>
      <c r="F184" s="209"/>
      <c r="G184" s="209"/>
    </row>
    <row r="185" spans="2:7" ht="15.75">
      <c r="B185" s="209"/>
      <c r="C185" s="209"/>
      <c r="D185" s="209"/>
      <c r="E185" s="209"/>
      <c r="F185" s="209"/>
      <c r="G185" s="209"/>
    </row>
    <row r="186" spans="2:7" ht="15.75">
      <c r="B186" s="209"/>
      <c r="C186" s="209"/>
      <c r="D186" s="209"/>
      <c r="E186" s="209"/>
      <c r="F186" s="209"/>
      <c r="G186" s="209"/>
    </row>
    <row r="187" spans="2:7" ht="15.75">
      <c r="B187" s="209"/>
      <c r="C187" s="209"/>
      <c r="D187" s="209"/>
      <c r="E187" s="209"/>
      <c r="F187" s="209"/>
      <c r="G187" s="209"/>
    </row>
    <row r="188" spans="2:7" ht="15.75">
      <c r="B188" s="209"/>
      <c r="C188" s="209"/>
      <c r="D188" s="209"/>
      <c r="E188" s="209"/>
      <c r="F188" s="209"/>
      <c r="G188" s="209"/>
    </row>
    <row r="189" spans="2:7" ht="15.75">
      <c r="B189" s="209"/>
      <c r="C189" s="209"/>
      <c r="D189" s="209"/>
      <c r="E189" s="209"/>
      <c r="F189" s="209"/>
      <c r="G189" s="209"/>
    </row>
    <row r="190" spans="2:7" ht="15.75">
      <c r="B190" s="209"/>
      <c r="C190" s="209"/>
      <c r="D190" s="209"/>
      <c r="E190" s="209"/>
      <c r="F190" s="209"/>
      <c r="G190" s="209"/>
    </row>
    <row r="191" spans="2:7" ht="15.75">
      <c r="B191" s="209"/>
      <c r="C191" s="209"/>
      <c r="D191" s="209"/>
      <c r="E191" s="209"/>
      <c r="F191" s="209"/>
      <c r="G191" s="209"/>
    </row>
    <row r="192" spans="2:7" ht="15.75">
      <c r="B192" s="209"/>
      <c r="C192" s="209"/>
      <c r="D192" s="209"/>
      <c r="E192" s="209"/>
      <c r="F192" s="209"/>
      <c r="G192" s="209"/>
    </row>
    <row r="193" spans="2:7" ht="15.75">
      <c r="B193" s="209"/>
      <c r="C193" s="209"/>
      <c r="D193" s="209"/>
      <c r="E193" s="209"/>
      <c r="F193" s="209"/>
      <c r="G193" s="209"/>
    </row>
    <row r="194" spans="2:7" ht="15.75">
      <c r="B194" s="209"/>
      <c r="C194" s="209"/>
      <c r="D194" s="209"/>
      <c r="E194" s="209"/>
      <c r="F194" s="209"/>
      <c r="G194" s="209"/>
    </row>
    <row r="195" spans="2:7" ht="15.75">
      <c r="B195" s="209"/>
      <c r="C195" s="209"/>
      <c r="D195" s="209"/>
      <c r="E195" s="209"/>
      <c r="F195" s="209"/>
      <c r="G195" s="209"/>
    </row>
    <row r="196" spans="2:7" ht="15.75">
      <c r="B196" s="209"/>
      <c r="C196" s="209"/>
      <c r="D196" s="209"/>
      <c r="E196" s="209"/>
      <c r="F196" s="209"/>
      <c r="G196" s="209"/>
    </row>
    <row r="197" spans="2:7" ht="15.75">
      <c r="B197" s="209"/>
      <c r="C197" s="209"/>
      <c r="D197" s="209"/>
      <c r="E197" s="209"/>
      <c r="F197" s="209"/>
      <c r="G197" s="209"/>
    </row>
    <row r="198" spans="2:7" ht="15.75">
      <c r="B198" s="209"/>
      <c r="C198" s="209"/>
      <c r="D198" s="209"/>
      <c r="E198" s="209"/>
      <c r="F198" s="209"/>
      <c r="G198" s="209"/>
    </row>
    <row r="199" spans="2:7" ht="15.75">
      <c r="B199" s="209"/>
      <c r="C199" s="209"/>
      <c r="D199" s="209"/>
      <c r="E199" s="209"/>
      <c r="F199" s="209"/>
      <c r="G199" s="209"/>
    </row>
    <row r="200" spans="2:7" ht="15.75">
      <c r="B200" s="209"/>
      <c r="C200" s="209"/>
      <c r="D200" s="209"/>
      <c r="E200" s="209"/>
      <c r="F200" s="209"/>
      <c r="G200" s="209"/>
    </row>
    <row r="201" spans="2:7" ht="15.75">
      <c r="B201" s="209"/>
      <c r="C201" s="209"/>
      <c r="D201" s="209"/>
      <c r="E201" s="209"/>
      <c r="F201" s="209"/>
      <c r="G201" s="209"/>
    </row>
    <row r="202" spans="2:7" ht="15.75">
      <c r="B202" s="209"/>
      <c r="C202" s="209"/>
      <c r="D202" s="209"/>
      <c r="E202" s="209"/>
      <c r="F202" s="209"/>
      <c r="G202" s="209"/>
    </row>
    <row r="203" spans="2:7" ht="15.75">
      <c r="B203" s="209"/>
      <c r="C203" s="209"/>
      <c r="D203" s="209"/>
      <c r="E203" s="209"/>
      <c r="F203" s="209"/>
      <c r="G203" s="209"/>
    </row>
    <row r="204" spans="2:7" ht="15.75">
      <c r="B204" s="209"/>
      <c r="C204" s="209"/>
      <c r="D204" s="209"/>
      <c r="E204" s="209"/>
      <c r="F204" s="209"/>
      <c r="G204" s="209"/>
    </row>
    <row r="205" spans="2:7" ht="15.75">
      <c r="B205" s="209"/>
      <c r="C205" s="209"/>
      <c r="D205" s="209"/>
      <c r="E205" s="209"/>
      <c r="F205" s="209"/>
      <c r="G205" s="209"/>
    </row>
    <row r="206" spans="2:7" ht="15.75">
      <c r="B206" s="209"/>
      <c r="C206" s="209"/>
      <c r="D206" s="209"/>
      <c r="E206" s="209"/>
      <c r="F206" s="209"/>
      <c r="G206" s="209"/>
    </row>
    <row r="207" spans="2:7" ht="15.75">
      <c r="B207" s="209"/>
      <c r="C207" s="209"/>
      <c r="D207" s="209"/>
      <c r="E207" s="209"/>
      <c r="F207" s="209"/>
      <c r="G207" s="209"/>
    </row>
    <row r="208" spans="2:7" ht="15.75">
      <c r="B208" s="209"/>
      <c r="C208" s="209"/>
      <c r="D208" s="209"/>
      <c r="E208" s="209"/>
      <c r="F208" s="209"/>
      <c r="G208" s="209"/>
    </row>
    <row r="209" spans="2:7" ht="15.75">
      <c r="B209" s="209"/>
      <c r="C209" s="209"/>
      <c r="D209" s="209"/>
      <c r="E209" s="209"/>
      <c r="F209" s="209"/>
      <c r="G209" s="209"/>
    </row>
    <row r="210" spans="2:7" ht="15.75">
      <c r="B210" s="209"/>
      <c r="C210" s="209"/>
      <c r="D210" s="209"/>
      <c r="E210" s="209"/>
      <c r="F210" s="209"/>
      <c r="G210" s="209"/>
    </row>
    <row r="211" spans="2:7" ht="15.75">
      <c r="B211" s="209"/>
      <c r="C211" s="209"/>
      <c r="D211" s="209"/>
      <c r="E211" s="209"/>
      <c r="F211" s="209"/>
      <c r="G211" s="209"/>
    </row>
    <row r="212" spans="2:7" ht="15.75">
      <c r="B212" s="209"/>
      <c r="C212" s="209"/>
      <c r="D212" s="209"/>
      <c r="E212" s="209"/>
      <c r="F212" s="209"/>
      <c r="G212" s="209"/>
    </row>
    <row r="213" spans="2:7" ht="15.75">
      <c r="B213" s="209"/>
      <c r="C213" s="209"/>
      <c r="D213" s="209"/>
      <c r="E213" s="209"/>
      <c r="F213" s="209"/>
      <c r="G213" s="209"/>
    </row>
    <row r="214" spans="2:7" ht="15.75">
      <c r="B214" s="209"/>
      <c r="C214" s="209"/>
      <c r="D214" s="209"/>
      <c r="E214" s="209"/>
      <c r="F214" s="209"/>
      <c r="G214" s="209"/>
    </row>
    <row r="215" spans="2:7" ht="15.75">
      <c r="B215" s="209"/>
      <c r="C215" s="209"/>
      <c r="D215" s="209"/>
      <c r="E215" s="209"/>
      <c r="F215" s="209"/>
      <c r="G215" s="209"/>
    </row>
    <row r="216" spans="2:7" ht="15.75">
      <c r="B216" s="209"/>
      <c r="C216" s="209"/>
      <c r="D216" s="209"/>
      <c r="E216" s="209"/>
      <c r="F216" s="209"/>
      <c r="G216" s="209"/>
    </row>
    <row r="217" spans="2:7" ht="15.75">
      <c r="B217" s="209"/>
      <c r="C217" s="209"/>
      <c r="D217" s="209"/>
      <c r="E217" s="209"/>
      <c r="F217" s="209"/>
      <c r="G217" s="209"/>
    </row>
    <row r="218" spans="2:7" ht="15.75">
      <c r="B218" s="209"/>
      <c r="C218" s="209"/>
      <c r="D218" s="209"/>
      <c r="E218" s="209"/>
      <c r="F218" s="209"/>
      <c r="G218" s="209"/>
    </row>
    <row r="219" spans="2:7" ht="15.75">
      <c r="B219" s="209"/>
      <c r="C219" s="209"/>
      <c r="D219" s="209"/>
      <c r="E219" s="209"/>
      <c r="F219" s="209"/>
      <c r="G219" s="209"/>
    </row>
    <row r="220" spans="2:7" ht="15.75">
      <c r="B220" s="209"/>
      <c r="C220" s="209"/>
      <c r="D220" s="209"/>
      <c r="E220" s="209"/>
      <c r="F220" s="209"/>
      <c r="G220" s="209"/>
    </row>
    <row r="221" spans="2:7" ht="15.75">
      <c r="B221" s="209"/>
      <c r="C221" s="209"/>
      <c r="D221" s="209"/>
      <c r="E221" s="209"/>
      <c r="F221" s="209"/>
      <c r="G221" s="209"/>
    </row>
    <row r="222" spans="2:7" ht="15.75">
      <c r="B222" s="209"/>
      <c r="C222" s="209"/>
      <c r="D222" s="209"/>
      <c r="E222" s="209"/>
      <c r="F222" s="209"/>
      <c r="G222" s="209"/>
    </row>
    <row r="223" spans="2:7" ht="15.75">
      <c r="B223" s="209"/>
      <c r="C223" s="209"/>
      <c r="D223" s="209"/>
      <c r="E223" s="209"/>
      <c r="F223" s="209"/>
      <c r="G223" s="209"/>
    </row>
    <row r="224" spans="2:7" ht="15.75">
      <c r="B224" s="209"/>
      <c r="C224" s="209"/>
      <c r="D224" s="209"/>
      <c r="E224" s="209"/>
      <c r="F224" s="209"/>
      <c r="G224" s="209"/>
    </row>
    <row r="225" spans="2:7" ht="15.75">
      <c r="B225" s="209"/>
      <c r="C225" s="209"/>
      <c r="D225" s="209"/>
      <c r="E225" s="209"/>
      <c r="F225" s="209"/>
      <c r="G225" s="209"/>
    </row>
    <row r="226" spans="2:7" ht="15.75">
      <c r="B226" s="209"/>
      <c r="C226" s="209"/>
      <c r="D226" s="209"/>
      <c r="E226" s="209"/>
      <c r="F226" s="209"/>
      <c r="G226" s="209"/>
    </row>
    <row r="227" spans="2:7" ht="15.75">
      <c r="B227" s="209"/>
      <c r="C227" s="209"/>
      <c r="D227" s="209"/>
      <c r="E227" s="209"/>
      <c r="F227" s="209"/>
      <c r="G227" s="209"/>
    </row>
    <row r="228" spans="2:7" ht="15.75">
      <c r="B228" s="209"/>
      <c r="C228" s="209"/>
      <c r="D228" s="209"/>
      <c r="E228" s="209"/>
      <c r="F228" s="209"/>
      <c r="G228" s="209"/>
    </row>
    <row r="229" spans="2:7" ht="15.75">
      <c r="B229" s="209"/>
      <c r="C229" s="209"/>
      <c r="D229" s="209"/>
      <c r="E229" s="209"/>
      <c r="F229" s="209"/>
      <c r="G229" s="209"/>
    </row>
    <row r="230" spans="2:7" ht="15.75">
      <c r="B230" s="209"/>
      <c r="C230" s="209"/>
      <c r="D230" s="209"/>
      <c r="E230" s="209"/>
      <c r="F230" s="209"/>
      <c r="G230" s="209"/>
    </row>
    <row r="231" spans="2:7" ht="15.75">
      <c r="B231" s="209"/>
      <c r="C231" s="209"/>
      <c r="D231" s="209"/>
      <c r="E231" s="209"/>
      <c r="F231" s="209"/>
      <c r="G231" s="209"/>
    </row>
    <row r="232" spans="2:7" ht="15.75">
      <c r="B232" s="209"/>
      <c r="C232" s="209"/>
      <c r="D232" s="209"/>
      <c r="E232" s="209"/>
      <c r="F232" s="209"/>
      <c r="G232" s="209"/>
    </row>
    <row r="233" spans="2:7" ht="15.75">
      <c r="B233" s="209"/>
      <c r="C233" s="209"/>
      <c r="D233" s="209"/>
      <c r="E233" s="209"/>
      <c r="F233" s="209"/>
      <c r="G233" s="209"/>
    </row>
    <row r="234" spans="2:7" ht="15.75">
      <c r="B234" s="209"/>
      <c r="C234" s="209"/>
      <c r="D234" s="209"/>
      <c r="E234" s="209"/>
      <c r="F234" s="209"/>
      <c r="G234" s="209"/>
    </row>
    <row r="235" spans="2:7" ht="15.75">
      <c r="B235" s="209"/>
      <c r="C235" s="209"/>
      <c r="D235" s="209"/>
      <c r="E235" s="209"/>
      <c r="F235" s="209"/>
      <c r="G235" s="209"/>
    </row>
    <row r="236" spans="2:7" ht="15.75">
      <c r="B236" s="209"/>
      <c r="C236" s="209"/>
      <c r="D236" s="209"/>
      <c r="E236" s="209"/>
      <c r="F236" s="209"/>
      <c r="G236" s="209"/>
    </row>
    <row r="237" spans="2:7" ht="15.75">
      <c r="B237" s="209"/>
      <c r="C237" s="209"/>
      <c r="D237" s="209"/>
      <c r="E237" s="209"/>
      <c r="F237" s="209"/>
      <c r="G237" s="209"/>
    </row>
    <row r="238" spans="2:7" ht="15.75">
      <c r="B238" s="209"/>
      <c r="C238" s="209"/>
      <c r="D238" s="209"/>
      <c r="E238" s="209"/>
      <c r="F238" s="209"/>
      <c r="G238" s="209"/>
    </row>
    <row r="239" spans="2:7" ht="15.75">
      <c r="B239" s="209"/>
      <c r="C239" s="209"/>
      <c r="D239" s="209"/>
      <c r="E239" s="209"/>
      <c r="F239" s="209"/>
      <c r="G239" s="209"/>
    </row>
    <row r="240" spans="2:7" ht="15.75">
      <c r="B240" s="209"/>
      <c r="C240" s="209"/>
      <c r="D240" s="209"/>
      <c r="E240" s="209"/>
      <c r="F240" s="209"/>
      <c r="G240" s="209"/>
    </row>
    <row r="241" spans="2:7" ht="15.75">
      <c r="B241" s="209"/>
      <c r="C241" s="209"/>
      <c r="D241" s="209"/>
      <c r="E241" s="209"/>
      <c r="F241" s="209"/>
      <c r="G241" s="209"/>
    </row>
    <row r="242" spans="2:7" ht="15.75">
      <c r="B242" s="209"/>
      <c r="C242" s="209"/>
      <c r="D242" s="209"/>
      <c r="E242" s="209"/>
      <c r="F242" s="209"/>
      <c r="G242" s="209"/>
    </row>
    <row r="243" spans="2:7" ht="15.75">
      <c r="B243" s="209"/>
      <c r="C243" s="209"/>
      <c r="D243" s="209"/>
      <c r="E243" s="209"/>
      <c r="F243" s="209"/>
      <c r="G243" s="209"/>
    </row>
    <row r="244" spans="2:7" ht="15.75">
      <c r="B244" s="209"/>
      <c r="C244" s="209"/>
      <c r="D244" s="209"/>
      <c r="E244" s="209"/>
      <c r="F244" s="209"/>
      <c r="G244" s="209"/>
    </row>
    <row r="245" spans="2:7" ht="15.75">
      <c r="B245" s="209"/>
      <c r="C245" s="209"/>
      <c r="D245" s="209"/>
      <c r="E245" s="209"/>
      <c r="F245" s="209"/>
      <c r="G245" s="209"/>
    </row>
    <row r="246" spans="2:7" ht="15.75">
      <c r="B246" s="209"/>
      <c r="C246" s="209"/>
      <c r="D246" s="209"/>
      <c r="E246" s="209"/>
      <c r="F246" s="209"/>
      <c r="G246" s="209"/>
    </row>
    <row r="247" spans="2:7" ht="15.75">
      <c r="B247" s="209"/>
      <c r="C247" s="209"/>
      <c r="D247" s="209"/>
      <c r="E247" s="209"/>
      <c r="F247" s="209"/>
      <c r="G247" s="209"/>
    </row>
    <row r="248" spans="2:7" ht="15.75">
      <c r="B248" s="209"/>
      <c r="C248" s="209"/>
      <c r="D248" s="209"/>
      <c r="E248" s="209"/>
      <c r="F248" s="209"/>
      <c r="G248" s="209"/>
    </row>
    <row r="249" spans="2:7" ht="15.75">
      <c r="B249" s="209"/>
      <c r="C249" s="209"/>
      <c r="D249" s="209"/>
      <c r="E249" s="209"/>
      <c r="F249" s="209"/>
      <c r="G249" s="209"/>
    </row>
    <row r="250" spans="2:7" ht="15.75">
      <c r="B250" s="209"/>
      <c r="C250" s="209"/>
      <c r="D250" s="209"/>
      <c r="E250" s="209"/>
      <c r="F250" s="209"/>
      <c r="G250" s="209"/>
    </row>
    <row r="251" spans="2:7" ht="15.75">
      <c r="B251" s="209"/>
      <c r="C251" s="209"/>
      <c r="D251" s="209"/>
      <c r="E251" s="209"/>
      <c r="F251" s="209"/>
      <c r="G251" s="209"/>
    </row>
    <row r="252" spans="2:7" ht="15.75">
      <c r="B252" s="209"/>
      <c r="C252" s="209"/>
      <c r="D252" s="209"/>
      <c r="E252" s="209"/>
      <c r="F252" s="209"/>
      <c r="G252" s="209"/>
    </row>
    <row r="253" spans="2:7" ht="15.75">
      <c r="B253" s="209"/>
      <c r="C253" s="209"/>
      <c r="D253" s="209"/>
      <c r="E253" s="209"/>
      <c r="F253" s="209"/>
      <c r="G253" s="209"/>
    </row>
    <row r="254" spans="2:7" ht="15.75">
      <c r="B254" s="209"/>
      <c r="C254" s="209"/>
      <c r="D254" s="209"/>
      <c r="E254" s="209"/>
      <c r="F254" s="209"/>
      <c r="G254" s="209"/>
    </row>
    <row r="255" spans="2:7" ht="15.75">
      <c r="B255" s="209"/>
      <c r="C255" s="209"/>
      <c r="D255" s="209"/>
      <c r="E255" s="209"/>
      <c r="F255" s="209"/>
      <c r="G255" s="209"/>
    </row>
    <row r="256" spans="2:7" ht="15.75">
      <c r="B256" s="209"/>
      <c r="C256" s="209"/>
      <c r="D256" s="209"/>
      <c r="E256" s="209"/>
      <c r="F256" s="209"/>
      <c r="G256" s="209"/>
    </row>
    <row r="257" spans="2:7" ht="15.75">
      <c r="B257" s="209"/>
      <c r="C257" s="209"/>
      <c r="D257" s="209"/>
      <c r="E257" s="209"/>
      <c r="F257" s="209"/>
      <c r="G257" s="209"/>
    </row>
    <row r="258" spans="2:7" ht="15.75">
      <c r="B258" s="209"/>
      <c r="C258" s="209"/>
      <c r="D258" s="209"/>
      <c r="E258" s="209"/>
      <c r="F258" s="209"/>
      <c r="G258" s="209"/>
    </row>
    <row r="259" spans="2:7" ht="15.75">
      <c r="B259" s="209"/>
      <c r="C259" s="209"/>
      <c r="D259" s="209"/>
      <c r="E259" s="209"/>
      <c r="F259" s="209"/>
      <c r="G259" s="209"/>
    </row>
    <row r="260" spans="2:7" ht="15.75">
      <c r="B260" s="209"/>
      <c r="C260" s="209"/>
      <c r="D260" s="209"/>
      <c r="E260" s="209"/>
      <c r="F260" s="209"/>
      <c r="G260" s="209"/>
    </row>
    <row r="261" spans="2:7" ht="15.75">
      <c r="B261" s="209"/>
      <c r="C261" s="209"/>
      <c r="D261" s="209"/>
      <c r="E261" s="209"/>
      <c r="F261" s="209"/>
      <c r="G261" s="209"/>
    </row>
    <row r="262" spans="2:7" ht="15.75">
      <c r="B262" s="209"/>
      <c r="C262" s="209"/>
      <c r="D262" s="209"/>
      <c r="E262" s="209"/>
      <c r="F262" s="209"/>
      <c r="G262" s="209"/>
    </row>
    <row r="263" spans="2:7" ht="15.75">
      <c r="B263" s="209"/>
      <c r="C263" s="209"/>
      <c r="D263" s="209"/>
      <c r="E263" s="209"/>
      <c r="F263" s="209"/>
      <c r="G263" s="209"/>
    </row>
    <row r="264" spans="2:7" ht="15.75">
      <c r="B264" s="209"/>
      <c r="C264" s="209"/>
      <c r="D264" s="209"/>
      <c r="E264" s="209"/>
      <c r="F264" s="209"/>
      <c r="G264" s="209"/>
    </row>
    <row r="265" spans="2:7" ht="15.75">
      <c r="B265" s="209"/>
      <c r="C265" s="209"/>
      <c r="D265" s="209"/>
      <c r="E265" s="209"/>
      <c r="F265" s="209"/>
      <c r="G265" s="209"/>
    </row>
    <row r="266" spans="2:7" ht="15.75">
      <c r="B266" s="209"/>
      <c r="C266" s="209"/>
      <c r="D266" s="209"/>
      <c r="E266" s="209"/>
      <c r="F266" s="209"/>
      <c r="G266" s="209"/>
    </row>
    <row r="267" spans="2:7" ht="15.75">
      <c r="B267" s="209"/>
      <c r="C267" s="209"/>
      <c r="D267" s="209"/>
      <c r="E267" s="209"/>
      <c r="F267" s="209"/>
      <c r="G267" s="209"/>
    </row>
    <row r="268" spans="2:7" ht="15.75">
      <c r="B268" s="209"/>
      <c r="C268" s="209"/>
      <c r="D268" s="209"/>
      <c r="E268" s="209"/>
      <c r="F268" s="209"/>
      <c r="G268" s="209"/>
    </row>
    <row r="269" spans="2:7" ht="15.75">
      <c r="B269" s="209"/>
      <c r="C269" s="209"/>
      <c r="D269" s="209"/>
      <c r="E269" s="209"/>
      <c r="F269" s="209"/>
      <c r="G269" s="209"/>
    </row>
    <row r="270" spans="2:7" ht="15.75">
      <c r="B270" s="209"/>
      <c r="C270" s="209"/>
      <c r="D270" s="209"/>
      <c r="E270" s="209"/>
      <c r="F270" s="209"/>
      <c r="G270" s="209"/>
    </row>
    <row r="271" spans="2:7" ht="15.75">
      <c r="B271" s="209"/>
      <c r="C271" s="209"/>
      <c r="D271" s="209"/>
      <c r="E271" s="209"/>
      <c r="F271" s="209"/>
      <c r="G271" s="209"/>
    </row>
    <row r="272" spans="2:7" ht="15.75">
      <c r="B272" s="209"/>
      <c r="C272" s="209"/>
      <c r="D272" s="209"/>
      <c r="E272" s="209"/>
      <c r="F272" s="209"/>
      <c r="G272" s="209"/>
    </row>
    <row r="273" spans="2:7" ht="15.75">
      <c r="B273" s="209"/>
      <c r="C273" s="209"/>
      <c r="D273" s="209"/>
      <c r="E273" s="209"/>
      <c r="F273" s="209"/>
      <c r="G273" s="209"/>
    </row>
    <row r="274" spans="2:7" ht="15.75">
      <c r="B274" s="209"/>
      <c r="C274" s="209"/>
      <c r="D274" s="209"/>
      <c r="E274" s="209"/>
      <c r="F274" s="209"/>
      <c r="G274" s="209"/>
    </row>
    <row r="275" spans="2:7" ht="15.75">
      <c r="B275" s="209"/>
      <c r="C275" s="209"/>
      <c r="D275" s="209"/>
      <c r="E275" s="209"/>
      <c r="F275" s="209"/>
      <c r="G275" s="209"/>
    </row>
    <row r="276" spans="2:7" ht="15.75">
      <c r="B276" s="209"/>
      <c r="C276" s="209"/>
      <c r="D276" s="209"/>
      <c r="E276" s="209"/>
      <c r="F276" s="209"/>
      <c r="G276" s="209"/>
    </row>
    <row r="277" spans="2:7" ht="15.75">
      <c r="B277" s="209"/>
      <c r="C277" s="209"/>
      <c r="D277" s="209"/>
      <c r="E277" s="209"/>
      <c r="F277" s="209"/>
      <c r="G277" s="209"/>
    </row>
    <row r="278" spans="2:7" ht="15.75">
      <c r="B278" s="209"/>
      <c r="C278" s="209"/>
      <c r="D278" s="209"/>
      <c r="E278" s="209"/>
      <c r="F278" s="209"/>
      <c r="G278" s="209"/>
    </row>
    <row r="279" spans="2:7" ht="15.75">
      <c r="B279" s="209"/>
      <c r="C279" s="209"/>
      <c r="D279" s="209"/>
      <c r="E279" s="209"/>
      <c r="F279" s="209"/>
      <c r="G279" s="209"/>
    </row>
    <row r="280" spans="2:7" ht="15.75">
      <c r="B280" s="209"/>
      <c r="C280" s="209"/>
      <c r="D280" s="209"/>
      <c r="E280" s="209"/>
      <c r="F280" s="209"/>
      <c r="G280" s="209"/>
    </row>
    <row r="281" spans="2:7" ht="15.75">
      <c r="B281" s="209"/>
      <c r="C281" s="209"/>
      <c r="D281" s="209"/>
      <c r="E281" s="209"/>
      <c r="F281" s="209"/>
      <c r="G281" s="209"/>
    </row>
    <row r="282" spans="2:7" ht="15.75">
      <c r="B282" s="209"/>
      <c r="C282" s="209"/>
      <c r="D282" s="209"/>
      <c r="E282" s="209"/>
      <c r="F282" s="209"/>
      <c r="G282" s="209"/>
    </row>
    <row r="283" spans="2:7" ht="15.75">
      <c r="B283" s="209"/>
      <c r="C283" s="209"/>
      <c r="D283" s="209"/>
      <c r="E283" s="209"/>
      <c r="F283" s="209"/>
      <c r="G283" s="209"/>
    </row>
    <row r="284" spans="2:7" ht="15.75">
      <c r="B284" s="209"/>
      <c r="C284" s="209"/>
      <c r="D284" s="209"/>
      <c r="E284" s="209"/>
      <c r="F284" s="209"/>
      <c r="G284" s="209"/>
    </row>
    <row r="285" spans="2:7" ht="15.75">
      <c r="B285" s="209"/>
      <c r="C285" s="209"/>
      <c r="D285" s="209"/>
      <c r="E285" s="209"/>
      <c r="F285" s="209"/>
      <c r="G285" s="209"/>
    </row>
    <row r="286" spans="2:7" ht="15.75">
      <c r="B286" s="209"/>
      <c r="C286" s="209"/>
      <c r="D286" s="209"/>
      <c r="E286" s="209"/>
      <c r="F286" s="209"/>
      <c r="G286" s="209"/>
    </row>
    <row r="287" spans="2:7" ht="15.75">
      <c r="B287" s="209"/>
      <c r="C287" s="209"/>
      <c r="D287" s="209"/>
      <c r="E287" s="209"/>
      <c r="F287" s="209"/>
      <c r="G287" s="209"/>
    </row>
    <row r="288" spans="2:7" ht="15.75">
      <c r="B288" s="209"/>
      <c r="C288" s="209"/>
      <c r="D288" s="209"/>
      <c r="E288" s="209"/>
      <c r="F288" s="209"/>
      <c r="G288" s="209"/>
    </row>
    <row r="289" spans="2:7" ht="15.75">
      <c r="B289" s="209"/>
      <c r="C289" s="209"/>
      <c r="D289" s="209"/>
      <c r="E289" s="209"/>
      <c r="F289" s="209"/>
      <c r="G289" s="209"/>
    </row>
    <row r="290" spans="2:7" ht="15.75">
      <c r="B290" s="209"/>
      <c r="C290" s="209"/>
      <c r="D290" s="209"/>
      <c r="E290" s="209"/>
      <c r="F290" s="209"/>
      <c r="G290" s="209"/>
    </row>
    <row r="291" spans="2:7" ht="15.75">
      <c r="B291" s="209"/>
      <c r="C291" s="209"/>
      <c r="D291" s="209"/>
      <c r="E291" s="209"/>
      <c r="F291" s="209"/>
      <c r="G291" s="209"/>
    </row>
    <row r="292" spans="2:7" ht="15.75">
      <c r="B292" s="209"/>
      <c r="C292" s="209"/>
      <c r="D292" s="209"/>
      <c r="E292" s="209"/>
      <c r="F292" s="209"/>
      <c r="G292" s="209"/>
    </row>
    <row r="293" spans="2:7" ht="15.75">
      <c r="B293" s="209"/>
      <c r="C293" s="209"/>
      <c r="D293" s="209"/>
      <c r="E293" s="209"/>
      <c r="F293" s="209"/>
      <c r="G293" s="209"/>
    </row>
    <row r="294" spans="2:7" ht="15.75">
      <c r="B294" s="209"/>
      <c r="C294" s="209"/>
      <c r="D294" s="209"/>
      <c r="E294" s="209"/>
      <c r="F294" s="209"/>
      <c r="G294" s="209"/>
    </row>
    <row r="295" spans="2:7" ht="15.75">
      <c r="B295" s="209"/>
      <c r="C295" s="209"/>
      <c r="D295" s="209"/>
      <c r="E295" s="209"/>
      <c r="F295" s="209"/>
      <c r="G295" s="209"/>
    </row>
    <row r="296" spans="2:7" ht="15.75">
      <c r="B296" s="209"/>
      <c r="C296" s="209"/>
      <c r="D296" s="209"/>
      <c r="E296" s="209"/>
      <c r="F296" s="209"/>
      <c r="G296" s="209"/>
    </row>
    <row r="297" spans="2:7" ht="15.75">
      <c r="B297" s="209"/>
      <c r="C297" s="209"/>
      <c r="D297" s="209"/>
      <c r="E297" s="209"/>
      <c r="F297" s="209"/>
      <c r="G297" s="209"/>
    </row>
    <row r="298" spans="2:7" ht="15.75">
      <c r="B298" s="209"/>
      <c r="C298" s="209"/>
      <c r="D298" s="209"/>
      <c r="E298" s="209"/>
      <c r="F298" s="209"/>
      <c r="G298" s="209"/>
    </row>
    <row r="299" spans="2:7" ht="15.75">
      <c r="B299" s="209"/>
      <c r="C299" s="209"/>
      <c r="D299" s="209"/>
      <c r="E299" s="209"/>
      <c r="F299" s="209"/>
      <c r="G299" s="209"/>
    </row>
    <row r="300" spans="2:7" ht="15.75">
      <c r="B300" s="209"/>
      <c r="C300" s="209"/>
      <c r="D300" s="209"/>
      <c r="E300" s="209"/>
      <c r="F300" s="209"/>
      <c r="G300" s="209"/>
    </row>
    <row r="301" spans="2:7" ht="15.75">
      <c r="B301" s="209"/>
      <c r="C301" s="209"/>
      <c r="D301" s="209"/>
      <c r="E301" s="209"/>
      <c r="F301" s="209"/>
      <c r="G301" s="209"/>
    </row>
    <row r="302" spans="2:7" ht="15.75">
      <c r="B302" s="209"/>
      <c r="C302" s="209"/>
      <c r="D302" s="209"/>
      <c r="E302" s="209"/>
      <c r="F302" s="209"/>
      <c r="G302" s="209"/>
    </row>
    <row r="303" spans="2:7" ht="15.75">
      <c r="B303" s="209"/>
      <c r="C303" s="209"/>
      <c r="D303" s="209"/>
      <c r="E303" s="209"/>
      <c r="F303" s="209"/>
      <c r="G303" s="209"/>
    </row>
    <row r="304" spans="2:7" ht="15.75">
      <c r="B304" s="209"/>
      <c r="C304" s="209"/>
      <c r="D304" s="209"/>
      <c r="E304" s="209"/>
      <c r="F304" s="209"/>
      <c r="G304" s="209"/>
    </row>
    <row r="305" spans="2:7" ht="15.75">
      <c r="B305" s="209"/>
      <c r="C305" s="209"/>
      <c r="D305" s="209"/>
      <c r="E305" s="209"/>
      <c r="F305" s="209"/>
      <c r="G305" s="209"/>
    </row>
    <row r="306" spans="2:7" ht="15.75">
      <c r="B306" s="209"/>
      <c r="C306" s="209"/>
      <c r="D306" s="209"/>
      <c r="E306" s="209"/>
      <c r="F306" s="209"/>
      <c r="G306" s="209"/>
    </row>
    <row r="307" spans="2:7" ht="15.75">
      <c r="B307" s="209"/>
      <c r="C307" s="209"/>
      <c r="D307" s="209"/>
      <c r="E307" s="209"/>
      <c r="F307" s="209"/>
      <c r="G307" s="209"/>
    </row>
    <row r="308" spans="2:7" ht="15.75">
      <c r="B308" s="209"/>
      <c r="C308" s="209"/>
      <c r="D308" s="209"/>
      <c r="E308" s="209"/>
      <c r="F308" s="209"/>
      <c r="G308" s="209"/>
    </row>
    <row r="309" spans="2:7" ht="15.75">
      <c r="B309" s="209"/>
      <c r="C309" s="209"/>
      <c r="D309" s="209"/>
      <c r="E309" s="209"/>
      <c r="F309" s="209"/>
      <c r="G309" s="209"/>
    </row>
    <row r="310" spans="2:7" ht="15.75">
      <c r="B310" s="209"/>
      <c r="C310" s="209"/>
      <c r="D310" s="209"/>
      <c r="E310" s="209"/>
      <c r="F310" s="209"/>
      <c r="G310" s="209"/>
    </row>
    <row r="311" spans="2:7" ht="15.75">
      <c r="B311" s="209"/>
      <c r="C311" s="209"/>
      <c r="D311" s="209"/>
      <c r="E311" s="209"/>
      <c r="F311" s="209"/>
      <c r="G311" s="209"/>
    </row>
    <row r="312" spans="2:7" ht="15.75">
      <c r="B312" s="209"/>
      <c r="C312" s="209"/>
      <c r="D312" s="209"/>
      <c r="E312" s="209"/>
      <c r="F312" s="209"/>
      <c r="G312" s="209"/>
    </row>
    <row r="313" spans="2:7" ht="15.75">
      <c r="B313" s="209"/>
      <c r="C313" s="209"/>
      <c r="D313" s="209"/>
      <c r="E313" s="209"/>
      <c r="F313" s="209"/>
      <c r="G313" s="209"/>
    </row>
    <row r="314" spans="2:7" ht="15.75">
      <c r="B314" s="209"/>
      <c r="C314" s="209"/>
      <c r="D314" s="209"/>
      <c r="E314" s="209"/>
      <c r="F314" s="209"/>
      <c r="G314" s="209"/>
    </row>
    <row r="315" spans="2:7" ht="15.75">
      <c r="B315" s="209"/>
      <c r="C315" s="209"/>
      <c r="D315" s="209"/>
      <c r="E315" s="209"/>
      <c r="F315" s="209"/>
      <c r="G315" s="209"/>
    </row>
    <row r="316" spans="2:7" ht="15.75">
      <c r="B316" s="209"/>
      <c r="C316" s="209"/>
      <c r="D316" s="209"/>
      <c r="E316" s="209"/>
      <c r="F316" s="209"/>
      <c r="G316" s="209"/>
    </row>
    <row r="317" spans="2:7" ht="15.75">
      <c r="B317" s="209"/>
      <c r="C317" s="209"/>
      <c r="D317" s="209"/>
      <c r="E317" s="209"/>
      <c r="F317" s="209"/>
      <c r="G317" s="209"/>
    </row>
    <row r="318" spans="2:7" ht="15.75">
      <c r="B318" s="209"/>
      <c r="C318" s="209"/>
      <c r="D318" s="209"/>
      <c r="E318" s="209"/>
      <c r="F318" s="209"/>
      <c r="G318" s="209"/>
    </row>
    <row r="319" spans="2:7" ht="15.75">
      <c r="B319" s="209"/>
      <c r="C319" s="209"/>
      <c r="D319" s="209"/>
      <c r="E319" s="209"/>
      <c r="F319" s="209"/>
      <c r="G319" s="209"/>
    </row>
    <row r="320" spans="2:7" ht="15.75">
      <c r="B320" s="209"/>
      <c r="C320" s="209"/>
      <c r="D320" s="209"/>
      <c r="E320" s="209"/>
      <c r="F320" s="209"/>
      <c r="G320" s="209"/>
    </row>
    <row r="321" spans="2:7" ht="15.75">
      <c r="B321" s="209"/>
      <c r="C321" s="209"/>
      <c r="D321" s="209"/>
      <c r="E321" s="209"/>
      <c r="F321" s="209"/>
      <c r="G321" s="209"/>
    </row>
    <row r="322" spans="2:7" ht="15.75">
      <c r="B322" s="209"/>
      <c r="C322" s="209"/>
      <c r="D322" s="209"/>
      <c r="E322" s="209"/>
      <c r="F322" s="209"/>
      <c r="G322" s="209"/>
    </row>
    <row r="323" spans="2:7" ht="15.75">
      <c r="B323" s="209"/>
      <c r="C323" s="209"/>
      <c r="D323" s="209"/>
      <c r="E323" s="209"/>
      <c r="F323" s="209"/>
      <c r="G323" s="209"/>
    </row>
    <row r="324" spans="2:7" ht="15.75">
      <c r="B324" s="209"/>
      <c r="C324" s="209"/>
      <c r="D324" s="209"/>
      <c r="E324" s="209"/>
      <c r="F324" s="209"/>
      <c r="G324" s="209"/>
    </row>
    <row r="325" spans="2:7" ht="15.75">
      <c r="B325" s="209"/>
      <c r="C325" s="209"/>
      <c r="D325" s="209"/>
      <c r="E325" s="209"/>
      <c r="F325" s="209"/>
      <c r="G325" s="209"/>
    </row>
    <row r="326" spans="2:7" ht="15.75">
      <c r="B326" s="209"/>
      <c r="C326" s="209"/>
      <c r="D326" s="209"/>
      <c r="E326" s="209"/>
      <c r="F326" s="209"/>
      <c r="G326" s="209"/>
    </row>
    <row r="327" spans="2:7" ht="15.75">
      <c r="B327" s="209"/>
      <c r="C327" s="209"/>
      <c r="D327" s="209"/>
      <c r="E327" s="209"/>
      <c r="F327" s="209"/>
      <c r="G327" s="209"/>
    </row>
    <row r="328" spans="2:7" ht="15.75">
      <c r="B328" s="209"/>
      <c r="C328" s="209"/>
      <c r="D328" s="209"/>
      <c r="E328" s="209"/>
      <c r="F328" s="209"/>
      <c r="G328" s="209"/>
    </row>
    <row r="329" spans="2:7" ht="15.75">
      <c r="B329" s="209"/>
      <c r="C329" s="209"/>
      <c r="D329" s="209"/>
      <c r="E329" s="209"/>
      <c r="F329" s="209"/>
      <c r="G329" s="209"/>
    </row>
    <row r="330" spans="2:7" ht="15.75">
      <c r="B330" s="209"/>
      <c r="C330" s="209"/>
      <c r="D330" s="209"/>
      <c r="E330" s="209"/>
      <c r="F330" s="209"/>
      <c r="G330" s="209"/>
    </row>
    <row r="331" spans="2:7" ht="15.75">
      <c r="B331" s="209"/>
      <c r="C331" s="209"/>
      <c r="D331" s="209"/>
      <c r="E331" s="209"/>
      <c r="F331" s="209"/>
      <c r="G331" s="209"/>
    </row>
    <row r="332" spans="2:7" ht="15.75">
      <c r="B332" s="209"/>
      <c r="C332" s="209"/>
      <c r="D332" s="209"/>
      <c r="E332" s="209"/>
      <c r="F332" s="209"/>
      <c r="G332" s="209"/>
    </row>
    <row r="333" spans="2:7" ht="15.75">
      <c r="B333" s="209"/>
      <c r="C333" s="209"/>
      <c r="D333" s="209"/>
      <c r="E333" s="209"/>
      <c r="F333" s="209"/>
      <c r="G333" s="209"/>
    </row>
    <row r="334" spans="2:7" ht="15.75">
      <c r="B334" s="209"/>
      <c r="C334" s="209"/>
      <c r="D334" s="209"/>
      <c r="E334" s="209"/>
      <c r="F334" s="209"/>
      <c r="G334" s="209"/>
    </row>
    <row r="335" spans="2:7" ht="15.75">
      <c r="B335" s="209"/>
      <c r="C335" s="209"/>
      <c r="D335" s="209"/>
      <c r="E335" s="209"/>
      <c r="F335" s="209"/>
      <c r="G335" s="209"/>
    </row>
    <row r="336" spans="2:7" ht="15.75">
      <c r="B336" s="209"/>
      <c r="C336" s="209"/>
      <c r="D336" s="209"/>
      <c r="E336" s="209"/>
      <c r="F336" s="209"/>
      <c r="G336" s="209"/>
    </row>
    <row r="337" spans="2:7" ht="15.75">
      <c r="B337" s="209"/>
      <c r="C337" s="209"/>
      <c r="D337" s="209"/>
      <c r="E337" s="209"/>
      <c r="F337" s="209"/>
      <c r="G337" s="209"/>
    </row>
    <row r="338" spans="2:7" ht="15.75">
      <c r="B338" s="209"/>
      <c r="C338" s="209"/>
      <c r="D338" s="209"/>
      <c r="E338" s="209"/>
      <c r="F338" s="209"/>
      <c r="G338" s="209"/>
    </row>
    <row r="339" spans="2:7" ht="15.75">
      <c r="B339" s="209"/>
      <c r="C339" s="209"/>
      <c r="D339" s="209"/>
      <c r="E339" s="209"/>
      <c r="F339" s="209"/>
      <c r="G339" s="209"/>
    </row>
    <row r="340" spans="2:7" ht="15.75">
      <c r="B340" s="209"/>
      <c r="C340" s="209"/>
      <c r="D340" s="209"/>
      <c r="E340" s="209"/>
      <c r="F340" s="209"/>
      <c r="G340" s="209"/>
    </row>
    <row r="341" spans="2:7" ht="15.75">
      <c r="B341" s="209"/>
      <c r="C341" s="209"/>
      <c r="D341" s="209"/>
      <c r="E341" s="209"/>
      <c r="F341" s="209"/>
      <c r="G341" s="209"/>
    </row>
    <row r="342" spans="2:7" ht="15.75">
      <c r="B342" s="209"/>
      <c r="C342" s="209"/>
      <c r="D342" s="209"/>
      <c r="E342" s="209"/>
      <c r="F342" s="209"/>
      <c r="G342" s="209"/>
    </row>
    <row r="343" spans="2:7" ht="15.75">
      <c r="B343" s="209"/>
      <c r="C343" s="209"/>
      <c r="D343" s="209"/>
      <c r="E343" s="209"/>
      <c r="F343" s="209"/>
      <c r="G343" s="209"/>
    </row>
    <row r="344" spans="2:7" ht="15.75">
      <c r="B344" s="209"/>
      <c r="C344" s="209"/>
      <c r="D344" s="209"/>
      <c r="E344" s="209"/>
      <c r="F344" s="209"/>
      <c r="G344" s="209"/>
    </row>
    <row r="345" spans="2:7" ht="15.75">
      <c r="B345" s="209"/>
      <c r="C345" s="209"/>
      <c r="D345" s="209"/>
      <c r="E345" s="209"/>
      <c r="F345" s="209"/>
      <c r="G345" s="209"/>
    </row>
    <row r="346" spans="2:7" ht="15.75">
      <c r="B346" s="209"/>
      <c r="C346" s="209"/>
      <c r="D346" s="209"/>
      <c r="E346" s="209"/>
      <c r="F346" s="209"/>
      <c r="G346" s="209"/>
    </row>
    <row r="347" spans="2:7" ht="15.75">
      <c r="B347" s="209"/>
      <c r="C347" s="209"/>
      <c r="D347" s="209"/>
      <c r="E347" s="209"/>
      <c r="F347" s="209"/>
      <c r="G347" s="209"/>
    </row>
    <row r="348" spans="2:7" ht="15.75">
      <c r="B348" s="209"/>
      <c r="C348" s="209"/>
      <c r="D348" s="209"/>
      <c r="E348" s="209"/>
      <c r="F348" s="209"/>
      <c r="G348" s="209"/>
    </row>
    <row r="349" spans="2:7" ht="15.75">
      <c r="B349" s="209"/>
      <c r="C349" s="209"/>
      <c r="D349" s="209"/>
      <c r="E349" s="209"/>
      <c r="F349" s="209"/>
      <c r="G349" s="209"/>
    </row>
    <row r="350" spans="2:7" ht="15.75">
      <c r="B350" s="209"/>
      <c r="C350" s="209"/>
      <c r="D350" s="209"/>
      <c r="E350" s="209"/>
      <c r="F350" s="209"/>
      <c r="G350" s="209"/>
    </row>
    <row r="351" spans="2:7" ht="15.75">
      <c r="B351" s="209"/>
      <c r="C351" s="209"/>
      <c r="D351" s="209"/>
      <c r="E351" s="209"/>
      <c r="F351" s="209"/>
      <c r="G351" s="209"/>
    </row>
    <row r="352" spans="2:7" ht="15.75">
      <c r="B352" s="209"/>
      <c r="C352" s="209"/>
      <c r="D352" s="209"/>
      <c r="E352" s="209"/>
      <c r="F352" s="209"/>
      <c r="G352" s="209"/>
    </row>
    <row r="353" spans="2:7" ht="15.75">
      <c r="B353" s="209"/>
      <c r="C353" s="209"/>
      <c r="D353" s="209"/>
      <c r="E353" s="209"/>
      <c r="F353" s="209"/>
      <c r="G353" s="209"/>
    </row>
    <row r="354" spans="2:7" ht="15.75">
      <c r="B354" s="209"/>
      <c r="C354" s="209"/>
      <c r="D354" s="209"/>
      <c r="E354" s="209"/>
      <c r="F354" s="209"/>
      <c r="G354" s="209"/>
    </row>
    <row r="355" spans="2:7" ht="15.75">
      <c r="B355" s="209"/>
      <c r="C355" s="209"/>
      <c r="D355" s="209"/>
      <c r="E355" s="209"/>
      <c r="F355" s="209"/>
      <c r="G355" s="209"/>
    </row>
    <row r="356" spans="2:7" ht="15.75">
      <c r="B356" s="209"/>
      <c r="C356" s="209"/>
      <c r="D356" s="209"/>
      <c r="E356" s="209"/>
      <c r="F356" s="209"/>
      <c r="G356" s="209"/>
    </row>
    <row r="357" spans="2:7" ht="15.75">
      <c r="B357" s="209"/>
      <c r="C357" s="209"/>
      <c r="D357" s="209"/>
      <c r="E357" s="209"/>
      <c r="F357" s="209"/>
      <c r="G357" s="209"/>
    </row>
    <row r="358" spans="2:7" ht="15.75">
      <c r="B358" s="209"/>
      <c r="C358" s="209"/>
      <c r="D358" s="209"/>
      <c r="E358" s="209"/>
      <c r="F358" s="209"/>
      <c r="G358" s="209"/>
    </row>
    <row r="359" spans="2:7" ht="15.75">
      <c r="B359" s="209"/>
      <c r="C359" s="209"/>
      <c r="D359" s="209"/>
      <c r="E359" s="209"/>
      <c r="F359" s="209"/>
      <c r="G359" s="209"/>
    </row>
    <row r="360" spans="2:7" ht="15.75">
      <c r="B360" s="209"/>
      <c r="C360" s="209"/>
      <c r="D360" s="209"/>
      <c r="E360" s="209"/>
      <c r="F360" s="209"/>
      <c r="G360" s="209"/>
    </row>
    <row r="361" spans="2:7" ht="15.75">
      <c r="B361" s="209"/>
      <c r="C361" s="209"/>
      <c r="D361" s="209"/>
      <c r="E361" s="209"/>
      <c r="F361" s="209"/>
      <c r="G361" s="209"/>
    </row>
    <row r="362" spans="2:7" ht="15.75">
      <c r="B362" s="209"/>
      <c r="C362" s="209"/>
      <c r="D362" s="209"/>
      <c r="E362" s="209"/>
      <c r="F362" s="209"/>
      <c r="G362" s="209"/>
    </row>
    <row r="363" spans="2:7" ht="15.75">
      <c r="B363" s="209"/>
      <c r="C363" s="209"/>
      <c r="D363" s="209"/>
      <c r="E363" s="209"/>
      <c r="F363" s="209"/>
      <c r="G363" s="209"/>
    </row>
    <row r="364" spans="2:7" ht="15.75">
      <c r="B364" s="209"/>
      <c r="C364" s="209"/>
      <c r="D364" s="209"/>
      <c r="E364" s="209"/>
      <c r="F364" s="209"/>
      <c r="G364" s="209"/>
    </row>
    <row r="365" spans="2:7" ht="15.75">
      <c r="B365" s="209"/>
      <c r="C365" s="209"/>
      <c r="D365" s="209"/>
      <c r="E365" s="209"/>
      <c r="F365" s="209"/>
      <c r="G365" s="209"/>
    </row>
    <row r="366" spans="2:7" ht="15.75">
      <c r="B366" s="209"/>
      <c r="C366" s="209"/>
      <c r="D366" s="209"/>
      <c r="E366" s="209"/>
      <c r="F366" s="209"/>
      <c r="G366" s="209"/>
    </row>
    <row r="367" spans="2:7" ht="15.75">
      <c r="B367" s="209"/>
      <c r="C367" s="209"/>
      <c r="D367" s="209"/>
      <c r="E367" s="209"/>
      <c r="F367" s="209"/>
      <c r="G367" s="209"/>
    </row>
    <row r="368" spans="2:7" ht="15.75">
      <c r="B368" s="209"/>
      <c r="C368" s="209"/>
      <c r="D368" s="209"/>
      <c r="E368" s="209"/>
      <c r="F368" s="209"/>
      <c r="G368" s="209"/>
    </row>
    <row r="369" spans="2:7" ht="15.75">
      <c r="B369" s="209"/>
      <c r="C369" s="209"/>
      <c r="D369" s="209"/>
      <c r="E369" s="209"/>
      <c r="F369" s="209"/>
      <c r="G369" s="209"/>
    </row>
    <row r="370" spans="2:7" ht="15.75">
      <c r="B370" s="209"/>
      <c r="C370" s="209"/>
      <c r="D370" s="209"/>
      <c r="E370" s="209"/>
      <c r="F370" s="209"/>
      <c r="G370" s="209"/>
    </row>
    <row r="371" spans="2:7" ht="15.75">
      <c r="B371" s="209"/>
      <c r="C371" s="209"/>
      <c r="D371" s="209"/>
      <c r="E371" s="209"/>
      <c r="F371" s="209"/>
      <c r="G371" s="209"/>
    </row>
    <row r="372" spans="2:7" ht="15.75">
      <c r="B372" s="209"/>
      <c r="C372" s="209"/>
      <c r="D372" s="209"/>
      <c r="E372" s="209"/>
      <c r="F372" s="209"/>
      <c r="G372" s="209"/>
    </row>
    <row r="373" spans="2:7" ht="15.75">
      <c r="B373" s="209"/>
      <c r="C373" s="209"/>
      <c r="D373" s="209"/>
      <c r="E373" s="209"/>
      <c r="F373" s="209"/>
      <c r="G373" s="209"/>
    </row>
    <row r="374" spans="2:7" ht="15.75">
      <c r="B374" s="209"/>
      <c r="C374" s="209"/>
      <c r="D374" s="209"/>
      <c r="E374" s="209"/>
      <c r="F374" s="209"/>
      <c r="G374" s="209"/>
    </row>
    <row r="375" spans="2:7" ht="15.75">
      <c r="B375" s="209"/>
      <c r="C375" s="209"/>
      <c r="D375" s="209"/>
      <c r="E375" s="209"/>
      <c r="F375" s="209"/>
      <c r="G375" s="209"/>
    </row>
    <row r="376" spans="2:7" ht="15.75">
      <c r="B376" s="209"/>
      <c r="C376" s="209"/>
      <c r="D376" s="209"/>
      <c r="E376" s="209"/>
      <c r="F376" s="209"/>
      <c r="G376" s="209"/>
    </row>
    <row r="377" spans="2:7" ht="15.75">
      <c r="B377" s="209"/>
      <c r="C377" s="209"/>
      <c r="D377" s="209"/>
      <c r="E377" s="209"/>
      <c r="F377" s="209"/>
      <c r="G377" s="209"/>
    </row>
    <row r="378" spans="2:7" ht="15.75">
      <c r="B378" s="209"/>
      <c r="C378" s="209"/>
      <c r="D378" s="209"/>
      <c r="E378" s="209"/>
      <c r="F378" s="209"/>
      <c r="G378" s="209"/>
    </row>
    <row r="379" spans="2:7" ht="15.75">
      <c r="B379" s="209"/>
      <c r="C379" s="209"/>
      <c r="D379" s="209"/>
      <c r="E379" s="209"/>
      <c r="F379" s="209"/>
      <c r="G379" s="209"/>
    </row>
    <row r="380" spans="2:7" ht="15.75">
      <c r="B380" s="209"/>
      <c r="C380" s="209"/>
      <c r="D380" s="209"/>
      <c r="E380" s="209"/>
      <c r="F380" s="209"/>
      <c r="G380" s="209"/>
    </row>
    <row r="381" spans="2:7" ht="15.75">
      <c r="B381" s="209"/>
      <c r="C381" s="209"/>
      <c r="D381" s="209"/>
      <c r="E381" s="209"/>
      <c r="F381" s="209"/>
      <c r="G381" s="209"/>
    </row>
    <row r="382" spans="2:7" ht="15.75">
      <c r="B382" s="209"/>
      <c r="C382" s="209"/>
      <c r="D382" s="209"/>
      <c r="E382" s="209"/>
      <c r="F382" s="209"/>
      <c r="G382" s="209"/>
    </row>
    <row r="383" spans="2:7" ht="15.75">
      <c r="B383" s="209"/>
      <c r="C383" s="209"/>
      <c r="D383" s="209"/>
      <c r="E383" s="209"/>
      <c r="F383" s="209"/>
      <c r="G383" s="209"/>
    </row>
    <row r="384" spans="2:7" ht="15.75">
      <c r="B384" s="209"/>
      <c r="C384" s="209"/>
      <c r="D384" s="209"/>
      <c r="E384" s="209"/>
      <c r="F384" s="209"/>
      <c r="G384" s="209"/>
    </row>
    <row r="385" spans="2:7" ht="15.75">
      <c r="B385" s="209"/>
      <c r="C385" s="209"/>
      <c r="D385" s="209"/>
      <c r="E385" s="209"/>
      <c r="F385" s="209"/>
      <c r="G385" s="209"/>
    </row>
    <row r="386" spans="2:7" ht="15.75">
      <c r="B386" s="209"/>
      <c r="C386" s="209"/>
      <c r="D386" s="209"/>
      <c r="E386" s="209"/>
      <c r="F386" s="209"/>
      <c r="G386" s="209"/>
    </row>
    <row r="387" spans="2:7" ht="15.75">
      <c r="B387" s="209"/>
      <c r="C387" s="209"/>
      <c r="D387" s="209"/>
      <c r="E387" s="209"/>
      <c r="F387" s="209"/>
      <c r="G387" s="209"/>
    </row>
    <row r="388" spans="2:7" ht="15.75">
      <c r="B388" s="209"/>
      <c r="C388" s="209"/>
      <c r="D388" s="209"/>
      <c r="E388" s="209"/>
      <c r="F388" s="209"/>
      <c r="G388" s="209"/>
    </row>
    <row r="389" spans="2:7" ht="15.75">
      <c r="B389" s="209"/>
      <c r="C389" s="209"/>
      <c r="D389" s="209"/>
      <c r="E389" s="209"/>
      <c r="F389" s="209"/>
      <c r="G389" s="209"/>
    </row>
    <row r="390" spans="2:7" ht="15.75">
      <c r="B390" s="209"/>
      <c r="C390" s="209"/>
      <c r="D390" s="209"/>
      <c r="E390" s="209"/>
      <c r="F390" s="209"/>
      <c r="G390" s="209"/>
    </row>
    <row r="391" spans="2:7" ht="15.75">
      <c r="B391" s="209"/>
      <c r="C391" s="209"/>
      <c r="D391" s="209"/>
      <c r="E391" s="209"/>
      <c r="F391" s="209"/>
      <c r="G391" s="209"/>
    </row>
    <row r="392" spans="2:7" ht="15.75">
      <c r="B392" s="209"/>
      <c r="C392" s="209"/>
      <c r="D392" s="209"/>
      <c r="E392" s="209"/>
      <c r="F392" s="209"/>
      <c r="G392" s="209"/>
    </row>
    <row r="393" spans="2:7" ht="15.75">
      <c r="B393" s="209"/>
      <c r="C393" s="209"/>
      <c r="D393" s="209"/>
      <c r="E393" s="209"/>
      <c r="F393" s="209"/>
      <c r="G393" s="209"/>
    </row>
    <row r="394" spans="2:7" ht="15.75">
      <c r="B394" s="209"/>
      <c r="C394" s="209"/>
      <c r="D394" s="209"/>
      <c r="E394" s="209"/>
      <c r="F394" s="209"/>
      <c r="G394" s="209"/>
    </row>
    <row r="395" spans="2:7" ht="15.75">
      <c r="B395" s="209"/>
      <c r="C395" s="209"/>
      <c r="D395" s="209"/>
      <c r="E395" s="209"/>
      <c r="F395" s="209"/>
      <c r="G395" s="209"/>
    </row>
    <row r="396" spans="2:7" ht="15.75">
      <c r="B396" s="209"/>
      <c r="C396" s="209"/>
      <c r="D396" s="209"/>
      <c r="E396" s="209"/>
      <c r="F396" s="209"/>
      <c r="G396" s="209"/>
    </row>
    <row r="397" spans="2:7" ht="15.75">
      <c r="B397" s="209"/>
      <c r="C397" s="209"/>
      <c r="D397" s="209"/>
      <c r="E397" s="209"/>
      <c r="F397" s="209"/>
      <c r="G397" s="209"/>
    </row>
    <row r="398" spans="2:7" ht="15.75">
      <c r="B398" s="209"/>
      <c r="C398" s="209"/>
      <c r="D398" s="209"/>
      <c r="E398" s="209"/>
      <c r="F398" s="209"/>
      <c r="G398" s="209"/>
    </row>
    <row r="399" spans="2:7" ht="15.75">
      <c r="B399" s="209"/>
      <c r="C399" s="209"/>
      <c r="D399" s="209"/>
      <c r="E399" s="209"/>
      <c r="F399" s="209"/>
      <c r="G399" s="209"/>
    </row>
    <row r="400" spans="2:7" ht="15.75">
      <c r="B400" s="209"/>
      <c r="C400" s="209"/>
      <c r="D400" s="209"/>
      <c r="E400" s="209"/>
      <c r="F400" s="209"/>
      <c r="G400" s="209"/>
    </row>
    <row r="401" spans="2:7" ht="15.75">
      <c r="B401" s="209"/>
      <c r="C401" s="209"/>
      <c r="D401" s="209"/>
      <c r="E401" s="209"/>
      <c r="F401" s="209"/>
      <c r="G401" s="209"/>
    </row>
    <row r="402" spans="2:7" ht="15.75">
      <c r="B402" s="209"/>
      <c r="C402" s="209"/>
      <c r="D402" s="209"/>
      <c r="E402" s="209"/>
      <c r="F402" s="209"/>
      <c r="G402" s="209"/>
    </row>
    <row r="403" spans="2:7" ht="15.75">
      <c r="B403" s="209"/>
      <c r="C403" s="209"/>
      <c r="D403" s="209"/>
      <c r="E403" s="209"/>
      <c r="F403" s="209"/>
      <c r="G403" s="209"/>
    </row>
    <row r="404" spans="2:7" ht="15.75">
      <c r="B404" s="209"/>
      <c r="C404" s="209"/>
      <c r="D404" s="209"/>
      <c r="E404" s="209"/>
      <c r="F404" s="209"/>
      <c r="G404" s="209"/>
    </row>
    <row r="405" spans="2:7" ht="15.75">
      <c r="B405" s="209"/>
      <c r="C405" s="209"/>
      <c r="D405" s="209"/>
      <c r="E405" s="209"/>
      <c r="F405" s="209"/>
      <c r="G405" s="209"/>
    </row>
    <row r="406" spans="2:7" ht="15.75">
      <c r="B406" s="209"/>
      <c r="C406" s="209"/>
      <c r="D406" s="209"/>
      <c r="E406" s="209"/>
      <c r="F406" s="209"/>
      <c r="G406" s="209"/>
    </row>
    <row r="407" spans="2:7" ht="15.75">
      <c r="B407" s="209"/>
      <c r="C407" s="209"/>
      <c r="D407" s="209"/>
      <c r="E407" s="209"/>
      <c r="F407" s="209"/>
      <c r="G407" s="209"/>
    </row>
    <row r="408" spans="2:7" ht="15.75">
      <c r="B408" s="209"/>
      <c r="C408" s="209"/>
      <c r="D408" s="209"/>
      <c r="E408" s="209"/>
      <c r="F408" s="209"/>
      <c r="G408" s="209"/>
    </row>
    <row r="409" spans="2:7" ht="15.75">
      <c r="B409" s="209"/>
      <c r="C409" s="209"/>
      <c r="D409" s="209"/>
      <c r="E409" s="209"/>
      <c r="F409" s="209"/>
      <c r="G409" s="209"/>
    </row>
    <row r="410" spans="2:7" ht="15.75">
      <c r="B410" s="209"/>
      <c r="C410" s="209"/>
      <c r="D410" s="209"/>
      <c r="E410" s="209"/>
      <c r="F410" s="209"/>
      <c r="G410" s="209"/>
    </row>
    <row r="411" spans="2:7" ht="15.75">
      <c r="B411" s="209"/>
      <c r="C411" s="209"/>
      <c r="D411" s="209"/>
      <c r="E411" s="209"/>
      <c r="F411" s="209"/>
      <c r="G411" s="209"/>
    </row>
    <row r="412" spans="2:7" ht="15.75">
      <c r="B412" s="209"/>
      <c r="C412" s="209"/>
      <c r="D412" s="209"/>
      <c r="E412" s="209"/>
      <c r="F412" s="209"/>
      <c r="G412" s="209"/>
    </row>
    <row r="413" spans="2:7" ht="15.75">
      <c r="B413" s="209"/>
      <c r="C413" s="209"/>
      <c r="D413" s="209"/>
      <c r="E413" s="209"/>
      <c r="F413" s="209"/>
      <c r="G413" s="209"/>
    </row>
    <row r="414" spans="2:7" ht="15.75">
      <c r="B414" s="209"/>
      <c r="C414" s="209"/>
      <c r="D414" s="209"/>
      <c r="E414" s="209"/>
      <c r="F414" s="209"/>
      <c r="G414" s="209"/>
    </row>
    <row r="415" spans="2:7" ht="15.75">
      <c r="B415" s="209"/>
      <c r="C415" s="209"/>
      <c r="D415" s="209"/>
      <c r="E415" s="209"/>
      <c r="F415" s="209"/>
      <c r="G415" s="209"/>
    </row>
    <row r="416" spans="2:7" ht="15.75">
      <c r="B416" s="209"/>
      <c r="C416" s="209"/>
      <c r="D416" s="209"/>
      <c r="E416" s="209"/>
      <c r="F416" s="209"/>
      <c r="G416" s="209"/>
    </row>
    <row r="417" spans="2:7" ht="15.75">
      <c r="B417" s="209"/>
      <c r="C417" s="209"/>
      <c r="D417" s="209"/>
      <c r="E417" s="209"/>
      <c r="F417" s="209"/>
      <c r="G417" s="209"/>
    </row>
    <row r="418" spans="2:7" ht="15.75">
      <c r="B418" s="209"/>
      <c r="C418" s="209"/>
      <c r="D418" s="209"/>
      <c r="E418" s="209"/>
      <c r="F418" s="209"/>
      <c r="G418" s="209"/>
    </row>
    <row r="419" spans="2:7" ht="15.75">
      <c r="B419" s="209"/>
      <c r="C419" s="209"/>
      <c r="D419" s="209"/>
      <c r="E419" s="209"/>
      <c r="F419" s="209"/>
      <c r="G419" s="209"/>
    </row>
    <row r="420" spans="2:7" ht="15.75">
      <c r="B420" s="209"/>
      <c r="C420" s="209"/>
      <c r="D420" s="209"/>
      <c r="E420" s="209"/>
      <c r="F420" s="209"/>
      <c r="G420" s="209"/>
    </row>
    <row r="421" spans="2:7" ht="15.75">
      <c r="B421" s="209"/>
      <c r="C421" s="209"/>
      <c r="D421" s="209"/>
      <c r="E421" s="209"/>
      <c r="F421" s="209"/>
      <c r="G421" s="209"/>
    </row>
    <row r="422" spans="2:7" ht="15.75">
      <c r="B422" s="209"/>
      <c r="C422" s="209"/>
      <c r="D422" s="209"/>
      <c r="E422" s="209"/>
      <c r="F422" s="209"/>
      <c r="G422" s="209"/>
    </row>
    <row r="423" spans="2:7" ht="15.75">
      <c r="B423" s="209"/>
      <c r="C423" s="209"/>
      <c r="D423" s="209"/>
      <c r="E423" s="209"/>
      <c r="F423" s="209"/>
      <c r="G423" s="209"/>
    </row>
    <row r="424" spans="2:7" ht="15.75">
      <c r="B424" s="209"/>
      <c r="C424" s="209"/>
      <c r="D424" s="209"/>
      <c r="E424" s="209"/>
      <c r="F424" s="209"/>
      <c r="G424" s="209"/>
    </row>
    <row r="425" spans="2:7" ht="15.75">
      <c r="B425" s="209"/>
      <c r="C425" s="209"/>
      <c r="D425" s="209"/>
      <c r="E425" s="209"/>
      <c r="F425" s="209"/>
      <c r="G425" s="209"/>
    </row>
    <row r="426" spans="2:7" ht="15.75">
      <c r="B426" s="209"/>
      <c r="C426" s="209"/>
      <c r="D426" s="209"/>
      <c r="E426" s="209"/>
      <c r="F426" s="209"/>
      <c r="G426" s="209"/>
    </row>
    <row r="427" spans="2:7" ht="15.75">
      <c r="B427" s="209"/>
      <c r="C427" s="209"/>
      <c r="D427" s="209"/>
      <c r="E427" s="209"/>
      <c r="F427" s="209"/>
      <c r="G427" s="209"/>
    </row>
    <row r="428" spans="2:7" ht="15.75">
      <c r="B428" s="209"/>
      <c r="C428" s="209"/>
      <c r="D428" s="209"/>
      <c r="E428" s="209"/>
      <c r="F428" s="209"/>
      <c r="G428" s="209"/>
    </row>
    <row r="429" spans="2:7" ht="15.75">
      <c r="B429" s="209"/>
      <c r="C429" s="209"/>
      <c r="D429" s="209"/>
      <c r="E429" s="209"/>
      <c r="F429" s="209"/>
      <c r="G429" s="209"/>
    </row>
    <row r="430" spans="2:7" ht="15.75">
      <c r="B430" s="209"/>
      <c r="C430" s="209"/>
      <c r="D430" s="209"/>
      <c r="E430" s="209"/>
      <c r="F430" s="209"/>
      <c r="G430" s="209"/>
    </row>
    <row r="431" spans="2:7" ht="15.75">
      <c r="B431" s="209"/>
      <c r="C431" s="209"/>
      <c r="D431" s="209"/>
      <c r="E431" s="209"/>
      <c r="F431" s="209"/>
      <c r="G431" s="209"/>
    </row>
    <row r="432" spans="2:7" ht="15.75">
      <c r="B432" s="209"/>
      <c r="C432" s="209"/>
      <c r="D432" s="209"/>
      <c r="E432" s="209"/>
      <c r="F432" s="209"/>
      <c r="G432" s="209"/>
    </row>
    <row r="433" spans="2:7" ht="15.75">
      <c r="B433" s="209"/>
      <c r="C433" s="209"/>
      <c r="D433" s="209"/>
      <c r="E433" s="209"/>
      <c r="F433" s="209"/>
      <c r="G433" s="209"/>
    </row>
    <row r="434" spans="2:7" ht="15.75">
      <c r="B434" s="209"/>
      <c r="C434" s="209"/>
      <c r="D434" s="209"/>
      <c r="E434" s="209"/>
      <c r="F434" s="209"/>
      <c r="G434" s="209"/>
    </row>
    <row r="435" spans="2:7" ht="15.75">
      <c r="B435" s="209"/>
      <c r="C435" s="209"/>
      <c r="D435" s="209"/>
      <c r="E435" s="209"/>
      <c r="F435" s="209"/>
      <c r="G435" s="209"/>
    </row>
    <row r="436" spans="2:7" ht="15.75">
      <c r="B436" s="209"/>
      <c r="C436" s="209"/>
      <c r="D436" s="209"/>
      <c r="E436" s="209"/>
      <c r="F436" s="209"/>
      <c r="G436" s="209"/>
    </row>
    <row r="437" spans="2:7" ht="15.75">
      <c r="B437" s="209"/>
      <c r="C437" s="209"/>
      <c r="D437" s="209"/>
      <c r="E437" s="209"/>
      <c r="F437" s="209"/>
      <c r="G437" s="209"/>
    </row>
  </sheetData>
  <sheetProtection/>
  <mergeCells count="2">
    <mergeCell ref="A21:F21"/>
    <mergeCell ref="A22:F2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r:id="rId1"/>
  <headerFooter>
    <oddHeader>&amp;L&amp;12Government construction pipeline April 2012 update</oddHeader>
  </headerFooter>
</worksheet>
</file>

<file path=xl/worksheets/sheet4.xml><?xml version="1.0" encoding="utf-8"?>
<worksheet xmlns="http://schemas.openxmlformats.org/spreadsheetml/2006/main" xmlns:r="http://schemas.openxmlformats.org/officeDocument/2006/relationships">
  <dimension ref="D5:J27"/>
  <sheetViews>
    <sheetView showGridLines="0" showRowColHeaders="0" view="pageBreakPreview" zoomScaleSheetLayoutView="100" zoomScalePageLayoutView="70" workbookViewId="0" topLeftCell="A1">
      <selection activeCell="A1" sqref="A1"/>
    </sheetView>
  </sheetViews>
  <sheetFormatPr defaultColWidth="9.140625" defaultRowHeight="15"/>
  <sheetData>
    <row r="5" ht="15">
      <c r="D5" s="200"/>
    </row>
    <row r="13" ht="31.5">
      <c r="H13" s="201"/>
    </row>
    <row r="27" ht="15">
      <c r="J27" s="202"/>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68" r:id="rId2"/>
  <headerFooter>
    <oddHeader>&amp;L&amp;12Government construction pipeline April 2012 update</oddHeader>
  </headerFooter>
  <drawing r:id="rId1"/>
</worksheet>
</file>

<file path=xl/worksheets/sheet5.xml><?xml version="1.0" encoding="utf-8"?>
<worksheet xmlns="http://schemas.openxmlformats.org/spreadsheetml/2006/main" xmlns:r="http://schemas.openxmlformats.org/officeDocument/2006/relationships">
  <dimension ref="A1:AG701"/>
  <sheetViews>
    <sheetView zoomScaleSheetLayoutView="80" zoomScalePageLayoutView="115" workbookViewId="0" topLeftCell="I1">
      <selection activeCell="I1" sqref="I1"/>
    </sheetView>
  </sheetViews>
  <sheetFormatPr defaultColWidth="14.57421875" defaultRowHeight="15"/>
  <cols>
    <col min="1" max="1" width="27.7109375" style="16" bestFit="1" customWidth="1"/>
    <col min="2" max="2" width="22.00390625" style="16" bestFit="1" customWidth="1"/>
    <col min="3" max="3" width="46.00390625" style="16" bestFit="1" customWidth="1"/>
    <col min="4" max="4" width="49.57421875" style="16" customWidth="1"/>
    <col min="5" max="5" width="51.7109375" style="16" customWidth="1"/>
    <col min="6" max="6" width="27.7109375" style="16" bestFit="1" customWidth="1"/>
    <col min="7" max="7" width="16.140625" style="16" customWidth="1"/>
    <col min="8" max="8" width="16.421875" style="28" customWidth="1"/>
    <col min="9" max="9" width="19.57421875" style="16" bestFit="1" customWidth="1"/>
    <col min="10" max="10" width="15.7109375" style="28" bestFit="1" customWidth="1"/>
    <col min="11" max="11" width="16.140625" style="28" customWidth="1"/>
    <col min="12" max="12" width="19.00390625" style="2" customWidth="1"/>
    <col min="13" max="13" width="17.57421875" style="28" customWidth="1"/>
    <col min="14" max="14" width="14.00390625" style="2" customWidth="1"/>
    <col min="15" max="15" width="14.00390625" style="54" customWidth="1"/>
    <col min="16" max="16" width="16.421875" style="36" customWidth="1"/>
    <col min="17" max="17" width="17.140625" style="28" customWidth="1"/>
    <col min="18" max="18" width="15.140625" style="28" bestFit="1" customWidth="1"/>
    <col min="19" max="21" width="15.140625" style="35" bestFit="1" customWidth="1"/>
    <col min="22" max="22" width="17.8515625" style="35" bestFit="1" customWidth="1"/>
    <col min="23" max="23" width="18.8515625" style="47" bestFit="1" customWidth="1"/>
    <col min="24" max="24" width="12.140625" style="28" customWidth="1"/>
    <col min="25" max="25" width="15.57421875" style="47" customWidth="1"/>
    <col min="26" max="26" width="24.7109375" style="21" customWidth="1"/>
    <col min="27" max="27" width="23.7109375" style="20" customWidth="1"/>
    <col min="28" max="28" width="29.8515625" style="53" bestFit="1" customWidth="1"/>
    <col min="29" max="29" width="37.00390625" style="16" bestFit="1" customWidth="1"/>
    <col min="30" max="30" width="60.8515625" style="16" bestFit="1" customWidth="1"/>
    <col min="31" max="31" width="88.421875" style="16" bestFit="1" customWidth="1"/>
    <col min="32" max="32" width="65.8515625" style="16" bestFit="1" customWidth="1"/>
    <col min="33" max="33" width="133.421875" style="16" bestFit="1" customWidth="1"/>
    <col min="34" max="16384" width="14.57421875" style="16" customWidth="1"/>
  </cols>
  <sheetData>
    <row r="1" spans="1:33" s="115" customFormat="1" ht="47.25">
      <c r="A1" s="115" t="s">
        <v>0</v>
      </c>
      <c r="B1" s="115" t="s">
        <v>756</v>
      </c>
      <c r="C1" s="115" t="s">
        <v>755</v>
      </c>
      <c r="D1" s="115" t="s">
        <v>1</v>
      </c>
      <c r="E1" s="115" t="s">
        <v>2</v>
      </c>
      <c r="F1" s="115" t="s">
        <v>3</v>
      </c>
      <c r="G1" s="115" t="s">
        <v>4</v>
      </c>
      <c r="H1" s="115" t="s">
        <v>754</v>
      </c>
      <c r="I1" s="115" t="s">
        <v>5</v>
      </c>
      <c r="J1" s="115" t="s">
        <v>6</v>
      </c>
      <c r="K1" s="115" t="s">
        <v>753</v>
      </c>
      <c r="L1" s="116" t="s">
        <v>752</v>
      </c>
      <c r="M1" s="116" t="s">
        <v>751</v>
      </c>
      <c r="N1" s="115" t="s">
        <v>750</v>
      </c>
      <c r="O1" s="116" t="s">
        <v>749</v>
      </c>
      <c r="P1" s="117" t="s">
        <v>7</v>
      </c>
      <c r="Q1" s="117" t="s">
        <v>8</v>
      </c>
      <c r="R1" s="129" t="s">
        <v>9</v>
      </c>
      <c r="S1" s="117" t="s">
        <v>10</v>
      </c>
      <c r="T1" s="117" t="s">
        <v>11</v>
      </c>
      <c r="U1" s="117" t="s">
        <v>12</v>
      </c>
      <c r="V1" s="115" t="s">
        <v>748</v>
      </c>
      <c r="W1" s="115" t="s">
        <v>747</v>
      </c>
      <c r="X1" s="118" t="s">
        <v>746</v>
      </c>
      <c r="Y1" s="115" t="s">
        <v>13</v>
      </c>
      <c r="Z1" s="119" t="s">
        <v>14</v>
      </c>
      <c r="AA1" s="119" t="s">
        <v>15</v>
      </c>
      <c r="AB1" s="115" t="s">
        <v>16</v>
      </c>
      <c r="AC1" s="115" t="s">
        <v>17</v>
      </c>
      <c r="AD1" s="115" t="s">
        <v>18</v>
      </c>
      <c r="AE1" s="115" t="s">
        <v>745</v>
      </c>
      <c r="AF1" s="115" t="s">
        <v>744</v>
      </c>
      <c r="AG1" s="115" t="s">
        <v>1221</v>
      </c>
    </row>
    <row r="2" spans="1:33" ht="31.5">
      <c r="A2" s="1" t="s">
        <v>3053</v>
      </c>
      <c r="B2" s="1" t="s">
        <v>57</v>
      </c>
      <c r="C2" s="1" t="s">
        <v>1004</v>
      </c>
      <c r="D2" s="1" t="s">
        <v>1008</v>
      </c>
      <c r="E2" s="1" t="s">
        <v>1009</v>
      </c>
      <c r="F2" s="1" t="s">
        <v>129</v>
      </c>
      <c r="G2" s="1" t="s">
        <v>32</v>
      </c>
      <c r="H2" s="2" t="s">
        <v>22</v>
      </c>
      <c r="I2" s="1" t="s">
        <v>32</v>
      </c>
      <c r="J2" s="2" t="s">
        <v>25</v>
      </c>
      <c r="K2" s="22">
        <f aca="true" t="shared" si="0" ref="K2:K64">IF(J2="Started",4,IF(J2="Planned",3,IF(J2="Confirmed",4,IF(J2="Proposed",2,1))))</f>
        <v>4</v>
      </c>
      <c r="L2" s="4">
        <v>40909</v>
      </c>
      <c r="M2" s="4">
        <v>47484</v>
      </c>
      <c r="N2" s="2" t="s">
        <v>24</v>
      </c>
      <c r="O2" s="22">
        <f aca="true" t="shared" si="1" ref="O2:O65">IF(N2="Yes",4,IF(N2="No",2,1))</f>
        <v>4</v>
      </c>
      <c r="P2" s="15">
        <v>27.1</v>
      </c>
      <c r="Q2" s="15">
        <v>27.1</v>
      </c>
      <c r="R2" s="130">
        <v>1</v>
      </c>
      <c r="S2" s="15">
        <v>1</v>
      </c>
      <c r="T2" s="15">
        <v>1</v>
      </c>
      <c r="U2" s="15">
        <v>1</v>
      </c>
      <c r="V2" s="2" t="s">
        <v>206</v>
      </c>
      <c r="W2" s="2" t="s">
        <v>26</v>
      </c>
      <c r="X2" s="58">
        <v>40909</v>
      </c>
      <c r="Y2" s="26"/>
      <c r="Z2" s="26"/>
      <c r="AA2" s="26"/>
      <c r="AB2" s="1" t="s">
        <v>83</v>
      </c>
      <c r="AC2" s="3"/>
      <c r="AD2" s="59"/>
      <c r="AE2" s="1" t="s">
        <v>3051</v>
      </c>
      <c r="AF2" s="1" t="s">
        <v>1007</v>
      </c>
      <c r="AG2" s="1"/>
    </row>
    <row r="3" spans="1:33" ht="31.5">
      <c r="A3" s="1" t="s">
        <v>3053</v>
      </c>
      <c r="B3" s="1" t="s">
        <v>319</v>
      </c>
      <c r="C3" s="1" t="s">
        <v>1004</v>
      </c>
      <c r="D3" s="1" t="s">
        <v>1005</v>
      </c>
      <c r="E3" s="1" t="s">
        <v>1126</v>
      </c>
      <c r="F3" s="1" t="s">
        <v>20</v>
      </c>
      <c r="G3" s="1" t="s">
        <v>32</v>
      </c>
      <c r="H3" s="2" t="s">
        <v>22</v>
      </c>
      <c r="I3" s="1" t="s">
        <v>32</v>
      </c>
      <c r="J3" s="2" t="s">
        <v>23</v>
      </c>
      <c r="K3" s="22">
        <f t="shared" si="0"/>
        <v>4</v>
      </c>
      <c r="L3" s="4">
        <v>40909</v>
      </c>
      <c r="M3" s="4">
        <v>46388</v>
      </c>
      <c r="N3" s="2" t="s">
        <v>24</v>
      </c>
      <c r="O3" s="22">
        <f t="shared" si="1"/>
        <v>4</v>
      </c>
      <c r="P3" s="15">
        <v>93</v>
      </c>
      <c r="Q3" s="15">
        <v>93</v>
      </c>
      <c r="R3" s="130">
        <v>5.1</v>
      </c>
      <c r="S3" s="15">
        <v>6.4</v>
      </c>
      <c r="T3" s="15">
        <v>7</v>
      </c>
      <c r="U3" s="15">
        <v>7.3</v>
      </c>
      <c r="V3" s="2" t="s">
        <v>1006</v>
      </c>
      <c r="W3" s="2" t="s">
        <v>26</v>
      </c>
      <c r="X3" s="58">
        <v>40909</v>
      </c>
      <c r="Y3" s="26">
        <v>6.4</v>
      </c>
      <c r="Z3" s="26"/>
      <c r="AA3" s="26"/>
      <c r="AB3" s="1" t="s">
        <v>62</v>
      </c>
      <c r="AC3" s="3">
        <v>41640</v>
      </c>
      <c r="AD3" s="59"/>
      <c r="AE3" s="1" t="s">
        <v>3052</v>
      </c>
      <c r="AF3" s="1" t="s">
        <v>1007</v>
      </c>
      <c r="AG3" s="1"/>
    </row>
    <row r="4" spans="1:30" ht="15.75">
      <c r="A4" s="16" t="s">
        <v>1151</v>
      </c>
      <c r="B4" s="16" t="s">
        <v>1156</v>
      </c>
      <c r="C4" s="16" t="s">
        <v>1157</v>
      </c>
      <c r="D4" s="16" t="s">
        <v>1158</v>
      </c>
      <c r="E4" s="16" t="s">
        <v>1159</v>
      </c>
      <c r="F4" s="60" t="s">
        <v>45</v>
      </c>
      <c r="G4" s="61" t="s">
        <v>32</v>
      </c>
      <c r="H4" s="55" t="s">
        <v>22</v>
      </c>
      <c r="I4" s="16" t="s">
        <v>740</v>
      </c>
      <c r="J4" s="138" t="s">
        <v>23</v>
      </c>
      <c r="K4" s="22">
        <f t="shared" si="0"/>
        <v>4</v>
      </c>
      <c r="L4" s="81" t="s">
        <v>1155</v>
      </c>
      <c r="M4" s="56">
        <v>42005</v>
      </c>
      <c r="N4" s="17" t="s">
        <v>24</v>
      </c>
      <c r="O4" s="22">
        <f t="shared" si="1"/>
        <v>4</v>
      </c>
      <c r="P4" s="26">
        <v>215</v>
      </c>
      <c r="Q4" s="26">
        <v>50</v>
      </c>
      <c r="R4" s="131">
        <v>29.9</v>
      </c>
      <c r="S4" s="26">
        <v>62.7</v>
      </c>
      <c r="T4" s="26">
        <v>44.3</v>
      </c>
      <c r="U4" s="26">
        <v>19.4</v>
      </c>
      <c r="V4" s="28" t="s">
        <v>1006</v>
      </c>
      <c r="W4" s="17" t="s">
        <v>26</v>
      </c>
      <c r="X4" s="62"/>
      <c r="Y4" s="26"/>
      <c r="Z4" s="26"/>
      <c r="AA4" s="26"/>
      <c r="AB4" s="16" t="s">
        <v>83</v>
      </c>
      <c r="AC4" s="52"/>
      <c r="AD4" s="16" t="s">
        <v>1134</v>
      </c>
    </row>
    <row r="5" spans="1:33" ht="47.25">
      <c r="A5" s="16" t="s">
        <v>1151</v>
      </c>
      <c r="B5" s="16" t="s">
        <v>1156</v>
      </c>
      <c r="C5" s="16" t="s">
        <v>1160</v>
      </c>
      <c r="D5" s="16" t="s">
        <v>1161</v>
      </c>
      <c r="E5" s="16" t="s">
        <v>1162</v>
      </c>
      <c r="F5" s="60" t="s">
        <v>45</v>
      </c>
      <c r="G5" s="61" t="s">
        <v>32</v>
      </c>
      <c r="H5" s="55" t="s">
        <v>22</v>
      </c>
      <c r="I5" s="16" t="s">
        <v>740</v>
      </c>
      <c r="J5" s="138" t="s">
        <v>23</v>
      </c>
      <c r="K5" s="22">
        <f t="shared" si="0"/>
        <v>4</v>
      </c>
      <c r="L5" s="81" t="s">
        <v>1155</v>
      </c>
      <c r="M5" s="56">
        <v>41730</v>
      </c>
      <c r="N5" s="17" t="s">
        <v>24</v>
      </c>
      <c r="O5" s="22">
        <f t="shared" si="1"/>
        <v>4</v>
      </c>
      <c r="P5" s="26">
        <v>135</v>
      </c>
      <c r="Q5" s="26">
        <v>22.46</v>
      </c>
      <c r="R5" s="131">
        <v>55.2</v>
      </c>
      <c r="S5" s="26">
        <v>55.2</v>
      </c>
      <c r="T5" s="26">
        <v>30.5</v>
      </c>
      <c r="U5" s="26">
        <v>3.1</v>
      </c>
      <c r="V5" s="28" t="s">
        <v>74</v>
      </c>
      <c r="W5" s="17" t="s">
        <v>26</v>
      </c>
      <c r="X5" s="62"/>
      <c r="Y5" s="26"/>
      <c r="Z5" s="26"/>
      <c r="AA5" s="26"/>
      <c r="AB5" s="16" t="s">
        <v>83</v>
      </c>
      <c r="AC5" s="52" t="s">
        <v>1062</v>
      </c>
      <c r="AD5" s="16" t="s">
        <v>1135</v>
      </c>
      <c r="AE5" s="16" t="s">
        <v>1136</v>
      </c>
      <c r="AF5" s="16" t="s">
        <v>1137</v>
      </c>
      <c r="AG5" s="16" t="s">
        <v>1138</v>
      </c>
    </row>
    <row r="6" spans="1:33" ht="15.75">
      <c r="A6" s="63" t="s">
        <v>1151</v>
      </c>
      <c r="B6" s="24" t="s">
        <v>1188</v>
      </c>
      <c r="C6" s="18" t="s">
        <v>1189</v>
      </c>
      <c r="D6" s="27" t="s">
        <v>1190</v>
      </c>
      <c r="E6" s="18" t="s">
        <v>1191</v>
      </c>
      <c r="F6" s="27" t="s">
        <v>20</v>
      </c>
      <c r="G6" s="24" t="s">
        <v>21</v>
      </c>
      <c r="H6" s="23" t="s">
        <v>22</v>
      </c>
      <c r="I6" s="24" t="s">
        <v>740</v>
      </c>
      <c r="J6" s="43" t="s">
        <v>25</v>
      </c>
      <c r="K6" s="22">
        <f t="shared" si="0"/>
        <v>4</v>
      </c>
      <c r="L6" s="44">
        <v>2013</v>
      </c>
      <c r="M6" s="44" t="s">
        <v>1192</v>
      </c>
      <c r="N6" s="23" t="s">
        <v>24</v>
      </c>
      <c r="O6" s="22">
        <f t="shared" si="1"/>
        <v>4</v>
      </c>
      <c r="P6" s="64">
        <v>150</v>
      </c>
      <c r="Q6" s="64"/>
      <c r="R6" s="132">
        <v>0</v>
      </c>
      <c r="S6" s="45">
        <v>0</v>
      </c>
      <c r="T6" s="45">
        <v>75</v>
      </c>
      <c r="U6" s="45">
        <v>75</v>
      </c>
      <c r="V6" s="23" t="s">
        <v>206</v>
      </c>
      <c r="W6" s="23" t="s">
        <v>26</v>
      </c>
      <c r="X6" s="23">
        <v>2011</v>
      </c>
      <c r="Y6" s="26" t="s">
        <v>1193</v>
      </c>
      <c r="Z6" s="26"/>
      <c r="AA6" s="26"/>
      <c r="AB6" s="16" t="s">
        <v>70</v>
      </c>
      <c r="AC6" s="120"/>
      <c r="AE6" s="16" t="s">
        <v>1194</v>
      </c>
      <c r="AF6" s="24" t="s">
        <v>1195</v>
      </c>
      <c r="AG6" s="27"/>
    </row>
    <row r="7" spans="1:33" ht="15.75">
      <c r="A7" s="65" t="s">
        <v>1151</v>
      </c>
      <c r="B7" s="65" t="s">
        <v>1152</v>
      </c>
      <c r="C7" s="65" t="s">
        <v>1153</v>
      </c>
      <c r="D7" s="65" t="s">
        <v>1154</v>
      </c>
      <c r="E7" s="65" t="s">
        <v>1154</v>
      </c>
      <c r="F7" s="60" t="s">
        <v>45</v>
      </c>
      <c r="G7" s="61" t="s">
        <v>32</v>
      </c>
      <c r="H7" s="55" t="s">
        <v>22</v>
      </c>
      <c r="I7" s="65" t="s">
        <v>32</v>
      </c>
      <c r="J7" s="138" t="s">
        <v>23</v>
      </c>
      <c r="K7" s="22">
        <f t="shared" si="0"/>
        <v>4</v>
      </c>
      <c r="L7" s="81" t="s">
        <v>1155</v>
      </c>
      <c r="M7" s="56">
        <v>40909</v>
      </c>
      <c r="N7" s="17" t="s">
        <v>24</v>
      </c>
      <c r="O7" s="22">
        <f t="shared" si="1"/>
        <v>4</v>
      </c>
      <c r="P7" s="26">
        <v>5717.8</v>
      </c>
      <c r="Q7" s="26"/>
      <c r="R7" s="131">
        <v>1012.8</v>
      </c>
      <c r="S7" s="26">
        <v>348.6</v>
      </c>
      <c r="T7" s="26">
        <v>275.1</v>
      </c>
      <c r="U7" s="26">
        <v>19.3</v>
      </c>
      <c r="V7" s="55" t="s">
        <v>1006</v>
      </c>
      <c r="W7" s="17" t="s">
        <v>26</v>
      </c>
      <c r="X7" s="62"/>
      <c r="Y7" s="26"/>
      <c r="Z7" s="26"/>
      <c r="AA7" s="26"/>
      <c r="AB7" s="66" t="s">
        <v>83</v>
      </c>
      <c r="AC7" s="67"/>
      <c r="AD7" s="59" t="s">
        <v>1131</v>
      </c>
      <c r="AE7" s="66" t="s">
        <v>1132</v>
      </c>
      <c r="AF7" s="65"/>
      <c r="AG7" s="65" t="s">
        <v>1133</v>
      </c>
    </row>
    <row r="8" spans="1:33" ht="31.5">
      <c r="A8" s="48" t="s">
        <v>684</v>
      </c>
      <c r="B8" s="49" t="s">
        <v>683</v>
      </c>
      <c r="C8" s="41" t="s">
        <v>682</v>
      </c>
      <c r="D8" s="38"/>
      <c r="E8" s="50"/>
      <c r="F8" s="38" t="s">
        <v>129</v>
      </c>
      <c r="G8" s="38"/>
      <c r="H8" s="17" t="s">
        <v>22</v>
      </c>
      <c r="I8" s="38"/>
      <c r="J8" s="123" t="s">
        <v>49</v>
      </c>
      <c r="K8" s="22">
        <f t="shared" si="0"/>
        <v>1</v>
      </c>
      <c r="L8" s="39" t="s">
        <v>59</v>
      </c>
      <c r="M8" s="39" t="s">
        <v>59</v>
      </c>
      <c r="N8" s="40" t="s">
        <v>49</v>
      </c>
      <c r="O8" s="22">
        <f t="shared" si="1"/>
        <v>1</v>
      </c>
      <c r="P8" s="25"/>
      <c r="Q8" s="25"/>
      <c r="R8" s="133">
        <v>2504.3</v>
      </c>
      <c r="S8" s="25">
        <v>1640.4</v>
      </c>
      <c r="T8" s="25">
        <v>486.3</v>
      </c>
      <c r="U8" s="25"/>
      <c r="V8" s="123"/>
      <c r="W8" s="124"/>
      <c r="X8" s="42">
        <v>40695</v>
      </c>
      <c r="Y8" s="26"/>
      <c r="Z8" s="26"/>
      <c r="AA8" s="26"/>
      <c r="AB8" s="38"/>
      <c r="AC8" s="51"/>
      <c r="AD8" s="38"/>
      <c r="AE8" s="38"/>
      <c r="AF8" s="38"/>
      <c r="AG8" s="16" t="s">
        <v>681</v>
      </c>
    </row>
    <row r="9" spans="1:33" ht="15.75">
      <c r="A9" s="5" t="s">
        <v>1220</v>
      </c>
      <c r="B9" s="7" t="s">
        <v>1079</v>
      </c>
      <c r="C9" s="38"/>
      <c r="D9" s="7"/>
      <c r="E9" s="7"/>
      <c r="F9" s="7" t="s">
        <v>1079</v>
      </c>
      <c r="G9" s="7" t="s">
        <v>32</v>
      </c>
      <c r="H9" s="17" t="s">
        <v>22</v>
      </c>
      <c r="I9" s="7"/>
      <c r="J9" s="123" t="s">
        <v>49</v>
      </c>
      <c r="K9" s="22">
        <f t="shared" si="0"/>
        <v>1</v>
      </c>
      <c r="L9" s="8"/>
      <c r="M9" s="8"/>
      <c r="N9" s="10"/>
      <c r="O9" s="22">
        <f t="shared" si="1"/>
        <v>1</v>
      </c>
      <c r="P9" s="25"/>
      <c r="Q9" s="25"/>
      <c r="R9" s="133">
        <v>38</v>
      </c>
      <c r="S9" s="25">
        <v>60</v>
      </c>
      <c r="T9" s="25">
        <v>65</v>
      </c>
      <c r="U9" s="25">
        <v>65</v>
      </c>
      <c r="V9" s="10"/>
      <c r="W9" s="2"/>
      <c r="X9" s="68"/>
      <c r="Y9" s="26"/>
      <c r="Z9" s="26"/>
      <c r="AA9" s="26"/>
      <c r="AB9" s="7"/>
      <c r="AC9" s="12"/>
      <c r="AD9" s="69" t="s">
        <v>36</v>
      </c>
      <c r="AE9" s="7"/>
      <c r="AF9" s="7"/>
      <c r="AG9" s="7"/>
    </row>
    <row r="10" spans="1:33" ht="15.75">
      <c r="A10" s="5" t="s">
        <v>1220</v>
      </c>
      <c r="B10" s="7" t="s">
        <v>20</v>
      </c>
      <c r="C10" s="38"/>
      <c r="D10" s="7"/>
      <c r="E10" s="7"/>
      <c r="F10" s="7" t="s">
        <v>20</v>
      </c>
      <c r="G10" s="7" t="s">
        <v>32</v>
      </c>
      <c r="H10" s="17" t="s">
        <v>22</v>
      </c>
      <c r="I10" s="7"/>
      <c r="J10" s="123" t="s">
        <v>49</v>
      </c>
      <c r="K10" s="22">
        <f t="shared" si="0"/>
        <v>1</v>
      </c>
      <c r="L10" s="8"/>
      <c r="M10" s="8"/>
      <c r="N10" s="10"/>
      <c r="O10" s="22">
        <f t="shared" si="1"/>
        <v>1</v>
      </c>
      <c r="P10" s="25"/>
      <c r="Q10" s="25"/>
      <c r="R10" s="133">
        <v>4</v>
      </c>
      <c r="S10" s="25">
        <v>4</v>
      </c>
      <c r="T10" s="25">
        <v>4</v>
      </c>
      <c r="U10" s="25">
        <v>0</v>
      </c>
      <c r="V10" s="10"/>
      <c r="W10" s="2"/>
      <c r="X10" s="68"/>
      <c r="Y10" s="26"/>
      <c r="Z10" s="26"/>
      <c r="AA10" s="26"/>
      <c r="AB10" s="7"/>
      <c r="AC10" s="12"/>
      <c r="AD10" s="69" t="s">
        <v>36</v>
      </c>
      <c r="AE10" s="7"/>
      <c r="AF10" s="7"/>
      <c r="AG10" s="7"/>
    </row>
    <row r="11" spans="1:33" ht="15.75">
      <c r="A11" s="70" t="s">
        <v>57</v>
      </c>
      <c r="B11" s="50" t="s">
        <v>57</v>
      </c>
      <c r="C11" s="50" t="s">
        <v>66</v>
      </c>
      <c r="D11" s="50" t="s">
        <v>1177</v>
      </c>
      <c r="E11" s="50"/>
      <c r="F11" s="41" t="s">
        <v>47</v>
      </c>
      <c r="G11" s="50" t="s">
        <v>32</v>
      </c>
      <c r="H11" s="17" t="s">
        <v>22</v>
      </c>
      <c r="I11" s="50" t="s">
        <v>32</v>
      </c>
      <c r="J11" s="124" t="s">
        <v>30</v>
      </c>
      <c r="K11" s="22">
        <f t="shared" si="0"/>
        <v>3</v>
      </c>
      <c r="L11" s="39" t="s">
        <v>59</v>
      </c>
      <c r="M11" s="39" t="s">
        <v>59</v>
      </c>
      <c r="N11" s="40" t="s">
        <v>24</v>
      </c>
      <c r="O11" s="22">
        <f t="shared" si="1"/>
        <v>4</v>
      </c>
      <c r="P11" s="25">
        <v>26.39783166666667</v>
      </c>
      <c r="Q11" s="25"/>
      <c r="R11" s="133">
        <v>7.333971666666667</v>
      </c>
      <c r="S11" s="25">
        <v>4.763335</v>
      </c>
      <c r="T11" s="25">
        <v>6.539485000000001</v>
      </c>
      <c r="U11" s="25">
        <v>7.76104</v>
      </c>
      <c r="V11" s="125" t="s">
        <v>60</v>
      </c>
      <c r="W11" s="17" t="s">
        <v>61</v>
      </c>
      <c r="X11" s="42">
        <v>40575</v>
      </c>
      <c r="Y11" s="26"/>
      <c r="Z11" s="26"/>
      <c r="AA11" s="26"/>
      <c r="AB11" s="38" t="s">
        <v>62</v>
      </c>
      <c r="AC11" s="51">
        <v>41334</v>
      </c>
      <c r="AD11" s="38" t="s">
        <v>1144</v>
      </c>
      <c r="AE11" s="38"/>
      <c r="AF11" s="50" t="s">
        <v>64</v>
      </c>
      <c r="AG11" s="71"/>
    </row>
    <row r="12" spans="1:33" ht="15.75">
      <c r="A12" s="70" t="s">
        <v>57</v>
      </c>
      <c r="B12" s="50" t="s">
        <v>57</v>
      </c>
      <c r="C12" s="50" t="s">
        <v>66</v>
      </c>
      <c r="D12" s="50" t="s">
        <v>1178</v>
      </c>
      <c r="E12" s="50"/>
      <c r="F12" s="41" t="s">
        <v>47</v>
      </c>
      <c r="G12" s="50" t="s">
        <v>32</v>
      </c>
      <c r="H12" s="17" t="s">
        <v>22</v>
      </c>
      <c r="I12" s="50" t="s">
        <v>32</v>
      </c>
      <c r="J12" s="124" t="s">
        <v>30</v>
      </c>
      <c r="K12" s="22">
        <f t="shared" si="0"/>
        <v>3</v>
      </c>
      <c r="L12" s="39" t="s">
        <v>59</v>
      </c>
      <c r="M12" s="39" t="s">
        <v>59</v>
      </c>
      <c r="N12" s="40" t="s">
        <v>24</v>
      </c>
      <c r="O12" s="22">
        <f t="shared" si="1"/>
        <v>4</v>
      </c>
      <c r="P12" s="25">
        <v>36.44924666666667</v>
      </c>
      <c r="Q12" s="25"/>
      <c r="R12" s="133">
        <v>9.703726666666666</v>
      </c>
      <c r="S12" s="25">
        <v>13.12822</v>
      </c>
      <c r="T12" s="25">
        <v>7.79782</v>
      </c>
      <c r="U12" s="25">
        <v>5.8194799999999995</v>
      </c>
      <c r="V12" s="125" t="s">
        <v>60</v>
      </c>
      <c r="W12" s="17" t="s">
        <v>61</v>
      </c>
      <c r="X12" s="42">
        <v>40575</v>
      </c>
      <c r="Y12" s="26"/>
      <c r="Z12" s="26"/>
      <c r="AA12" s="26"/>
      <c r="AB12" s="38" t="s">
        <v>62</v>
      </c>
      <c r="AC12" s="51">
        <v>41334</v>
      </c>
      <c r="AD12" s="38" t="s">
        <v>1144</v>
      </c>
      <c r="AE12" s="38"/>
      <c r="AF12" s="50" t="s">
        <v>64</v>
      </c>
      <c r="AG12" s="71"/>
    </row>
    <row r="13" spans="1:33" ht="15.75">
      <c r="A13" s="70" t="s">
        <v>57</v>
      </c>
      <c r="B13" s="50" t="s">
        <v>57</v>
      </c>
      <c r="C13" s="50" t="s">
        <v>66</v>
      </c>
      <c r="D13" s="50" t="s">
        <v>1179</v>
      </c>
      <c r="E13" s="50"/>
      <c r="F13" s="41" t="s">
        <v>47</v>
      </c>
      <c r="G13" s="50" t="s">
        <v>32</v>
      </c>
      <c r="H13" s="17" t="s">
        <v>22</v>
      </c>
      <c r="I13" s="50" t="s">
        <v>32</v>
      </c>
      <c r="J13" s="124" t="s">
        <v>30</v>
      </c>
      <c r="K13" s="22">
        <f t="shared" si="0"/>
        <v>3</v>
      </c>
      <c r="L13" s="39" t="s">
        <v>59</v>
      </c>
      <c r="M13" s="39" t="s">
        <v>59</v>
      </c>
      <c r="N13" s="40" t="s">
        <v>24</v>
      </c>
      <c r="O13" s="22">
        <f t="shared" si="1"/>
        <v>4</v>
      </c>
      <c r="P13" s="25">
        <v>15.841009464104129</v>
      </c>
      <c r="Q13" s="25"/>
      <c r="R13" s="133">
        <v>3.302001666666666</v>
      </c>
      <c r="S13" s="25">
        <v>3.4113450000000003</v>
      </c>
      <c r="T13" s="25">
        <v>4.145388898718731</v>
      </c>
      <c r="U13" s="25">
        <v>4.982273898718732</v>
      </c>
      <c r="V13" s="125" t="s">
        <v>60</v>
      </c>
      <c r="W13" s="17" t="s">
        <v>61</v>
      </c>
      <c r="X13" s="42">
        <v>40575</v>
      </c>
      <c r="Y13" s="26"/>
      <c r="Z13" s="26"/>
      <c r="AA13" s="26"/>
      <c r="AB13" s="38" t="s">
        <v>62</v>
      </c>
      <c r="AC13" s="51">
        <v>41334</v>
      </c>
      <c r="AD13" s="38" t="s">
        <v>1144</v>
      </c>
      <c r="AE13" s="38"/>
      <c r="AF13" s="50" t="s">
        <v>64</v>
      </c>
      <c r="AG13" s="71"/>
    </row>
    <row r="14" spans="1:33" ht="15.75">
      <c r="A14" s="70" t="s">
        <v>57</v>
      </c>
      <c r="B14" s="50" t="s">
        <v>57</v>
      </c>
      <c r="C14" s="50" t="s">
        <v>66</v>
      </c>
      <c r="D14" s="50" t="s">
        <v>1180</v>
      </c>
      <c r="E14" s="50"/>
      <c r="F14" s="41" t="s">
        <v>38</v>
      </c>
      <c r="G14" s="50" t="s">
        <v>32</v>
      </c>
      <c r="H14" s="17" t="s">
        <v>22</v>
      </c>
      <c r="I14" s="50" t="s">
        <v>32</v>
      </c>
      <c r="J14" s="124" t="s">
        <v>30</v>
      </c>
      <c r="K14" s="22">
        <f t="shared" si="0"/>
        <v>3</v>
      </c>
      <c r="L14" s="39" t="s">
        <v>59</v>
      </c>
      <c r="M14" s="39" t="s">
        <v>59</v>
      </c>
      <c r="N14" s="40" t="s">
        <v>24</v>
      </c>
      <c r="O14" s="22">
        <f t="shared" si="1"/>
        <v>4</v>
      </c>
      <c r="P14" s="25">
        <v>23.948364433155078</v>
      </c>
      <c r="Q14" s="25"/>
      <c r="R14" s="133">
        <v>3.9107</v>
      </c>
      <c r="S14" s="25">
        <v>6.710837812834225</v>
      </c>
      <c r="T14" s="25">
        <v>7.429840737967914</v>
      </c>
      <c r="U14" s="25">
        <v>5.896985882352941</v>
      </c>
      <c r="V14" s="125" t="s">
        <v>60</v>
      </c>
      <c r="W14" s="17" t="s">
        <v>61</v>
      </c>
      <c r="X14" s="42">
        <v>40575</v>
      </c>
      <c r="Y14" s="26"/>
      <c r="Z14" s="26"/>
      <c r="AA14" s="26"/>
      <c r="AB14" s="38" t="s">
        <v>62</v>
      </c>
      <c r="AC14" s="51">
        <v>41334</v>
      </c>
      <c r="AD14" s="38" t="s">
        <v>1144</v>
      </c>
      <c r="AE14" s="38"/>
      <c r="AF14" s="50" t="s">
        <v>64</v>
      </c>
      <c r="AG14" s="71"/>
    </row>
    <row r="15" spans="1:33" ht="15.75">
      <c r="A15" s="70" t="s">
        <v>57</v>
      </c>
      <c r="B15" s="50" t="s">
        <v>57</v>
      </c>
      <c r="C15" s="50" t="s">
        <v>66</v>
      </c>
      <c r="D15" s="50" t="s">
        <v>1181</v>
      </c>
      <c r="E15" s="50"/>
      <c r="F15" s="41" t="s">
        <v>42</v>
      </c>
      <c r="G15" s="50" t="s">
        <v>32</v>
      </c>
      <c r="H15" s="17" t="s">
        <v>22</v>
      </c>
      <c r="I15" s="50" t="s">
        <v>32</v>
      </c>
      <c r="J15" s="124" t="s">
        <v>30</v>
      </c>
      <c r="K15" s="22">
        <f t="shared" si="0"/>
        <v>3</v>
      </c>
      <c r="L15" s="39" t="s">
        <v>59</v>
      </c>
      <c r="M15" s="39" t="s">
        <v>59</v>
      </c>
      <c r="N15" s="40" t="s">
        <v>24</v>
      </c>
      <c r="O15" s="22">
        <f t="shared" si="1"/>
        <v>4</v>
      </c>
      <c r="P15" s="25">
        <v>32.3244</v>
      </c>
      <c r="Q15" s="25"/>
      <c r="R15" s="133">
        <v>9.087299999999999</v>
      </c>
      <c r="S15" s="25">
        <v>6.1417</v>
      </c>
      <c r="T15" s="25">
        <v>11.8572</v>
      </c>
      <c r="U15" s="25">
        <v>5.2382</v>
      </c>
      <c r="V15" s="125" t="s">
        <v>60</v>
      </c>
      <c r="W15" s="17" t="s">
        <v>61</v>
      </c>
      <c r="X15" s="42">
        <v>40575</v>
      </c>
      <c r="Y15" s="26"/>
      <c r="Z15" s="26"/>
      <c r="AA15" s="26"/>
      <c r="AB15" s="38" t="s">
        <v>62</v>
      </c>
      <c r="AC15" s="51">
        <v>41334</v>
      </c>
      <c r="AD15" s="38" t="s">
        <v>1144</v>
      </c>
      <c r="AE15" s="38"/>
      <c r="AF15" s="50" t="s">
        <v>64</v>
      </c>
      <c r="AG15" s="71"/>
    </row>
    <row r="16" spans="1:33" ht="15.75">
      <c r="A16" s="70" t="s">
        <v>57</v>
      </c>
      <c r="B16" s="50" t="s">
        <v>57</v>
      </c>
      <c r="C16" s="50" t="s">
        <v>66</v>
      </c>
      <c r="D16" s="50" t="s">
        <v>1182</v>
      </c>
      <c r="E16" s="50"/>
      <c r="F16" s="41" t="s">
        <v>43</v>
      </c>
      <c r="G16" s="50" t="s">
        <v>32</v>
      </c>
      <c r="H16" s="17" t="s">
        <v>22</v>
      </c>
      <c r="I16" s="50" t="s">
        <v>32</v>
      </c>
      <c r="J16" s="124" t="s">
        <v>30</v>
      </c>
      <c r="K16" s="22">
        <f t="shared" si="0"/>
        <v>3</v>
      </c>
      <c r="L16" s="39" t="s">
        <v>59</v>
      </c>
      <c r="M16" s="39" t="s">
        <v>59</v>
      </c>
      <c r="N16" s="40" t="s">
        <v>24</v>
      </c>
      <c r="O16" s="22">
        <f t="shared" si="1"/>
        <v>4</v>
      </c>
      <c r="P16" s="25">
        <v>6.1575</v>
      </c>
      <c r="Q16" s="25"/>
      <c r="R16" s="133">
        <v>1.5195</v>
      </c>
      <c r="S16" s="25">
        <v>0.9248</v>
      </c>
      <c r="T16" s="25">
        <v>1.9079000000000002</v>
      </c>
      <c r="U16" s="25">
        <v>1.8053</v>
      </c>
      <c r="V16" s="125" t="s">
        <v>60</v>
      </c>
      <c r="W16" s="17" t="s">
        <v>61</v>
      </c>
      <c r="X16" s="42">
        <v>40575</v>
      </c>
      <c r="Y16" s="26"/>
      <c r="Z16" s="26"/>
      <c r="AA16" s="26"/>
      <c r="AB16" s="38" t="s">
        <v>62</v>
      </c>
      <c r="AC16" s="51">
        <v>41334</v>
      </c>
      <c r="AD16" s="38" t="s">
        <v>1144</v>
      </c>
      <c r="AE16" s="38"/>
      <c r="AF16" s="50" t="s">
        <v>64</v>
      </c>
      <c r="AG16" s="71"/>
    </row>
    <row r="17" spans="1:33" ht="15.75">
      <c r="A17" s="70" t="s">
        <v>57</v>
      </c>
      <c r="B17" s="50" t="s">
        <v>57</v>
      </c>
      <c r="C17" s="50" t="s">
        <v>66</v>
      </c>
      <c r="D17" s="50" t="s">
        <v>1183</v>
      </c>
      <c r="E17" s="50"/>
      <c r="F17" s="41" t="s">
        <v>33</v>
      </c>
      <c r="G17" s="50" t="s">
        <v>32</v>
      </c>
      <c r="H17" s="17" t="s">
        <v>22</v>
      </c>
      <c r="I17" s="50" t="s">
        <v>32</v>
      </c>
      <c r="J17" s="124" t="s">
        <v>30</v>
      </c>
      <c r="K17" s="22">
        <f t="shared" si="0"/>
        <v>3</v>
      </c>
      <c r="L17" s="39" t="s">
        <v>59</v>
      </c>
      <c r="M17" s="39" t="s">
        <v>59</v>
      </c>
      <c r="N17" s="40" t="s">
        <v>24</v>
      </c>
      <c r="O17" s="22">
        <f t="shared" si="1"/>
        <v>4</v>
      </c>
      <c r="P17" s="25">
        <v>14.908099732620322</v>
      </c>
      <c r="Q17" s="25"/>
      <c r="R17" s="133">
        <v>3.85525</v>
      </c>
      <c r="S17" s="25">
        <v>2.807719251336898</v>
      </c>
      <c r="T17" s="25">
        <v>4.166356951871657</v>
      </c>
      <c r="U17" s="25">
        <v>4.078773529411765</v>
      </c>
      <c r="V17" s="125" t="s">
        <v>60</v>
      </c>
      <c r="W17" s="17" t="s">
        <v>61</v>
      </c>
      <c r="X17" s="42">
        <v>40575</v>
      </c>
      <c r="Y17" s="26"/>
      <c r="Z17" s="26"/>
      <c r="AA17" s="26"/>
      <c r="AB17" s="38" t="s">
        <v>62</v>
      </c>
      <c r="AC17" s="51">
        <v>41334</v>
      </c>
      <c r="AD17" s="38" t="s">
        <v>1144</v>
      </c>
      <c r="AE17" s="38"/>
      <c r="AF17" s="50" t="s">
        <v>64</v>
      </c>
      <c r="AG17" s="71"/>
    </row>
    <row r="18" spans="1:33" ht="15.75">
      <c r="A18" s="70" t="s">
        <v>57</v>
      </c>
      <c r="B18" s="50" t="s">
        <v>57</v>
      </c>
      <c r="C18" s="50" t="s">
        <v>66</v>
      </c>
      <c r="D18" s="50" t="s">
        <v>1184</v>
      </c>
      <c r="E18" s="50"/>
      <c r="F18" s="41" t="s">
        <v>46</v>
      </c>
      <c r="G18" s="50" t="s">
        <v>32</v>
      </c>
      <c r="H18" s="17" t="s">
        <v>22</v>
      </c>
      <c r="I18" s="50" t="s">
        <v>32</v>
      </c>
      <c r="J18" s="124" t="s">
        <v>30</v>
      </c>
      <c r="K18" s="22">
        <f t="shared" si="0"/>
        <v>3</v>
      </c>
      <c r="L18" s="39" t="s">
        <v>59</v>
      </c>
      <c r="M18" s="39" t="s">
        <v>59</v>
      </c>
      <c r="N18" s="40" t="s">
        <v>24</v>
      </c>
      <c r="O18" s="22">
        <f t="shared" si="1"/>
        <v>4</v>
      </c>
      <c r="P18" s="25">
        <v>20.338654002554758</v>
      </c>
      <c r="Q18" s="25"/>
      <c r="R18" s="133">
        <v>4.6949</v>
      </c>
      <c r="S18" s="25">
        <v>4.556470368205728</v>
      </c>
      <c r="T18" s="25">
        <v>6.366794155464641</v>
      </c>
      <c r="U18" s="25">
        <v>4.72048947888439</v>
      </c>
      <c r="V18" s="125" t="s">
        <v>60</v>
      </c>
      <c r="W18" s="17" t="s">
        <v>61</v>
      </c>
      <c r="X18" s="42">
        <v>40575</v>
      </c>
      <c r="Y18" s="26"/>
      <c r="Z18" s="26"/>
      <c r="AA18" s="26"/>
      <c r="AB18" s="38" t="s">
        <v>62</v>
      </c>
      <c r="AC18" s="51">
        <v>41334</v>
      </c>
      <c r="AD18" s="38" t="s">
        <v>1144</v>
      </c>
      <c r="AE18" s="38"/>
      <c r="AF18" s="50" t="s">
        <v>64</v>
      </c>
      <c r="AG18" s="71"/>
    </row>
    <row r="19" spans="1:33" ht="15.75">
      <c r="A19" s="70" t="s">
        <v>57</v>
      </c>
      <c r="B19" s="50" t="s">
        <v>57</v>
      </c>
      <c r="C19" s="50" t="s">
        <v>66</v>
      </c>
      <c r="D19" s="50" t="s">
        <v>1185</v>
      </c>
      <c r="E19" s="50"/>
      <c r="F19" s="41" t="s">
        <v>46</v>
      </c>
      <c r="G19" s="50" t="s">
        <v>32</v>
      </c>
      <c r="H19" s="17" t="s">
        <v>22</v>
      </c>
      <c r="I19" s="50" t="s">
        <v>32</v>
      </c>
      <c r="J19" s="124" t="s">
        <v>30</v>
      </c>
      <c r="K19" s="22">
        <f t="shared" si="0"/>
        <v>3</v>
      </c>
      <c r="L19" s="39" t="s">
        <v>59</v>
      </c>
      <c r="M19" s="39" t="s">
        <v>59</v>
      </c>
      <c r="N19" s="40" t="s">
        <v>24</v>
      </c>
      <c r="O19" s="22">
        <f t="shared" si="1"/>
        <v>4</v>
      </c>
      <c r="P19" s="25">
        <v>9.4841</v>
      </c>
      <c r="Q19" s="25"/>
      <c r="R19" s="133">
        <v>4.5134</v>
      </c>
      <c r="S19" s="25">
        <v>2.1827</v>
      </c>
      <c r="T19" s="25">
        <v>1.019</v>
      </c>
      <c r="U19" s="25">
        <v>1.769</v>
      </c>
      <c r="V19" s="125" t="s">
        <v>60</v>
      </c>
      <c r="W19" s="17" t="s">
        <v>61</v>
      </c>
      <c r="X19" s="42">
        <v>40575</v>
      </c>
      <c r="Y19" s="26"/>
      <c r="Z19" s="26"/>
      <c r="AA19" s="26"/>
      <c r="AB19" s="38" t="s">
        <v>62</v>
      </c>
      <c r="AC19" s="51">
        <v>41334</v>
      </c>
      <c r="AD19" s="38" t="s">
        <v>1144</v>
      </c>
      <c r="AE19" s="38"/>
      <c r="AF19" s="50" t="s">
        <v>64</v>
      </c>
      <c r="AG19" s="71"/>
    </row>
    <row r="20" spans="1:33" ht="15.75">
      <c r="A20" s="70" t="s">
        <v>57</v>
      </c>
      <c r="B20" s="50" t="s">
        <v>57</v>
      </c>
      <c r="C20" s="50" t="s">
        <v>66</v>
      </c>
      <c r="D20" s="50" t="s">
        <v>1186</v>
      </c>
      <c r="E20" s="50"/>
      <c r="F20" s="41" t="s">
        <v>33</v>
      </c>
      <c r="G20" s="50" t="s">
        <v>32</v>
      </c>
      <c r="H20" s="17" t="s">
        <v>22</v>
      </c>
      <c r="I20" s="50" t="s">
        <v>32</v>
      </c>
      <c r="J20" s="124" t="s">
        <v>30</v>
      </c>
      <c r="K20" s="22">
        <f t="shared" si="0"/>
        <v>3</v>
      </c>
      <c r="L20" s="39" t="s">
        <v>59</v>
      </c>
      <c r="M20" s="39" t="s">
        <v>59</v>
      </c>
      <c r="N20" s="40" t="s">
        <v>24</v>
      </c>
      <c r="O20" s="22">
        <f t="shared" si="1"/>
        <v>4</v>
      </c>
      <c r="P20" s="25">
        <v>37.981142787468315</v>
      </c>
      <c r="Q20" s="25"/>
      <c r="R20" s="133">
        <v>4.782649999999999</v>
      </c>
      <c r="S20" s="25">
        <v>4.85450556762315</v>
      </c>
      <c r="T20" s="25">
        <v>22.934522154695788</v>
      </c>
      <c r="U20" s="25">
        <v>5.409465065149379</v>
      </c>
      <c r="V20" s="125" t="s">
        <v>60</v>
      </c>
      <c r="W20" s="17" t="s">
        <v>61</v>
      </c>
      <c r="X20" s="42">
        <v>40575</v>
      </c>
      <c r="Y20" s="26"/>
      <c r="Z20" s="26"/>
      <c r="AA20" s="26"/>
      <c r="AB20" s="38" t="s">
        <v>62</v>
      </c>
      <c r="AC20" s="51">
        <v>41334</v>
      </c>
      <c r="AD20" s="38" t="s">
        <v>1144</v>
      </c>
      <c r="AE20" s="38"/>
      <c r="AF20" s="50" t="s">
        <v>64</v>
      </c>
      <c r="AG20" s="71"/>
    </row>
    <row r="21" spans="1:33" ht="15.75">
      <c r="A21" s="72" t="s">
        <v>57</v>
      </c>
      <c r="B21" s="73" t="s">
        <v>57</v>
      </c>
      <c r="C21" s="50" t="s">
        <v>66</v>
      </c>
      <c r="D21" s="73" t="s">
        <v>1187</v>
      </c>
      <c r="E21" s="73"/>
      <c r="F21" s="74" t="s">
        <v>43</v>
      </c>
      <c r="G21" s="73" t="s">
        <v>32</v>
      </c>
      <c r="H21" s="17" t="s">
        <v>22</v>
      </c>
      <c r="I21" s="73" t="s">
        <v>32</v>
      </c>
      <c r="J21" s="139" t="s">
        <v>30</v>
      </c>
      <c r="K21" s="22">
        <f t="shared" si="0"/>
        <v>3</v>
      </c>
      <c r="L21" s="75" t="s">
        <v>59</v>
      </c>
      <c r="M21" s="75" t="s">
        <v>59</v>
      </c>
      <c r="N21" s="40" t="s">
        <v>24</v>
      </c>
      <c r="O21" s="22">
        <f t="shared" si="1"/>
        <v>4</v>
      </c>
      <c r="P21" s="76">
        <v>19.65395</v>
      </c>
      <c r="Q21" s="76"/>
      <c r="R21" s="134">
        <v>5.6724000000000006</v>
      </c>
      <c r="S21" s="76">
        <v>7.8065</v>
      </c>
      <c r="T21" s="76">
        <v>3.1195500000000003</v>
      </c>
      <c r="U21" s="76">
        <v>3.0555</v>
      </c>
      <c r="V21" s="126" t="s">
        <v>60</v>
      </c>
      <c r="W21" s="17" t="s">
        <v>61</v>
      </c>
      <c r="X21" s="77">
        <v>40575</v>
      </c>
      <c r="Y21" s="26"/>
      <c r="Z21" s="26"/>
      <c r="AA21" s="26"/>
      <c r="AB21" s="78" t="s">
        <v>62</v>
      </c>
      <c r="AC21" s="79">
        <v>41334</v>
      </c>
      <c r="AD21" s="78" t="s">
        <v>1144</v>
      </c>
      <c r="AE21" s="78"/>
      <c r="AF21" s="73" t="s">
        <v>64</v>
      </c>
      <c r="AG21" s="80"/>
    </row>
    <row r="22" spans="1:33" ht="15.75">
      <c r="A22" s="65" t="s">
        <v>57</v>
      </c>
      <c r="B22" s="65" t="s">
        <v>57</v>
      </c>
      <c r="C22" s="65" t="s">
        <v>58</v>
      </c>
      <c r="D22" s="65" t="s">
        <v>1177</v>
      </c>
      <c r="E22" s="65"/>
      <c r="F22" s="60" t="s">
        <v>47</v>
      </c>
      <c r="G22" s="65" t="s">
        <v>32</v>
      </c>
      <c r="H22" s="17" t="s">
        <v>22</v>
      </c>
      <c r="I22" s="65" t="s">
        <v>27</v>
      </c>
      <c r="J22" s="138" t="s">
        <v>30</v>
      </c>
      <c r="K22" s="22">
        <f t="shared" si="0"/>
        <v>3</v>
      </c>
      <c r="L22" s="81" t="s">
        <v>59</v>
      </c>
      <c r="M22" s="81" t="s">
        <v>59</v>
      </c>
      <c r="N22" s="17" t="s">
        <v>24</v>
      </c>
      <c r="O22" s="22">
        <f t="shared" si="1"/>
        <v>4</v>
      </c>
      <c r="P22" s="26">
        <v>14.334816566639908</v>
      </c>
      <c r="Q22" s="26"/>
      <c r="R22" s="131">
        <v>1.8860999999999999</v>
      </c>
      <c r="S22" s="26">
        <v>4.787549480968858</v>
      </c>
      <c r="T22" s="26">
        <v>2.583213148788927</v>
      </c>
      <c r="U22" s="26">
        <v>5.077953936882124</v>
      </c>
      <c r="V22" s="55" t="s">
        <v>60</v>
      </c>
      <c r="W22" s="17" t="s">
        <v>61</v>
      </c>
      <c r="X22" s="62">
        <v>40575</v>
      </c>
      <c r="Y22" s="26">
        <v>3.27</v>
      </c>
      <c r="Z22" s="26"/>
      <c r="AA22" s="26"/>
      <c r="AB22" s="66" t="s">
        <v>62</v>
      </c>
      <c r="AC22" s="67">
        <v>41334</v>
      </c>
      <c r="AD22" s="66" t="s">
        <v>1144</v>
      </c>
      <c r="AE22" s="66"/>
      <c r="AF22" s="65" t="s">
        <v>64</v>
      </c>
      <c r="AG22" s="30" t="s">
        <v>65</v>
      </c>
    </row>
    <row r="23" spans="1:33" ht="15.75">
      <c r="A23" s="65" t="s">
        <v>57</v>
      </c>
      <c r="B23" s="65" t="s">
        <v>57</v>
      </c>
      <c r="C23" s="65" t="s">
        <v>58</v>
      </c>
      <c r="D23" s="65" t="s">
        <v>1178</v>
      </c>
      <c r="E23" s="65"/>
      <c r="F23" s="60" t="s">
        <v>47</v>
      </c>
      <c r="G23" s="65" t="s">
        <v>32</v>
      </c>
      <c r="H23" s="17" t="s">
        <v>22</v>
      </c>
      <c r="I23" s="65" t="s">
        <v>27</v>
      </c>
      <c r="J23" s="138" t="s">
        <v>30</v>
      </c>
      <c r="K23" s="22">
        <f t="shared" si="0"/>
        <v>3</v>
      </c>
      <c r="L23" s="81" t="s">
        <v>59</v>
      </c>
      <c r="M23" s="81" t="s">
        <v>59</v>
      </c>
      <c r="N23" s="17" t="s">
        <v>24</v>
      </c>
      <c r="O23" s="22">
        <f t="shared" si="1"/>
        <v>4</v>
      </c>
      <c r="P23" s="26">
        <v>67.4345594</v>
      </c>
      <c r="Q23" s="26"/>
      <c r="R23" s="131">
        <v>15.2966</v>
      </c>
      <c r="S23" s="26">
        <v>19.049509999999998</v>
      </c>
      <c r="T23" s="26">
        <v>21.742739999999998</v>
      </c>
      <c r="U23" s="26">
        <v>11.345709400000002</v>
      </c>
      <c r="V23" s="55" t="s">
        <v>60</v>
      </c>
      <c r="W23" s="17" t="s">
        <v>61</v>
      </c>
      <c r="X23" s="62">
        <v>40575</v>
      </c>
      <c r="Y23" s="26">
        <v>1.17</v>
      </c>
      <c r="Z23" s="26"/>
      <c r="AA23" s="26"/>
      <c r="AB23" s="66" t="s">
        <v>62</v>
      </c>
      <c r="AC23" s="67">
        <v>41334</v>
      </c>
      <c r="AD23" s="66" t="s">
        <v>1144</v>
      </c>
      <c r="AE23" s="66"/>
      <c r="AF23" s="65" t="s">
        <v>64</v>
      </c>
      <c r="AG23" s="30" t="s">
        <v>65</v>
      </c>
    </row>
    <row r="24" spans="1:33" ht="15.75">
      <c r="A24" s="65" t="s">
        <v>57</v>
      </c>
      <c r="B24" s="65" t="s">
        <v>57</v>
      </c>
      <c r="C24" s="65" t="s">
        <v>58</v>
      </c>
      <c r="D24" s="65" t="s">
        <v>1179</v>
      </c>
      <c r="E24" s="65"/>
      <c r="F24" s="60" t="s">
        <v>47</v>
      </c>
      <c r="G24" s="65" t="s">
        <v>32</v>
      </c>
      <c r="H24" s="17" t="s">
        <v>22</v>
      </c>
      <c r="I24" s="65" t="s">
        <v>27</v>
      </c>
      <c r="J24" s="138" t="s">
        <v>30</v>
      </c>
      <c r="K24" s="22">
        <f t="shared" si="0"/>
        <v>3</v>
      </c>
      <c r="L24" s="81" t="s">
        <v>59</v>
      </c>
      <c r="M24" s="81" t="s">
        <v>59</v>
      </c>
      <c r="N24" s="17" t="s">
        <v>24</v>
      </c>
      <c r="O24" s="22">
        <f t="shared" si="1"/>
        <v>4</v>
      </c>
      <c r="P24" s="26">
        <v>66.46623115000001</v>
      </c>
      <c r="Q24" s="26"/>
      <c r="R24" s="131">
        <v>9.841</v>
      </c>
      <c r="S24" s="26">
        <v>22.140325000000004</v>
      </c>
      <c r="T24" s="26">
        <v>12.404416150000001</v>
      </c>
      <c r="U24" s="26">
        <v>22.08049</v>
      </c>
      <c r="V24" s="55" t="s">
        <v>60</v>
      </c>
      <c r="W24" s="17" t="s">
        <v>61</v>
      </c>
      <c r="X24" s="62">
        <v>40575</v>
      </c>
      <c r="Y24" s="26">
        <v>0.16</v>
      </c>
      <c r="Z24" s="26"/>
      <c r="AA24" s="26"/>
      <c r="AB24" s="66" t="s">
        <v>62</v>
      </c>
      <c r="AC24" s="67">
        <v>41334</v>
      </c>
      <c r="AD24" s="66" t="s">
        <v>1144</v>
      </c>
      <c r="AE24" s="66"/>
      <c r="AF24" s="65" t="s">
        <v>64</v>
      </c>
      <c r="AG24" s="30" t="s">
        <v>65</v>
      </c>
    </row>
    <row r="25" spans="1:33" ht="15.75">
      <c r="A25" s="65" t="s">
        <v>57</v>
      </c>
      <c r="B25" s="65" t="s">
        <v>57</v>
      </c>
      <c r="C25" s="65" t="s">
        <v>58</v>
      </c>
      <c r="D25" s="65" t="s">
        <v>1180</v>
      </c>
      <c r="E25" s="65"/>
      <c r="F25" s="60" t="s">
        <v>38</v>
      </c>
      <c r="G25" s="65" t="s">
        <v>32</v>
      </c>
      <c r="H25" s="17" t="s">
        <v>22</v>
      </c>
      <c r="I25" s="65" t="s">
        <v>27</v>
      </c>
      <c r="J25" s="138" t="s">
        <v>30</v>
      </c>
      <c r="K25" s="22">
        <f t="shared" si="0"/>
        <v>3</v>
      </c>
      <c r="L25" s="81" t="s">
        <v>59</v>
      </c>
      <c r="M25" s="81" t="s">
        <v>59</v>
      </c>
      <c r="N25" s="17" t="s">
        <v>24</v>
      </c>
      <c r="O25" s="22">
        <f t="shared" si="1"/>
        <v>4</v>
      </c>
      <c r="P25" s="26">
        <v>73.13274</v>
      </c>
      <c r="Q25" s="26"/>
      <c r="R25" s="131">
        <v>20.1492</v>
      </c>
      <c r="S25" s="26">
        <v>14.58643</v>
      </c>
      <c r="T25" s="26">
        <v>23.45837</v>
      </c>
      <c r="U25" s="26">
        <v>14.93874</v>
      </c>
      <c r="V25" s="55" t="s">
        <v>60</v>
      </c>
      <c r="W25" s="17" t="s">
        <v>61</v>
      </c>
      <c r="X25" s="62">
        <v>40575</v>
      </c>
      <c r="Y25" s="26">
        <v>1.43</v>
      </c>
      <c r="Z25" s="26"/>
      <c r="AA25" s="26"/>
      <c r="AB25" s="66" t="s">
        <v>62</v>
      </c>
      <c r="AC25" s="67">
        <v>41334</v>
      </c>
      <c r="AD25" s="66" t="s">
        <v>1144</v>
      </c>
      <c r="AE25" s="66"/>
      <c r="AF25" s="65" t="s">
        <v>64</v>
      </c>
      <c r="AG25" s="30" t="s">
        <v>65</v>
      </c>
    </row>
    <row r="26" spans="1:33" ht="15.75">
      <c r="A26" s="65" t="s">
        <v>57</v>
      </c>
      <c r="B26" s="65" t="s">
        <v>57</v>
      </c>
      <c r="C26" s="65" t="s">
        <v>58</v>
      </c>
      <c r="D26" s="65" t="s">
        <v>1181</v>
      </c>
      <c r="E26" s="65"/>
      <c r="F26" s="60" t="s">
        <v>42</v>
      </c>
      <c r="G26" s="65" t="s">
        <v>32</v>
      </c>
      <c r="H26" s="17" t="s">
        <v>22</v>
      </c>
      <c r="I26" s="65" t="s">
        <v>27</v>
      </c>
      <c r="J26" s="138" t="s">
        <v>30</v>
      </c>
      <c r="K26" s="22">
        <f t="shared" si="0"/>
        <v>3</v>
      </c>
      <c r="L26" s="81" t="s">
        <v>59</v>
      </c>
      <c r="M26" s="81" t="s">
        <v>59</v>
      </c>
      <c r="N26" s="17" t="s">
        <v>24</v>
      </c>
      <c r="O26" s="22">
        <f t="shared" si="1"/>
        <v>4</v>
      </c>
      <c r="P26" s="26">
        <v>63.8993</v>
      </c>
      <c r="Q26" s="26">
        <v>646</v>
      </c>
      <c r="R26" s="131">
        <v>9.07</v>
      </c>
      <c r="S26" s="26">
        <v>15.978</v>
      </c>
      <c r="T26" s="26">
        <v>14.626</v>
      </c>
      <c r="U26" s="26">
        <v>24.2253</v>
      </c>
      <c r="V26" s="55" t="s">
        <v>60</v>
      </c>
      <c r="W26" s="17" t="s">
        <v>61</v>
      </c>
      <c r="X26" s="62">
        <v>40575</v>
      </c>
      <c r="Y26" s="26">
        <v>1.07</v>
      </c>
      <c r="Z26" s="26"/>
      <c r="AA26" s="26"/>
      <c r="AB26" s="66" t="s">
        <v>62</v>
      </c>
      <c r="AC26" s="67">
        <v>41334</v>
      </c>
      <c r="AD26" s="66" t="s">
        <v>1144</v>
      </c>
      <c r="AE26" s="66"/>
      <c r="AF26" s="65" t="s">
        <v>64</v>
      </c>
      <c r="AG26" s="30" t="s">
        <v>65</v>
      </c>
    </row>
    <row r="27" spans="1:33" ht="15.75">
      <c r="A27" s="65" t="s">
        <v>57</v>
      </c>
      <c r="B27" s="65" t="s">
        <v>57</v>
      </c>
      <c r="C27" s="65" t="s">
        <v>58</v>
      </c>
      <c r="D27" s="65" t="s">
        <v>1182</v>
      </c>
      <c r="E27" s="65"/>
      <c r="F27" s="60" t="s">
        <v>43</v>
      </c>
      <c r="G27" s="65" t="s">
        <v>32</v>
      </c>
      <c r="H27" s="17" t="s">
        <v>22</v>
      </c>
      <c r="I27" s="65" t="s">
        <v>27</v>
      </c>
      <c r="J27" s="138" t="s">
        <v>30</v>
      </c>
      <c r="K27" s="22">
        <f t="shared" si="0"/>
        <v>3</v>
      </c>
      <c r="L27" s="81" t="s">
        <v>59</v>
      </c>
      <c r="M27" s="81" t="s">
        <v>59</v>
      </c>
      <c r="N27" s="17" t="s">
        <v>24</v>
      </c>
      <c r="O27" s="22">
        <f t="shared" si="1"/>
        <v>4</v>
      </c>
      <c r="P27" s="26">
        <v>69.9457</v>
      </c>
      <c r="Q27" s="26">
        <v>126</v>
      </c>
      <c r="R27" s="131">
        <v>18.8017</v>
      </c>
      <c r="S27" s="26">
        <v>26.68</v>
      </c>
      <c r="T27" s="26">
        <v>21.395</v>
      </c>
      <c r="U27" s="26">
        <v>3.069</v>
      </c>
      <c r="V27" s="55" t="s">
        <v>60</v>
      </c>
      <c r="W27" s="17" t="s">
        <v>61</v>
      </c>
      <c r="X27" s="62">
        <v>40575</v>
      </c>
      <c r="Y27" s="26">
        <v>0.28</v>
      </c>
      <c r="Z27" s="26"/>
      <c r="AA27" s="26"/>
      <c r="AB27" s="66" t="s">
        <v>62</v>
      </c>
      <c r="AC27" s="67">
        <v>41334</v>
      </c>
      <c r="AD27" s="66" t="s">
        <v>1144</v>
      </c>
      <c r="AE27" s="66"/>
      <c r="AF27" s="65" t="s">
        <v>64</v>
      </c>
      <c r="AG27" s="30" t="s">
        <v>65</v>
      </c>
    </row>
    <row r="28" spans="1:33" ht="15.75">
      <c r="A28" s="65" t="s">
        <v>57</v>
      </c>
      <c r="B28" s="65" t="s">
        <v>57</v>
      </c>
      <c r="C28" s="65" t="s">
        <v>58</v>
      </c>
      <c r="D28" s="65" t="s">
        <v>1183</v>
      </c>
      <c r="E28" s="65"/>
      <c r="F28" s="60" t="s">
        <v>33</v>
      </c>
      <c r="G28" s="65" t="s">
        <v>32</v>
      </c>
      <c r="H28" s="17" t="s">
        <v>22</v>
      </c>
      <c r="I28" s="65" t="s">
        <v>27</v>
      </c>
      <c r="J28" s="138" t="s">
        <v>30</v>
      </c>
      <c r="K28" s="22">
        <f t="shared" si="0"/>
        <v>3</v>
      </c>
      <c r="L28" s="81" t="s">
        <v>59</v>
      </c>
      <c r="M28" s="81" t="s">
        <v>59</v>
      </c>
      <c r="N28" s="17" t="s">
        <v>24</v>
      </c>
      <c r="O28" s="22">
        <f t="shared" si="1"/>
        <v>4</v>
      </c>
      <c r="P28" s="26">
        <v>16.315313178294574</v>
      </c>
      <c r="Q28" s="26"/>
      <c r="R28" s="131">
        <v>4.589</v>
      </c>
      <c r="S28" s="26">
        <v>5.033600000000001</v>
      </c>
      <c r="T28" s="26">
        <v>1.359</v>
      </c>
      <c r="U28" s="26">
        <v>5.333713178294573</v>
      </c>
      <c r="V28" s="55" t="s">
        <v>60</v>
      </c>
      <c r="W28" s="17" t="s">
        <v>61</v>
      </c>
      <c r="X28" s="62">
        <v>40575</v>
      </c>
      <c r="Y28" s="26">
        <v>0.34</v>
      </c>
      <c r="Z28" s="26"/>
      <c r="AA28" s="26"/>
      <c r="AB28" s="66" t="s">
        <v>62</v>
      </c>
      <c r="AC28" s="67">
        <v>41334</v>
      </c>
      <c r="AD28" s="66" t="s">
        <v>1144</v>
      </c>
      <c r="AE28" s="66"/>
      <c r="AF28" s="65" t="s">
        <v>64</v>
      </c>
      <c r="AG28" s="30" t="s">
        <v>65</v>
      </c>
    </row>
    <row r="29" spans="1:33" ht="15.75">
      <c r="A29" s="65" t="s">
        <v>57</v>
      </c>
      <c r="B29" s="65" t="s">
        <v>57</v>
      </c>
      <c r="C29" s="65" t="s">
        <v>58</v>
      </c>
      <c r="D29" s="65" t="s">
        <v>1184</v>
      </c>
      <c r="E29" s="65"/>
      <c r="F29" s="60" t="s">
        <v>46</v>
      </c>
      <c r="G29" s="65" t="s">
        <v>32</v>
      </c>
      <c r="H29" s="17" t="s">
        <v>22</v>
      </c>
      <c r="I29" s="65" t="s">
        <v>27</v>
      </c>
      <c r="J29" s="138" t="s">
        <v>30</v>
      </c>
      <c r="K29" s="22">
        <f t="shared" si="0"/>
        <v>3</v>
      </c>
      <c r="L29" s="81" t="s">
        <v>59</v>
      </c>
      <c r="M29" s="81" t="s">
        <v>59</v>
      </c>
      <c r="N29" s="17" t="s">
        <v>24</v>
      </c>
      <c r="O29" s="22">
        <f t="shared" si="1"/>
        <v>4</v>
      </c>
      <c r="P29" s="26">
        <v>112.79595226582754</v>
      </c>
      <c r="Q29" s="26">
        <v>537</v>
      </c>
      <c r="R29" s="131">
        <v>24.4185</v>
      </c>
      <c r="S29" s="26">
        <v>36.59457435128045</v>
      </c>
      <c r="T29" s="26">
        <v>27.389853914547086</v>
      </c>
      <c r="U29" s="26">
        <v>24.393023999999997</v>
      </c>
      <c r="V29" s="55" t="s">
        <v>60</v>
      </c>
      <c r="W29" s="17" t="s">
        <v>61</v>
      </c>
      <c r="X29" s="62">
        <v>40575</v>
      </c>
      <c r="Y29" s="26">
        <v>1.17</v>
      </c>
      <c r="Z29" s="26"/>
      <c r="AA29" s="26"/>
      <c r="AB29" s="66" t="s">
        <v>62</v>
      </c>
      <c r="AC29" s="67">
        <v>41334</v>
      </c>
      <c r="AD29" s="66" t="s">
        <v>1144</v>
      </c>
      <c r="AE29" s="66"/>
      <c r="AF29" s="65" t="s">
        <v>64</v>
      </c>
      <c r="AG29" s="30" t="s">
        <v>65</v>
      </c>
    </row>
    <row r="30" spans="1:33" ht="15.75">
      <c r="A30" s="65" t="s">
        <v>57</v>
      </c>
      <c r="B30" s="65" t="s">
        <v>57</v>
      </c>
      <c r="C30" s="65" t="s">
        <v>58</v>
      </c>
      <c r="D30" s="65" t="s">
        <v>1185</v>
      </c>
      <c r="E30" s="65"/>
      <c r="F30" s="60" t="s">
        <v>46</v>
      </c>
      <c r="G30" s="65" t="s">
        <v>32</v>
      </c>
      <c r="H30" s="17" t="s">
        <v>22</v>
      </c>
      <c r="I30" s="65" t="s">
        <v>27</v>
      </c>
      <c r="J30" s="138" t="s">
        <v>30</v>
      </c>
      <c r="K30" s="22">
        <f t="shared" si="0"/>
        <v>3</v>
      </c>
      <c r="L30" s="81" t="s">
        <v>59</v>
      </c>
      <c r="M30" s="81" t="s">
        <v>59</v>
      </c>
      <c r="N30" s="17" t="s">
        <v>24</v>
      </c>
      <c r="O30" s="22">
        <f t="shared" si="1"/>
        <v>4</v>
      </c>
      <c r="P30" s="26">
        <v>120.1480753060858</v>
      </c>
      <c r="Q30" s="26">
        <v>253</v>
      </c>
      <c r="R30" s="131">
        <v>29.27970000000001</v>
      </c>
      <c r="S30" s="26">
        <v>38.6851558281571</v>
      </c>
      <c r="T30" s="26">
        <v>25.43492012852009</v>
      </c>
      <c r="U30" s="26">
        <v>26.7482993494086</v>
      </c>
      <c r="V30" s="55" t="s">
        <v>60</v>
      </c>
      <c r="W30" s="17" t="s">
        <v>61</v>
      </c>
      <c r="X30" s="62">
        <v>40575</v>
      </c>
      <c r="Y30" s="26">
        <v>4.78</v>
      </c>
      <c r="Z30" s="26"/>
      <c r="AA30" s="26"/>
      <c r="AB30" s="66" t="s">
        <v>62</v>
      </c>
      <c r="AC30" s="67">
        <v>41334</v>
      </c>
      <c r="AD30" s="66" t="s">
        <v>1144</v>
      </c>
      <c r="AE30" s="66"/>
      <c r="AF30" s="65" t="s">
        <v>64</v>
      </c>
      <c r="AG30" s="30" t="s">
        <v>65</v>
      </c>
    </row>
    <row r="31" spans="1:33" ht="15.75">
      <c r="A31" s="65" t="s">
        <v>57</v>
      </c>
      <c r="B31" s="65" t="s">
        <v>57</v>
      </c>
      <c r="C31" s="65" t="s">
        <v>58</v>
      </c>
      <c r="D31" s="65" t="s">
        <v>1186</v>
      </c>
      <c r="E31" s="65"/>
      <c r="F31" s="60" t="s">
        <v>33</v>
      </c>
      <c r="G31" s="65" t="s">
        <v>32</v>
      </c>
      <c r="H31" s="17" t="s">
        <v>22</v>
      </c>
      <c r="I31" s="65" t="s">
        <v>27</v>
      </c>
      <c r="J31" s="138" t="s">
        <v>30</v>
      </c>
      <c r="K31" s="22">
        <f t="shared" si="0"/>
        <v>3</v>
      </c>
      <c r="L31" s="81" t="s">
        <v>59</v>
      </c>
      <c r="M31" s="81" t="s">
        <v>59</v>
      </c>
      <c r="N31" s="17" t="s">
        <v>24</v>
      </c>
      <c r="O31" s="22">
        <f t="shared" si="1"/>
        <v>4</v>
      </c>
      <c r="P31" s="26">
        <v>31.066899999999997</v>
      </c>
      <c r="Q31" s="26"/>
      <c r="R31" s="131">
        <v>3.377</v>
      </c>
      <c r="S31" s="26">
        <v>5.89565</v>
      </c>
      <c r="T31" s="26">
        <v>5.33765</v>
      </c>
      <c r="U31" s="26">
        <v>16.456599999999998</v>
      </c>
      <c r="V31" s="55" t="s">
        <v>60</v>
      </c>
      <c r="W31" s="17" t="s">
        <v>61</v>
      </c>
      <c r="X31" s="62">
        <v>40575</v>
      </c>
      <c r="Y31" s="26">
        <v>6.45</v>
      </c>
      <c r="Z31" s="26"/>
      <c r="AA31" s="26"/>
      <c r="AB31" s="66" t="s">
        <v>62</v>
      </c>
      <c r="AC31" s="67">
        <v>41334</v>
      </c>
      <c r="AD31" s="66" t="s">
        <v>1144</v>
      </c>
      <c r="AE31" s="66"/>
      <c r="AF31" s="65" t="s">
        <v>64</v>
      </c>
      <c r="AG31" s="30" t="s">
        <v>65</v>
      </c>
    </row>
    <row r="32" spans="1:33" ht="15.75">
      <c r="A32" s="65" t="s">
        <v>57</v>
      </c>
      <c r="B32" s="65" t="s">
        <v>57</v>
      </c>
      <c r="C32" s="65" t="s">
        <v>58</v>
      </c>
      <c r="D32" s="65" t="s">
        <v>1187</v>
      </c>
      <c r="E32" s="65"/>
      <c r="F32" s="60" t="s">
        <v>43</v>
      </c>
      <c r="G32" s="65" t="s">
        <v>32</v>
      </c>
      <c r="H32" s="17" t="s">
        <v>22</v>
      </c>
      <c r="I32" s="65" t="s">
        <v>27</v>
      </c>
      <c r="J32" s="138" t="s">
        <v>30</v>
      </c>
      <c r="K32" s="22">
        <f t="shared" si="0"/>
        <v>3</v>
      </c>
      <c r="L32" s="81" t="s">
        <v>59</v>
      </c>
      <c r="M32" s="81" t="s">
        <v>59</v>
      </c>
      <c r="N32" s="17" t="s">
        <v>24</v>
      </c>
      <c r="O32" s="22">
        <f t="shared" si="1"/>
        <v>4</v>
      </c>
      <c r="P32" s="26">
        <v>85.72610597743905</v>
      </c>
      <c r="Q32" s="26"/>
      <c r="R32" s="131">
        <v>12.884459999999999</v>
      </c>
      <c r="S32" s="26">
        <v>23.940383686210808</v>
      </c>
      <c r="T32" s="26">
        <v>21.829087291228245</v>
      </c>
      <c r="U32" s="26">
        <v>27.072174999999998</v>
      </c>
      <c r="V32" s="55" t="s">
        <v>60</v>
      </c>
      <c r="W32" s="17" t="s">
        <v>61</v>
      </c>
      <c r="X32" s="62">
        <v>40575</v>
      </c>
      <c r="Y32" s="26">
        <v>1.52</v>
      </c>
      <c r="Z32" s="26"/>
      <c r="AA32" s="26"/>
      <c r="AB32" s="66" t="s">
        <v>62</v>
      </c>
      <c r="AC32" s="67">
        <v>41334</v>
      </c>
      <c r="AD32" s="66" t="s">
        <v>1144</v>
      </c>
      <c r="AE32" s="66"/>
      <c r="AF32" s="65" t="s">
        <v>64</v>
      </c>
      <c r="AG32" s="30" t="s">
        <v>65</v>
      </c>
    </row>
    <row r="33" spans="1:33" ht="78.75">
      <c r="A33" s="66" t="s">
        <v>57</v>
      </c>
      <c r="B33" s="66" t="s">
        <v>57</v>
      </c>
      <c r="C33" s="66" t="s">
        <v>71</v>
      </c>
      <c r="D33" s="66" t="s">
        <v>72</v>
      </c>
      <c r="E33" s="66" t="s">
        <v>73</v>
      </c>
      <c r="F33" s="60" t="s">
        <v>47</v>
      </c>
      <c r="G33" s="66" t="s">
        <v>32</v>
      </c>
      <c r="H33" s="17" t="s">
        <v>22</v>
      </c>
      <c r="I33" s="66" t="s">
        <v>32</v>
      </c>
      <c r="J33" s="138" t="s">
        <v>23</v>
      </c>
      <c r="K33" s="22">
        <f t="shared" si="0"/>
        <v>4</v>
      </c>
      <c r="L33" s="81">
        <v>36943</v>
      </c>
      <c r="M33" s="81">
        <v>41639</v>
      </c>
      <c r="N33" s="17" t="s">
        <v>24</v>
      </c>
      <c r="O33" s="22">
        <f t="shared" si="1"/>
        <v>4</v>
      </c>
      <c r="P33" s="26">
        <v>142.9066</v>
      </c>
      <c r="Q33" s="26"/>
      <c r="R33" s="131">
        <v>14.014</v>
      </c>
      <c r="S33" s="26">
        <v>15.311399999999999</v>
      </c>
      <c r="T33" s="26">
        <v>8.3969</v>
      </c>
      <c r="U33" s="26">
        <v>2.103</v>
      </c>
      <c r="V33" s="90" t="s">
        <v>74</v>
      </c>
      <c r="W33" s="17" t="s">
        <v>61</v>
      </c>
      <c r="X33" s="62">
        <v>40575</v>
      </c>
      <c r="Y33" s="26"/>
      <c r="Z33" s="26"/>
      <c r="AA33" s="26"/>
      <c r="AB33" s="66" t="s">
        <v>75</v>
      </c>
      <c r="AC33" s="67"/>
      <c r="AD33" s="66" t="s">
        <v>63</v>
      </c>
      <c r="AE33" s="66"/>
      <c r="AF33" s="66" t="s">
        <v>64</v>
      </c>
      <c r="AG33" s="66" t="s">
        <v>76</v>
      </c>
    </row>
    <row r="34" spans="1:33" ht="31.5">
      <c r="A34" s="65" t="s">
        <v>57</v>
      </c>
      <c r="B34" s="65" t="s">
        <v>57</v>
      </c>
      <c r="C34" s="65" t="s">
        <v>71</v>
      </c>
      <c r="D34" s="65" t="s">
        <v>94</v>
      </c>
      <c r="E34" s="65" t="s">
        <v>95</v>
      </c>
      <c r="F34" s="60" t="s">
        <v>46</v>
      </c>
      <c r="G34" s="65" t="s">
        <v>32</v>
      </c>
      <c r="H34" s="17" t="s">
        <v>22</v>
      </c>
      <c r="I34" s="65" t="s">
        <v>32</v>
      </c>
      <c r="J34" s="138" t="s">
        <v>28</v>
      </c>
      <c r="K34" s="22">
        <f t="shared" si="0"/>
        <v>2</v>
      </c>
      <c r="L34" s="81">
        <v>43101</v>
      </c>
      <c r="M34" s="81" t="s">
        <v>69</v>
      </c>
      <c r="N34" s="17" t="s">
        <v>24</v>
      </c>
      <c r="O34" s="22">
        <f t="shared" si="1"/>
        <v>4</v>
      </c>
      <c r="P34" s="26">
        <v>81.382</v>
      </c>
      <c r="Q34" s="26"/>
      <c r="R34" s="131">
        <v>0</v>
      </c>
      <c r="S34" s="26">
        <v>0</v>
      </c>
      <c r="T34" s="26">
        <v>0</v>
      </c>
      <c r="U34" s="26">
        <v>0</v>
      </c>
      <c r="V34" s="55" t="s">
        <v>29</v>
      </c>
      <c r="W34" s="17" t="s">
        <v>40</v>
      </c>
      <c r="X34" s="62" t="s">
        <v>96</v>
      </c>
      <c r="Y34" s="26"/>
      <c r="Z34" s="26"/>
      <c r="AA34" s="26"/>
      <c r="AB34" s="66"/>
      <c r="AC34" s="67"/>
      <c r="AD34" s="66" t="s">
        <v>63</v>
      </c>
      <c r="AE34" s="66"/>
      <c r="AF34" s="65" t="s">
        <v>97</v>
      </c>
      <c r="AG34" s="30"/>
    </row>
    <row r="35" spans="1:33" ht="31.5">
      <c r="A35" s="65" t="s">
        <v>57</v>
      </c>
      <c r="B35" s="65" t="s">
        <v>57</v>
      </c>
      <c r="C35" s="65" t="s">
        <v>71</v>
      </c>
      <c r="D35" s="65" t="s">
        <v>1163</v>
      </c>
      <c r="E35" s="65" t="s">
        <v>1164</v>
      </c>
      <c r="F35" s="60" t="s">
        <v>47</v>
      </c>
      <c r="G35" s="65" t="s">
        <v>32</v>
      </c>
      <c r="H35" s="17" t="s">
        <v>22</v>
      </c>
      <c r="I35" s="65" t="s">
        <v>32</v>
      </c>
      <c r="J35" s="138" t="s">
        <v>28</v>
      </c>
      <c r="K35" s="22">
        <f t="shared" si="0"/>
        <v>2</v>
      </c>
      <c r="L35" s="81" t="s">
        <v>69</v>
      </c>
      <c r="M35" s="81" t="s">
        <v>69</v>
      </c>
      <c r="N35" s="17" t="s">
        <v>24</v>
      </c>
      <c r="O35" s="22">
        <f t="shared" si="1"/>
        <v>4</v>
      </c>
      <c r="P35" s="26">
        <v>254.073</v>
      </c>
      <c r="Q35" s="26"/>
      <c r="R35" s="131">
        <v>0</v>
      </c>
      <c r="S35" s="26">
        <v>0</v>
      </c>
      <c r="T35" s="26">
        <v>0</v>
      </c>
      <c r="U35" s="26">
        <v>0.704</v>
      </c>
      <c r="V35" s="55" t="s">
        <v>60</v>
      </c>
      <c r="W35" s="17" t="s">
        <v>61</v>
      </c>
      <c r="X35" s="62">
        <v>40573</v>
      </c>
      <c r="Y35" s="26"/>
      <c r="Z35" s="26"/>
      <c r="AA35" s="26"/>
      <c r="AB35" s="66"/>
      <c r="AC35" s="67"/>
      <c r="AD35" s="66" t="s">
        <v>1139</v>
      </c>
      <c r="AE35" s="66"/>
      <c r="AF35" s="65"/>
      <c r="AG35" s="30"/>
    </row>
    <row r="36" spans="1:33" ht="63">
      <c r="A36" s="65" t="s">
        <v>57</v>
      </c>
      <c r="B36" s="65" t="s">
        <v>57</v>
      </c>
      <c r="C36" s="65" t="s">
        <v>71</v>
      </c>
      <c r="D36" s="65" t="s">
        <v>1165</v>
      </c>
      <c r="E36" s="65" t="s">
        <v>1166</v>
      </c>
      <c r="F36" s="60" t="s">
        <v>47</v>
      </c>
      <c r="G36" s="65" t="s">
        <v>32</v>
      </c>
      <c r="H36" s="17" t="s">
        <v>22</v>
      </c>
      <c r="I36" s="65" t="s">
        <v>27</v>
      </c>
      <c r="J36" s="138" t="s">
        <v>28</v>
      </c>
      <c r="K36" s="22">
        <f t="shared" si="0"/>
        <v>2</v>
      </c>
      <c r="L36" s="81" t="s">
        <v>69</v>
      </c>
      <c r="M36" s="81" t="s">
        <v>69</v>
      </c>
      <c r="N36" s="17" t="s">
        <v>24</v>
      </c>
      <c r="O36" s="22">
        <f t="shared" si="1"/>
        <v>4</v>
      </c>
      <c r="P36" s="26">
        <v>68.99289999999999</v>
      </c>
      <c r="Q36" s="26">
        <v>66</v>
      </c>
      <c r="R36" s="131">
        <v>1.1712</v>
      </c>
      <c r="S36" s="26">
        <v>0.5</v>
      </c>
      <c r="T36" s="26">
        <v>1.0615</v>
      </c>
      <c r="U36" s="26">
        <v>0</v>
      </c>
      <c r="V36" s="55" t="s">
        <v>60</v>
      </c>
      <c r="W36" s="17" t="s">
        <v>61</v>
      </c>
      <c r="X36" s="62">
        <v>40574</v>
      </c>
      <c r="Y36" s="26"/>
      <c r="Z36" s="26"/>
      <c r="AA36" s="26"/>
      <c r="AB36" s="66"/>
      <c r="AC36" s="67"/>
      <c r="AD36" s="66" t="s">
        <v>63</v>
      </c>
      <c r="AE36" s="66"/>
      <c r="AF36" s="65"/>
      <c r="AG36" s="30"/>
    </row>
    <row r="37" spans="1:33" ht="31.5">
      <c r="A37" s="65" t="s">
        <v>57</v>
      </c>
      <c r="B37" s="65" t="s">
        <v>57</v>
      </c>
      <c r="C37" s="65" t="s">
        <v>71</v>
      </c>
      <c r="D37" s="65" t="s">
        <v>78</v>
      </c>
      <c r="E37" s="65" t="s">
        <v>79</v>
      </c>
      <c r="F37" s="60" t="s">
        <v>42</v>
      </c>
      <c r="G37" s="65" t="s">
        <v>32</v>
      </c>
      <c r="H37" s="17" t="s">
        <v>22</v>
      </c>
      <c r="I37" s="65" t="s">
        <v>32</v>
      </c>
      <c r="J37" s="138" t="s">
        <v>28</v>
      </c>
      <c r="K37" s="22">
        <f t="shared" si="0"/>
        <v>2</v>
      </c>
      <c r="L37" s="81" t="s">
        <v>69</v>
      </c>
      <c r="M37" s="81" t="s">
        <v>69</v>
      </c>
      <c r="N37" s="17" t="s">
        <v>24</v>
      </c>
      <c r="O37" s="22">
        <f t="shared" si="1"/>
        <v>4</v>
      </c>
      <c r="P37" s="26">
        <v>52.8</v>
      </c>
      <c r="Q37" s="26"/>
      <c r="R37" s="131">
        <v>0</v>
      </c>
      <c r="S37" s="26">
        <v>0</v>
      </c>
      <c r="T37" s="26">
        <v>0</v>
      </c>
      <c r="U37" s="26">
        <v>0</v>
      </c>
      <c r="V37" s="55" t="s">
        <v>60</v>
      </c>
      <c r="W37" s="17" t="s">
        <v>61</v>
      </c>
      <c r="X37" s="62">
        <v>40575</v>
      </c>
      <c r="Y37" s="26"/>
      <c r="Z37" s="26"/>
      <c r="AA37" s="26"/>
      <c r="AB37" s="66" t="s">
        <v>70</v>
      </c>
      <c r="AC37" s="67"/>
      <c r="AD37" s="66" t="s">
        <v>63</v>
      </c>
      <c r="AE37" s="66"/>
      <c r="AF37" s="65" t="s">
        <v>64</v>
      </c>
      <c r="AG37" s="30"/>
    </row>
    <row r="38" spans="1:33" ht="110.25">
      <c r="A38" s="65" t="s">
        <v>57</v>
      </c>
      <c r="B38" s="65" t="s">
        <v>57</v>
      </c>
      <c r="C38" s="65" t="s">
        <v>71</v>
      </c>
      <c r="D38" s="65" t="s">
        <v>1167</v>
      </c>
      <c r="E38" s="65" t="s">
        <v>88</v>
      </c>
      <c r="F38" s="60" t="s">
        <v>42</v>
      </c>
      <c r="G38" s="65" t="s">
        <v>32</v>
      </c>
      <c r="H38" s="17" t="s">
        <v>22</v>
      </c>
      <c r="I38" s="65" t="s">
        <v>32</v>
      </c>
      <c r="J38" s="138" t="s">
        <v>30</v>
      </c>
      <c r="K38" s="22">
        <f t="shared" si="0"/>
        <v>3</v>
      </c>
      <c r="L38" s="81">
        <v>41671</v>
      </c>
      <c r="M38" s="81">
        <v>43190</v>
      </c>
      <c r="N38" s="17" t="s">
        <v>24</v>
      </c>
      <c r="O38" s="22">
        <f t="shared" si="1"/>
        <v>4</v>
      </c>
      <c r="P38" s="26">
        <v>91.1176560215929</v>
      </c>
      <c r="Q38" s="26"/>
      <c r="R38" s="131">
        <v>0.137</v>
      </c>
      <c r="S38" s="26">
        <v>0</v>
      </c>
      <c r="T38" s="26">
        <v>0</v>
      </c>
      <c r="U38" s="26">
        <v>2.018227506115689</v>
      </c>
      <c r="V38" s="55" t="s">
        <v>60</v>
      </c>
      <c r="W38" s="17" t="s">
        <v>61</v>
      </c>
      <c r="X38" s="62">
        <v>40575</v>
      </c>
      <c r="Y38" s="26"/>
      <c r="Z38" s="26"/>
      <c r="AA38" s="26"/>
      <c r="AB38" s="66" t="s">
        <v>83</v>
      </c>
      <c r="AC38" s="67"/>
      <c r="AD38" s="66" t="s">
        <v>89</v>
      </c>
      <c r="AE38" s="66"/>
      <c r="AF38" s="65" t="s">
        <v>64</v>
      </c>
      <c r="AG38" s="30"/>
    </row>
    <row r="39" spans="1:33" ht="31.5">
      <c r="A39" s="65" t="s">
        <v>57</v>
      </c>
      <c r="B39" s="65" t="s">
        <v>57</v>
      </c>
      <c r="C39" s="65" t="s">
        <v>71</v>
      </c>
      <c r="D39" s="65" t="s">
        <v>1168</v>
      </c>
      <c r="E39" s="65" t="s">
        <v>1169</v>
      </c>
      <c r="F39" s="60" t="s">
        <v>46</v>
      </c>
      <c r="G39" s="65" t="s">
        <v>32</v>
      </c>
      <c r="H39" s="17" t="s">
        <v>22</v>
      </c>
      <c r="I39" s="65" t="s">
        <v>32</v>
      </c>
      <c r="J39" s="138" t="s">
        <v>28</v>
      </c>
      <c r="K39" s="22">
        <f t="shared" si="0"/>
        <v>2</v>
      </c>
      <c r="L39" s="81" t="s">
        <v>69</v>
      </c>
      <c r="M39" s="81" t="s">
        <v>69</v>
      </c>
      <c r="N39" s="17" t="s">
        <v>24</v>
      </c>
      <c r="O39" s="22">
        <f t="shared" si="1"/>
        <v>4</v>
      </c>
      <c r="P39" s="26">
        <v>93.5</v>
      </c>
      <c r="Q39" s="26"/>
      <c r="R39" s="131">
        <v>0</v>
      </c>
      <c r="S39" s="26">
        <v>0</v>
      </c>
      <c r="T39" s="26">
        <v>0</v>
      </c>
      <c r="U39" s="26">
        <v>0</v>
      </c>
      <c r="V39" s="55" t="s">
        <v>60</v>
      </c>
      <c r="W39" s="17" t="s">
        <v>61</v>
      </c>
      <c r="X39" s="62">
        <v>40576</v>
      </c>
      <c r="Y39" s="26"/>
      <c r="Z39" s="26"/>
      <c r="AA39" s="26"/>
      <c r="AB39" s="66"/>
      <c r="AC39" s="67"/>
      <c r="AD39" s="66" t="s">
        <v>1140</v>
      </c>
      <c r="AE39" s="66"/>
      <c r="AF39" s="65"/>
      <c r="AG39" s="30"/>
    </row>
    <row r="40" spans="1:33" ht="47.25">
      <c r="A40" s="65" t="s">
        <v>57</v>
      </c>
      <c r="B40" s="65" t="s">
        <v>57</v>
      </c>
      <c r="C40" s="65" t="s">
        <v>71</v>
      </c>
      <c r="D40" s="65" t="s">
        <v>1170</v>
      </c>
      <c r="E40" s="65" t="s">
        <v>82</v>
      </c>
      <c r="F40" s="60" t="s">
        <v>46</v>
      </c>
      <c r="G40" s="65" t="s">
        <v>32</v>
      </c>
      <c r="H40" s="17" t="s">
        <v>22</v>
      </c>
      <c r="I40" s="65" t="s">
        <v>32</v>
      </c>
      <c r="J40" s="138" t="s">
        <v>28</v>
      </c>
      <c r="K40" s="22">
        <f t="shared" si="0"/>
        <v>2</v>
      </c>
      <c r="L40" s="81">
        <v>45505</v>
      </c>
      <c r="M40" s="81">
        <v>48244</v>
      </c>
      <c r="N40" s="17" t="s">
        <v>24</v>
      </c>
      <c r="O40" s="22">
        <f t="shared" si="1"/>
        <v>4</v>
      </c>
      <c r="P40" s="26">
        <v>333</v>
      </c>
      <c r="Q40" s="26"/>
      <c r="R40" s="131">
        <v>0.0497</v>
      </c>
      <c r="S40" s="26">
        <v>0</v>
      </c>
      <c r="T40" s="26">
        <v>0</v>
      </c>
      <c r="U40" s="26">
        <v>0</v>
      </c>
      <c r="V40" s="55" t="s">
        <v>60</v>
      </c>
      <c r="W40" s="17" t="s">
        <v>61</v>
      </c>
      <c r="X40" s="62">
        <v>40575</v>
      </c>
      <c r="Y40" s="26">
        <v>1.4</v>
      </c>
      <c r="Z40" s="26"/>
      <c r="AA40" s="26"/>
      <c r="AB40" s="66" t="s">
        <v>83</v>
      </c>
      <c r="AC40" s="67"/>
      <c r="AD40" s="66" t="s">
        <v>63</v>
      </c>
      <c r="AE40" s="66"/>
      <c r="AF40" s="65" t="s">
        <v>64</v>
      </c>
      <c r="AG40" s="30" t="s">
        <v>84</v>
      </c>
    </row>
    <row r="41" spans="1:33" ht="31.5">
      <c r="A41" s="65" t="s">
        <v>57</v>
      </c>
      <c r="B41" s="65" t="s">
        <v>57</v>
      </c>
      <c r="C41" s="65" t="s">
        <v>71</v>
      </c>
      <c r="D41" s="65" t="s">
        <v>98</v>
      </c>
      <c r="E41" s="65" t="s">
        <v>95</v>
      </c>
      <c r="F41" s="60" t="s">
        <v>46</v>
      </c>
      <c r="G41" s="65" t="s">
        <v>32</v>
      </c>
      <c r="H41" s="17" t="s">
        <v>22</v>
      </c>
      <c r="I41" s="65" t="s">
        <v>32</v>
      </c>
      <c r="J41" s="138" t="s">
        <v>28</v>
      </c>
      <c r="K41" s="22">
        <f t="shared" si="0"/>
        <v>2</v>
      </c>
      <c r="L41" s="81">
        <v>41275</v>
      </c>
      <c r="M41" s="81" t="s">
        <v>69</v>
      </c>
      <c r="N41" s="17" t="s">
        <v>24</v>
      </c>
      <c r="O41" s="22">
        <f t="shared" si="1"/>
        <v>4</v>
      </c>
      <c r="P41" s="26">
        <v>92</v>
      </c>
      <c r="Q41" s="26"/>
      <c r="R41" s="131">
        <v>0.35</v>
      </c>
      <c r="S41" s="26">
        <v>1.6</v>
      </c>
      <c r="T41" s="26">
        <v>4.971</v>
      </c>
      <c r="U41" s="26">
        <v>8.342</v>
      </c>
      <c r="V41" s="55" t="s">
        <v>29</v>
      </c>
      <c r="W41" s="17" t="s">
        <v>40</v>
      </c>
      <c r="X41" s="62" t="s">
        <v>96</v>
      </c>
      <c r="Y41" s="26"/>
      <c r="Z41" s="26"/>
      <c r="AA41" s="26"/>
      <c r="AB41" s="66"/>
      <c r="AC41" s="67"/>
      <c r="AD41" s="66" t="s">
        <v>63</v>
      </c>
      <c r="AE41" s="66"/>
      <c r="AF41" s="65" t="s">
        <v>97</v>
      </c>
      <c r="AG41" s="30"/>
    </row>
    <row r="42" spans="1:33" ht="31.5">
      <c r="A42" s="65" t="s">
        <v>57</v>
      </c>
      <c r="B42" s="65" t="s">
        <v>57</v>
      </c>
      <c r="C42" s="65" t="s">
        <v>71</v>
      </c>
      <c r="D42" s="65" t="s">
        <v>1171</v>
      </c>
      <c r="E42" s="65" t="s">
        <v>90</v>
      </c>
      <c r="F42" s="60" t="s">
        <v>46</v>
      </c>
      <c r="G42" s="65" t="s">
        <v>32</v>
      </c>
      <c r="H42" s="17" t="s">
        <v>22</v>
      </c>
      <c r="I42" s="65" t="s">
        <v>32</v>
      </c>
      <c r="J42" s="138" t="s">
        <v>28</v>
      </c>
      <c r="K42" s="22">
        <f t="shared" si="0"/>
        <v>2</v>
      </c>
      <c r="L42" s="81">
        <v>40999</v>
      </c>
      <c r="M42" s="81" t="s">
        <v>69</v>
      </c>
      <c r="N42" s="17" t="s">
        <v>24</v>
      </c>
      <c r="O42" s="22">
        <f t="shared" si="1"/>
        <v>4</v>
      </c>
      <c r="P42" s="26">
        <v>314</v>
      </c>
      <c r="Q42" s="26"/>
      <c r="R42" s="131">
        <v>0</v>
      </c>
      <c r="S42" s="26">
        <v>1.214</v>
      </c>
      <c r="T42" s="26">
        <v>3.3313</v>
      </c>
      <c r="U42" s="26">
        <v>6.053</v>
      </c>
      <c r="V42" s="55" t="s">
        <v>60</v>
      </c>
      <c r="W42" s="17" t="s">
        <v>61</v>
      </c>
      <c r="X42" s="62">
        <v>40575</v>
      </c>
      <c r="Y42" s="26"/>
      <c r="Z42" s="26"/>
      <c r="AA42" s="26"/>
      <c r="AB42" s="66" t="s">
        <v>83</v>
      </c>
      <c r="AC42" s="67"/>
      <c r="AD42" s="66" t="s">
        <v>63</v>
      </c>
      <c r="AE42" s="66"/>
      <c r="AF42" s="65" t="s">
        <v>64</v>
      </c>
      <c r="AG42" s="30"/>
    </row>
    <row r="43" spans="1:33" ht="47.25">
      <c r="A43" s="65" t="s">
        <v>57</v>
      </c>
      <c r="B43" s="65" t="s">
        <v>57</v>
      </c>
      <c r="C43" s="65" t="s">
        <v>71</v>
      </c>
      <c r="D43" s="65" t="s">
        <v>91</v>
      </c>
      <c r="E43" s="65" t="s">
        <v>92</v>
      </c>
      <c r="F43" s="60" t="s">
        <v>46</v>
      </c>
      <c r="G43" s="65" t="s">
        <v>32</v>
      </c>
      <c r="H43" s="17" t="s">
        <v>22</v>
      </c>
      <c r="I43" s="65" t="s">
        <v>32</v>
      </c>
      <c r="J43" s="138" t="s">
        <v>28</v>
      </c>
      <c r="K43" s="22">
        <f t="shared" si="0"/>
        <v>2</v>
      </c>
      <c r="L43" s="81" t="s">
        <v>69</v>
      </c>
      <c r="M43" s="81" t="s">
        <v>69</v>
      </c>
      <c r="N43" s="17" t="s">
        <v>24</v>
      </c>
      <c r="O43" s="22">
        <f t="shared" si="1"/>
        <v>4</v>
      </c>
      <c r="P43" s="26">
        <v>72.137</v>
      </c>
      <c r="Q43" s="26"/>
      <c r="R43" s="131">
        <v>0</v>
      </c>
      <c r="S43" s="26">
        <v>0</v>
      </c>
      <c r="T43" s="26">
        <v>0</v>
      </c>
      <c r="U43" s="26">
        <v>0</v>
      </c>
      <c r="V43" s="55" t="s">
        <v>60</v>
      </c>
      <c r="W43" s="17" t="s">
        <v>61</v>
      </c>
      <c r="X43" s="62">
        <v>40575</v>
      </c>
      <c r="Y43" s="26"/>
      <c r="Z43" s="26"/>
      <c r="AA43" s="26"/>
      <c r="AB43" s="66" t="s">
        <v>70</v>
      </c>
      <c r="AC43" s="67"/>
      <c r="AD43" s="66" t="s">
        <v>63</v>
      </c>
      <c r="AE43" s="66"/>
      <c r="AF43" s="65" t="s">
        <v>64</v>
      </c>
      <c r="AG43" s="30" t="s">
        <v>93</v>
      </c>
    </row>
    <row r="44" spans="1:33" ht="31.5">
      <c r="A44" s="65" t="s">
        <v>57</v>
      </c>
      <c r="B44" s="65" t="s">
        <v>57</v>
      </c>
      <c r="C44" s="65" t="s">
        <v>71</v>
      </c>
      <c r="D44" s="65" t="s">
        <v>1172</v>
      </c>
      <c r="E44" s="65" t="s">
        <v>1173</v>
      </c>
      <c r="F44" s="60" t="s">
        <v>33</v>
      </c>
      <c r="G44" s="65" t="s">
        <v>32</v>
      </c>
      <c r="H44" s="17" t="s">
        <v>22</v>
      </c>
      <c r="I44" s="65" t="s">
        <v>32</v>
      </c>
      <c r="J44" s="138" t="s">
        <v>28</v>
      </c>
      <c r="K44" s="22">
        <f t="shared" si="0"/>
        <v>2</v>
      </c>
      <c r="L44" s="81" t="s">
        <v>69</v>
      </c>
      <c r="M44" s="81" t="s">
        <v>69</v>
      </c>
      <c r="N44" s="17" t="s">
        <v>24</v>
      </c>
      <c r="O44" s="22">
        <f t="shared" si="1"/>
        <v>4</v>
      </c>
      <c r="P44" s="26">
        <v>66</v>
      </c>
      <c r="Q44" s="26"/>
      <c r="R44" s="131">
        <v>0</v>
      </c>
      <c r="S44" s="26">
        <v>0</v>
      </c>
      <c r="T44" s="26">
        <v>0</v>
      </c>
      <c r="U44" s="26">
        <v>0</v>
      </c>
      <c r="V44" s="55" t="s">
        <v>60</v>
      </c>
      <c r="W44" s="17" t="s">
        <v>61</v>
      </c>
      <c r="X44" s="62">
        <v>40576</v>
      </c>
      <c r="Y44" s="26"/>
      <c r="Z44" s="26"/>
      <c r="AA44" s="26"/>
      <c r="AB44" s="66"/>
      <c r="AC44" s="67"/>
      <c r="AD44" s="66" t="s">
        <v>1141</v>
      </c>
      <c r="AE44" s="66"/>
      <c r="AF44" s="65"/>
      <c r="AG44" s="30"/>
    </row>
    <row r="45" spans="1:33" ht="15.75">
      <c r="A45" s="65" t="s">
        <v>57</v>
      </c>
      <c r="B45" s="65" t="s">
        <v>57</v>
      </c>
      <c r="C45" s="65" t="s">
        <v>71</v>
      </c>
      <c r="D45" s="65" t="s">
        <v>1174</v>
      </c>
      <c r="E45" s="65" t="s">
        <v>80</v>
      </c>
      <c r="F45" s="60" t="s">
        <v>43</v>
      </c>
      <c r="G45" s="65" t="s">
        <v>32</v>
      </c>
      <c r="H45" s="17" t="s">
        <v>22</v>
      </c>
      <c r="I45" s="65" t="s">
        <v>32</v>
      </c>
      <c r="J45" s="138" t="s">
        <v>28</v>
      </c>
      <c r="K45" s="22">
        <f t="shared" si="0"/>
        <v>2</v>
      </c>
      <c r="L45" s="81" t="s">
        <v>69</v>
      </c>
      <c r="M45" s="81" t="s">
        <v>69</v>
      </c>
      <c r="N45" s="17" t="s">
        <v>24</v>
      </c>
      <c r="O45" s="22">
        <f t="shared" si="1"/>
        <v>4</v>
      </c>
      <c r="P45" s="26">
        <v>72.206</v>
      </c>
      <c r="Q45" s="26"/>
      <c r="R45" s="131">
        <v>0.05</v>
      </c>
      <c r="S45" s="26">
        <v>0</v>
      </c>
      <c r="T45" s="26">
        <v>0</v>
      </c>
      <c r="U45" s="26">
        <v>0</v>
      </c>
      <c r="V45" s="55" t="s">
        <v>60</v>
      </c>
      <c r="W45" s="17" t="s">
        <v>61</v>
      </c>
      <c r="X45" s="62">
        <v>40575</v>
      </c>
      <c r="Y45" s="26"/>
      <c r="Z45" s="26"/>
      <c r="AA45" s="26"/>
      <c r="AB45" s="66" t="s">
        <v>70</v>
      </c>
      <c r="AC45" s="67"/>
      <c r="AD45" s="66" t="s">
        <v>63</v>
      </c>
      <c r="AE45" s="66"/>
      <c r="AF45" s="65" t="s">
        <v>64</v>
      </c>
      <c r="AG45" s="30" t="s">
        <v>81</v>
      </c>
    </row>
    <row r="46" spans="1:33" ht="31.5">
      <c r="A46" s="65" t="s">
        <v>57</v>
      </c>
      <c r="B46" s="65" t="s">
        <v>57</v>
      </c>
      <c r="C46" s="65" t="s">
        <v>67</v>
      </c>
      <c r="D46" s="65" t="s">
        <v>77</v>
      </c>
      <c r="E46" s="65" t="s">
        <v>68</v>
      </c>
      <c r="F46" s="60" t="s">
        <v>33</v>
      </c>
      <c r="G46" s="65" t="s">
        <v>32</v>
      </c>
      <c r="H46" s="17" t="s">
        <v>22</v>
      </c>
      <c r="I46" s="65" t="s">
        <v>32</v>
      </c>
      <c r="J46" s="138" t="s">
        <v>28</v>
      </c>
      <c r="K46" s="22">
        <f t="shared" si="0"/>
        <v>2</v>
      </c>
      <c r="L46" s="81" t="s">
        <v>69</v>
      </c>
      <c r="M46" s="81" t="s">
        <v>69</v>
      </c>
      <c r="N46" s="17" t="s">
        <v>24</v>
      </c>
      <c r="O46" s="22">
        <f t="shared" si="1"/>
        <v>4</v>
      </c>
      <c r="P46" s="26">
        <v>0.588</v>
      </c>
      <c r="Q46" s="26"/>
      <c r="R46" s="131">
        <v>0.1611</v>
      </c>
      <c r="S46" s="26">
        <v>0.1</v>
      </c>
      <c r="T46" s="26">
        <v>0</v>
      </c>
      <c r="U46" s="26">
        <v>0</v>
      </c>
      <c r="V46" s="55" t="s">
        <v>60</v>
      </c>
      <c r="W46" s="17" t="s">
        <v>61</v>
      </c>
      <c r="X46" s="62">
        <v>40575</v>
      </c>
      <c r="Y46" s="26"/>
      <c r="Z46" s="26"/>
      <c r="AA46" s="26"/>
      <c r="AB46" s="66" t="s">
        <v>70</v>
      </c>
      <c r="AC46" s="67"/>
      <c r="AD46" s="66" t="s">
        <v>63</v>
      </c>
      <c r="AE46" s="66"/>
      <c r="AF46" s="65" t="s">
        <v>64</v>
      </c>
      <c r="AG46" s="30"/>
    </row>
    <row r="47" spans="1:33" ht="31.5">
      <c r="A47" s="65" t="s">
        <v>57</v>
      </c>
      <c r="B47" s="65" t="s">
        <v>57</v>
      </c>
      <c r="C47" s="65" t="s">
        <v>67</v>
      </c>
      <c r="D47" s="65" t="s">
        <v>1175</v>
      </c>
      <c r="E47" s="65" t="s">
        <v>68</v>
      </c>
      <c r="F47" s="60" t="s">
        <v>46</v>
      </c>
      <c r="G47" s="65" t="s">
        <v>32</v>
      </c>
      <c r="H47" s="17" t="s">
        <v>22</v>
      </c>
      <c r="I47" s="65" t="s">
        <v>32</v>
      </c>
      <c r="J47" s="138" t="s">
        <v>28</v>
      </c>
      <c r="K47" s="22">
        <f t="shared" si="0"/>
        <v>2</v>
      </c>
      <c r="L47" s="81" t="s">
        <v>69</v>
      </c>
      <c r="M47" s="81" t="s">
        <v>69</v>
      </c>
      <c r="N47" s="17" t="s">
        <v>24</v>
      </c>
      <c r="O47" s="22">
        <f t="shared" si="1"/>
        <v>4</v>
      </c>
      <c r="P47" s="26">
        <v>0.2</v>
      </c>
      <c r="Q47" s="26"/>
      <c r="R47" s="131">
        <v>0</v>
      </c>
      <c r="S47" s="26">
        <v>0</v>
      </c>
      <c r="T47" s="26">
        <v>0</v>
      </c>
      <c r="U47" s="26">
        <v>0.1</v>
      </c>
      <c r="V47" s="55" t="s">
        <v>60</v>
      </c>
      <c r="W47" s="17" t="s">
        <v>61</v>
      </c>
      <c r="X47" s="62">
        <v>40575</v>
      </c>
      <c r="Y47" s="26"/>
      <c r="Z47" s="26"/>
      <c r="AA47" s="26"/>
      <c r="AB47" s="66" t="s">
        <v>70</v>
      </c>
      <c r="AC47" s="67"/>
      <c r="AD47" s="66" t="s">
        <v>63</v>
      </c>
      <c r="AE47" s="66"/>
      <c r="AF47" s="65" t="s">
        <v>64</v>
      </c>
      <c r="AG47" s="30" t="s">
        <v>1142</v>
      </c>
    </row>
    <row r="48" spans="1:33" ht="31.5">
      <c r="A48" s="65" t="s">
        <v>57</v>
      </c>
      <c r="B48" s="65" t="s">
        <v>57</v>
      </c>
      <c r="C48" s="65" t="s">
        <v>67</v>
      </c>
      <c r="D48" s="65" t="s">
        <v>1176</v>
      </c>
      <c r="E48" s="65" t="s">
        <v>68</v>
      </c>
      <c r="F48" s="60" t="s">
        <v>46</v>
      </c>
      <c r="G48" s="65" t="s">
        <v>32</v>
      </c>
      <c r="H48" s="17" t="s">
        <v>22</v>
      </c>
      <c r="I48" s="65" t="s">
        <v>32</v>
      </c>
      <c r="J48" s="138" t="s">
        <v>28</v>
      </c>
      <c r="K48" s="22">
        <f t="shared" si="0"/>
        <v>2</v>
      </c>
      <c r="L48" s="81" t="s">
        <v>69</v>
      </c>
      <c r="M48" s="81" t="s">
        <v>69</v>
      </c>
      <c r="N48" s="17" t="s">
        <v>24</v>
      </c>
      <c r="O48" s="22">
        <f t="shared" si="1"/>
        <v>4</v>
      </c>
      <c r="P48" s="26">
        <v>0.2</v>
      </c>
      <c r="Q48" s="26"/>
      <c r="R48" s="131">
        <v>0</v>
      </c>
      <c r="S48" s="26">
        <v>0</v>
      </c>
      <c r="T48" s="26">
        <v>0</v>
      </c>
      <c r="U48" s="26">
        <v>0.1</v>
      </c>
      <c r="V48" s="55" t="s">
        <v>60</v>
      </c>
      <c r="W48" s="17" t="s">
        <v>61</v>
      </c>
      <c r="X48" s="62">
        <v>40575</v>
      </c>
      <c r="Y48" s="26"/>
      <c r="Z48" s="26"/>
      <c r="AA48" s="26"/>
      <c r="AB48" s="66" t="s">
        <v>70</v>
      </c>
      <c r="AC48" s="67"/>
      <c r="AD48" s="66" t="s">
        <v>63</v>
      </c>
      <c r="AE48" s="66"/>
      <c r="AF48" s="65" t="s">
        <v>64</v>
      </c>
      <c r="AG48" s="30" t="s">
        <v>1143</v>
      </c>
    </row>
    <row r="49" spans="1:33" ht="63">
      <c r="A49" s="6" t="s">
        <v>1114</v>
      </c>
      <c r="B49" s="6" t="s">
        <v>1115</v>
      </c>
      <c r="C49" s="6" t="s">
        <v>1116</v>
      </c>
      <c r="D49" s="6" t="s">
        <v>1117</v>
      </c>
      <c r="E49" s="6" t="s">
        <v>1118</v>
      </c>
      <c r="F49" s="6" t="s">
        <v>129</v>
      </c>
      <c r="G49" s="6" t="s">
        <v>21</v>
      </c>
      <c r="H49" s="2"/>
      <c r="I49" s="6" t="s">
        <v>740</v>
      </c>
      <c r="J49" s="11" t="s">
        <v>25</v>
      </c>
      <c r="K49" s="22">
        <f t="shared" si="0"/>
        <v>4</v>
      </c>
      <c r="L49" s="9">
        <v>40909</v>
      </c>
      <c r="M49" s="9">
        <v>41275</v>
      </c>
      <c r="N49" s="11" t="s">
        <v>24</v>
      </c>
      <c r="O49" s="22">
        <f t="shared" si="1"/>
        <v>4</v>
      </c>
      <c r="P49" s="15">
        <v>230</v>
      </c>
      <c r="Q49" s="15">
        <v>60</v>
      </c>
      <c r="R49" s="130">
        <v>17</v>
      </c>
      <c r="S49" s="15">
        <v>153</v>
      </c>
      <c r="T49" s="15">
        <v>59.2</v>
      </c>
      <c r="U49" s="15">
        <v>1</v>
      </c>
      <c r="V49" s="11" t="s">
        <v>60</v>
      </c>
      <c r="W49" s="11" t="s">
        <v>26</v>
      </c>
      <c r="X49" s="58">
        <v>40544</v>
      </c>
      <c r="Y49" s="26"/>
      <c r="Z49" s="26"/>
      <c r="AA49" s="26"/>
      <c r="AB49" s="6" t="s">
        <v>75</v>
      </c>
      <c r="AC49" s="13"/>
      <c r="AD49" s="59" t="s">
        <v>1119</v>
      </c>
      <c r="AE49" s="6" t="s">
        <v>1120</v>
      </c>
      <c r="AF49" s="6" t="s">
        <v>1121</v>
      </c>
      <c r="AG49" s="1" t="s">
        <v>1122</v>
      </c>
    </row>
    <row r="50" spans="1:33" ht="15.75">
      <c r="A50" s="1" t="s">
        <v>515</v>
      </c>
      <c r="B50" s="1" t="s">
        <v>829</v>
      </c>
      <c r="C50" s="6" t="s">
        <v>829</v>
      </c>
      <c r="D50" s="1" t="s">
        <v>534</v>
      </c>
      <c r="E50" s="1" t="s">
        <v>533</v>
      </c>
      <c r="F50" s="1" t="s">
        <v>42</v>
      </c>
      <c r="G50" s="1" t="s">
        <v>214</v>
      </c>
      <c r="H50" s="2"/>
      <c r="I50" s="1" t="s">
        <v>21</v>
      </c>
      <c r="J50" s="2" t="s">
        <v>30</v>
      </c>
      <c r="K50" s="22">
        <f t="shared" si="0"/>
        <v>3</v>
      </c>
      <c r="L50" s="82">
        <v>40909</v>
      </c>
      <c r="M50" s="82">
        <v>42005</v>
      </c>
      <c r="N50" s="2" t="s">
        <v>24</v>
      </c>
      <c r="O50" s="22">
        <f t="shared" si="1"/>
        <v>4</v>
      </c>
      <c r="P50" s="15">
        <v>200</v>
      </c>
      <c r="Q50" s="15"/>
      <c r="R50" s="130"/>
      <c r="S50" s="15">
        <v>67</v>
      </c>
      <c r="T50" s="15">
        <v>67</v>
      </c>
      <c r="U50" s="15">
        <v>67</v>
      </c>
      <c r="V50" s="2" t="s">
        <v>74</v>
      </c>
      <c r="W50" s="2"/>
      <c r="X50" s="58"/>
      <c r="Y50" s="26"/>
      <c r="Z50" s="26"/>
      <c r="AA50" s="26"/>
      <c r="AB50" s="1" t="s">
        <v>83</v>
      </c>
      <c r="AC50" s="3"/>
      <c r="AD50" s="59" t="s">
        <v>512</v>
      </c>
      <c r="AE50" s="1" t="s">
        <v>830</v>
      </c>
      <c r="AF50" s="1"/>
      <c r="AG50" s="1"/>
    </row>
    <row r="51" spans="1:33" ht="15.75">
      <c r="A51" s="1" t="s">
        <v>515</v>
      </c>
      <c r="B51" s="1" t="s">
        <v>829</v>
      </c>
      <c r="C51" s="6" t="s">
        <v>829</v>
      </c>
      <c r="D51" s="1" t="s">
        <v>532</v>
      </c>
      <c r="E51" s="1" t="s">
        <v>531</v>
      </c>
      <c r="F51" s="1" t="s">
        <v>43</v>
      </c>
      <c r="G51" s="1" t="s">
        <v>214</v>
      </c>
      <c r="H51" s="2"/>
      <c r="I51" s="1" t="s">
        <v>21</v>
      </c>
      <c r="J51" s="2" t="s">
        <v>28</v>
      </c>
      <c r="K51" s="22">
        <f t="shared" si="0"/>
        <v>2</v>
      </c>
      <c r="L51" s="82">
        <v>41640</v>
      </c>
      <c r="M51" s="82">
        <v>42736</v>
      </c>
      <c r="N51" s="2" t="s">
        <v>24</v>
      </c>
      <c r="O51" s="22">
        <f t="shared" si="1"/>
        <v>4</v>
      </c>
      <c r="P51" s="15">
        <v>299</v>
      </c>
      <c r="Q51" s="15"/>
      <c r="R51" s="130"/>
      <c r="S51" s="15"/>
      <c r="T51" s="15"/>
      <c r="U51" s="15">
        <v>10</v>
      </c>
      <c r="V51" s="2" t="s">
        <v>206</v>
      </c>
      <c r="W51" s="2"/>
      <c r="X51" s="58"/>
      <c r="Y51" s="26"/>
      <c r="Z51" s="26"/>
      <c r="AA51" s="26"/>
      <c r="AB51" s="1" t="s">
        <v>83</v>
      </c>
      <c r="AC51" s="3"/>
      <c r="AD51" s="59" t="s">
        <v>530</v>
      </c>
      <c r="AE51" s="1" t="s">
        <v>830</v>
      </c>
      <c r="AF51" s="1"/>
      <c r="AG51" s="1"/>
    </row>
    <row r="52" spans="1:33" ht="15.75">
      <c r="A52" s="1" t="s">
        <v>515</v>
      </c>
      <c r="B52" s="1" t="s">
        <v>829</v>
      </c>
      <c r="C52" s="1" t="s">
        <v>829</v>
      </c>
      <c r="D52" s="1" t="s">
        <v>529</v>
      </c>
      <c r="E52" s="1" t="s">
        <v>528</v>
      </c>
      <c r="F52" s="1" t="s">
        <v>769</v>
      </c>
      <c r="G52" s="1" t="s">
        <v>214</v>
      </c>
      <c r="H52" s="2"/>
      <c r="I52" s="1" t="s">
        <v>21</v>
      </c>
      <c r="J52" s="2" t="s">
        <v>30</v>
      </c>
      <c r="K52" s="22">
        <f t="shared" si="0"/>
        <v>3</v>
      </c>
      <c r="L52" s="82">
        <v>40909</v>
      </c>
      <c r="M52" s="82">
        <v>42005</v>
      </c>
      <c r="N52" s="2" t="s">
        <v>24</v>
      </c>
      <c r="O52" s="22">
        <f t="shared" si="1"/>
        <v>4</v>
      </c>
      <c r="P52" s="15">
        <v>206</v>
      </c>
      <c r="Q52" s="15"/>
      <c r="R52" s="130"/>
      <c r="S52" s="15">
        <v>69</v>
      </c>
      <c r="T52" s="15">
        <v>69</v>
      </c>
      <c r="U52" s="15">
        <v>69</v>
      </c>
      <c r="V52" s="2" t="s">
        <v>74</v>
      </c>
      <c r="W52" s="2"/>
      <c r="X52" s="58"/>
      <c r="Y52" s="26"/>
      <c r="Z52" s="26"/>
      <c r="AA52" s="26"/>
      <c r="AB52" s="1" t="s">
        <v>83</v>
      </c>
      <c r="AC52" s="3"/>
      <c r="AD52" s="59" t="s">
        <v>512</v>
      </c>
      <c r="AE52" s="1" t="s">
        <v>830</v>
      </c>
      <c r="AF52" s="1"/>
      <c r="AG52" s="1"/>
    </row>
    <row r="53" spans="1:33" ht="15.75">
      <c r="A53" s="1" t="s">
        <v>515</v>
      </c>
      <c r="B53" s="1" t="s">
        <v>829</v>
      </c>
      <c r="C53" s="1" t="s">
        <v>829</v>
      </c>
      <c r="D53" s="1" t="s">
        <v>527</v>
      </c>
      <c r="E53" s="1" t="s">
        <v>516</v>
      </c>
      <c r="F53" s="6" t="s">
        <v>42</v>
      </c>
      <c r="G53" s="1" t="s">
        <v>214</v>
      </c>
      <c r="H53" s="2"/>
      <c r="I53" s="1" t="s">
        <v>21</v>
      </c>
      <c r="J53" s="11" t="s">
        <v>30</v>
      </c>
      <c r="K53" s="22">
        <f t="shared" si="0"/>
        <v>3</v>
      </c>
      <c r="L53" s="62">
        <v>41275</v>
      </c>
      <c r="M53" s="62">
        <v>42736</v>
      </c>
      <c r="N53" s="11" t="s">
        <v>24</v>
      </c>
      <c r="O53" s="22">
        <f t="shared" si="1"/>
        <v>4</v>
      </c>
      <c r="P53" s="26">
        <v>454</v>
      </c>
      <c r="Q53" s="26"/>
      <c r="R53" s="131"/>
      <c r="S53" s="26"/>
      <c r="T53" s="26">
        <v>114</v>
      </c>
      <c r="U53" s="26">
        <v>114</v>
      </c>
      <c r="V53" s="2" t="s">
        <v>74</v>
      </c>
      <c r="W53" s="2"/>
      <c r="X53" s="58"/>
      <c r="Y53" s="26"/>
      <c r="Z53" s="26"/>
      <c r="AA53" s="26"/>
      <c r="AB53" s="1" t="s">
        <v>83</v>
      </c>
      <c r="AC53" s="3"/>
      <c r="AD53" s="59" t="s">
        <v>512</v>
      </c>
      <c r="AE53" s="1" t="s">
        <v>830</v>
      </c>
      <c r="AF53" s="1"/>
      <c r="AG53" s="6"/>
    </row>
    <row r="54" spans="1:33" ht="15.75">
      <c r="A54" s="1" t="s">
        <v>515</v>
      </c>
      <c r="B54" s="1" t="s">
        <v>829</v>
      </c>
      <c r="C54" s="1" t="s">
        <v>829</v>
      </c>
      <c r="D54" s="1" t="s">
        <v>526</v>
      </c>
      <c r="E54" s="1" t="s">
        <v>516</v>
      </c>
      <c r="F54" s="6" t="s">
        <v>45</v>
      </c>
      <c r="G54" s="1" t="s">
        <v>214</v>
      </c>
      <c r="H54" s="2"/>
      <c r="I54" s="1" t="s">
        <v>21</v>
      </c>
      <c r="J54" s="11" t="s">
        <v>30</v>
      </c>
      <c r="K54" s="22">
        <f t="shared" si="0"/>
        <v>3</v>
      </c>
      <c r="L54" s="62">
        <v>41640</v>
      </c>
      <c r="M54" s="62">
        <v>42370</v>
      </c>
      <c r="N54" s="11" t="s">
        <v>24</v>
      </c>
      <c r="O54" s="22">
        <f t="shared" si="1"/>
        <v>4</v>
      </c>
      <c r="P54" s="26">
        <v>84</v>
      </c>
      <c r="Q54" s="26"/>
      <c r="R54" s="131"/>
      <c r="S54" s="26"/>
      <c r="T54" s="26">
        <v>42</v>
      </c>
      <c r="U54" s="26">
        <v>42</v>
      </c>
      <c r="V54" s="2" t="s">
        <v>74</v>
      </c>
      <c r="W54" s="2"/>
      <c r="X54" s="58"/>
      <c r="Y54" s="26"/>
      <c r="Z54" s="26"/>
      <c r="AA54" s="26"/>
      <c r="AB54" s="1" t="s">
        <v>83</v>
      </c>
      <c r="AC54" s="3"/>
      <c r="AD54" s="59" t="s">
        <v>512</v>
      </c>
      <c r="AE54" s="1" t="s">
        <v>830</v>
      </c>
      <c r="AF54" s="1"/>
      <c r="AG54" s="6"/>
    </row>
    <row r="55" spans="1:33" ht="15.75">
      <c r="A55" s="1" t="s">
        <v>515</v>
      </c>
      <c r="B55" s="1" t="s">
        <v>829</v>
      </c>
      <c r="C55" s="1" t="s">
        <v>829</v>
      </c>
      <c r="D55" s="1" t="s">
        <v>525</v>
      </c>
      <c r="E55" s="1" t="s">
        <v>516</v>
      </c>
      <c r="F55" s="6" t="s">
        <v>38</v>
      </c>
      <c r="G55" s="1" t="s">
        <v>214</v>
      </c>
      <c r="H55" s="2"/>
      <c r="I55" s="1" t="s">
        <v>21</v>
      </c>
      <c r="J55" s="11" t="s">
        <v>28</v>
      </c>
      <c r="K55" s="22">
        <f t="shared" si="0"/>
        <v>2</v>
      </c>
      <c r="L55" s="62">
        <v>41640</v>
      </c>
      <c r="M55" s="62">
        <v>42736</v>
      </c>
      <c r="N55" s="11" t="s">
        <v>24</v>
      </c>
      <c r="O55" s="22">
        <f t="shared" si="1"/>
        <v>4</v>
      </c>
      <c r="P55" s="26">
        <v>484</v>
      </c>
      <c r="Q55" s="26"/>
      <c r="R55" s="131"/>
      <c r="S55" s="26"/>
      <c r="T55" s="26"/>
      <c r="U55" s="26">
        <v>121</v>
      </c>
      <c r="V55" s="2" t="s">
        <v>206</v>
      </c>
      <c r="W55" s="2"/>
      <c r="X55" s="58"/>
      <c r="Y55" s="26"/>
      <c r="Z55" s="26"/>
      <c r="AA55" s="26"/>
      <c r="AB55" s="1" t="s">
        <v>83</v>
      </c>
      <c r="AC55" s="3"/>
      <c r="AD55" s="59" t="s">
        <v>512</v>
      </c>
      <c r="AE55" s="1" t="s">
        <v>830</v>
      </c>
      <c r="AF55" s="1"/>
      <c r="AG55" s="6"/>
    </row>
    <row r="56" spans="1:33" ht="15.75">
      <c r="A56" s="1" t="s">
        <v>515</v>
      </c>
      <c r="B56" s="1" t="s">
        <v>829</v>
      </c>
      <c r="C56" s="1" t="s">
        <v>829</v>
      </c>
      <c r="D56" s="1" t="s">
        <v>524</v>
      </c>
      <c r="E56" s="1" t="s">
        <v>516</v>
      </c>
      <c r="F56" s="6" t="s">
        <v>769</v>
      </c>
      <c r="G56" s="1" t="s">
        <v>214</v>
      </c>
      <c r="H56" s="2"/>
      <c r="I56" s="1" t="s">
        <v>21</v>
      </c>
      <c r="J56" s="11" t="s">
        <v>28</v>
      </c>
      <c r="K56" s="22">
        <f t="shared" si="0"/>
        <v>2</v>
      </c>
      <c r="L56" s="62">
        <v>40909</v>
      </c>
      <c r="M56" s="62">
        <v>41640</v>
      </c>
      <c r="N56" s="11" t="s">
        <v>24</v>
      </c>
      <c r="O56" s="22">
        <f t="shared" si="1"/>
        <v>4</v>
      </c>
      <c r="P56" s="26">
        <v>27</v>
      </c>
      <c r="Q56" s="26"/>
      <c r="R56" s="131"/>
      <c r="S56" s="26">
        <v>27</v>
      </c>
      <c r="T56" s="26"/>
      <c r="U56" s="26"/>
      <c r="V56" s="2" t="s">
        <v>206</v>
      </c>
      <c r="W56" s="2"/>
      <c r="X56" s="58"/>
      <c r="Y56" s="26"/>
      <c r="Z56" s="26"/>
      <c r="AA56" s="26"/>
      <c r="AB56" s="1" t="s">
        <v>62</v>
      </c>
      <c r="AC56" s="3"/>
      <c r="AD56" s="59" t="s">
        <v>512</v>
      </c>
      <c r="AE56" s="1" t="s">
        <v>830</v>
      </c>
      <c r="AF56" s="1"/>
      <c r="AG56" s="6"/>
    </row>
    <row r="57" spans="1:33" ht="15.75">
      <c r="A57" s="1" t="s">
        <v>515</v>
      </c>
      <c r="B57" s="1" t="s">
        <v>829</v>
      </c>
      <c r="C57" s="1" t="s">
        <v>829</v>
      </c>
      <c r="D57" s="1" t="s">
        <v>523</v>
      </c>
      <c r="E57" s="1" t="s">
        <v>516</v>
      </c>
      <c r="F57" s="6" t="s">
        <v>42</v>
      </c>
      <c r="G57" s="1" t="s">
        <v>214</v>
      </c>
      <c r="H57" s="2"/>
      <c r="I57" s="1" t="s">
        <v>21</v>
      </c>
      <c r="J57" s="11" t="s">
        <v>30</v>
      </c>
      <c r="K57" s="22">
        <f t="shared" si="0"/>
        <v>3</v>
      </c>
      <c r="L57" s="62">
        <v>40909</v>
      </c>
      <c r="M57" s="62">
        <v>41640</v>
      </c>
      <c r="N57" s="11" t="s">
        <v>24</v>
      </c>
      <c r="O57" s="22">
        <f t="shared" si="1"/>
        <v>4</v>
      </c>
      <c r="P57" s="26">
        <v>50</v>
      </c>
      <c r="Q57" s="26"/>
      <c r="R57" s="131"/>
      <c r="S57" s="26">
        <v>25</v>
      </c>
      <c r="T57" s="26">
        <v>25</v>
      </c>
      <c r="U57" s="26"/>
      <c r="V57" s="2" t="s">
        <v>206</v>
      </c>
      <c r="W57" s="2"/>
      <c r="X57" s="58"/>
      <c r="Y57" s="26"/>
      <c r="Z57" s="26"/>
      <c r="AA57" s="26"/>
      <c r="AB57" s="1" t="s">
        <v>62</v>
      </c>
      <c r="AC57" s="3"/>
      <c r="AD57" s="59" t="s">
        <v>512</v>
      </c>
      <c r="AE57" s="1" t="s">
        <v>830</v>
      </c>
      <c r="AF57" s="1"/>
      <c r="AG57" s="6"/>
    </row>
    <row r="58" spans="1:33" ht="15.75">
      <c r="A58" s="1" t="s">
        <v>515</v>
      </c>
      <c r="B58" s="1" t="s">
        <v>829</v>
      </c>
      <c r="C58" s="1" t="s">
        <v>829</v>
      </c>
      <c r="D58" s="1" t="s">
        <v>522</v>
      </c>
      <c r="E58" s="1" t="s">
        <v>516</v>
      </c>
      <c r="F58" s="6" t="s">
        <v>46</v>
      </c>
      <c r="G58" s="1" t="s">
        <v>32</v>
      </c>
      <c r="H58" s="2"/>
      <c r="I58" s="1" t="s">
        <v>32</v>
      </c>
      <c r="J58" s="11" t="s">
        <v>28</v>
      </c>
      <c r="K58" s="22">
        <f t="shared" si="0"/>
        <v>2</v>
      </c>
      <c r="L58" s="62">
        <v>41275</v>
      </c>
      <c r="M58" s="62">
        <v>44562</v>
      </c>
      <c r="N58" s="11" t="s">
        <v>24</v>
      </c>
      <c r="O58" s="22">
        <f t="shared" si="1"/>
        <v>4</v>
      </c>
      <c r="P58" s="26">
        <v>410</v>
      </c>
      <c r="Q58" s="26"/>
      <c r="R58" s="131">
        <v>17</v>
      </c>
      <c r="S58" s="26">
        <v>27</v>
      </c>
      <c r="T58" s="26">
        <v>42</v>
      </c>
      <c r="U58" s="26">
        <v>46</v>
      </c>
      <c r="V58" s="2" t="s">
        <v>206</v>
      </c>
      <c r="W58" s="2"/>
      <c r="X58" s="58"/>
      <c r="Y58" s="26"/>
      <c r="Z58" s="26"/>
      <c r="AA58" s="26"/>
      <c r="AB58" s="1" t="s">
        <v>62</v>
      </c>
      <c r="AC58" s="3"/>
      <c r="AD58" s="59" t="s">
        <v>512</v>
      </c>
      <c r="AE58" s="1" t="s">
        <v>830</v>
      </c>
      <c r="AF58" s="1"/>
      <c r="AG58" s="6"/>
    </row>
    <row r="59" spans="1:33" ht="15.75">
      <c r="A59" s="1" t="s">
        <v>515</v>
      </c>
      <c r="B59" s="1" t="s">
        <v>829</v>
      </c>
      <c r="C59" s="1" t="s">
        <v>829</v>
      </c>
      <c r="D59" s="1" t="s">
        <v>521</v>
      </c>
      <c r="E59" s="1" t="s">
        <v>516</v>
      </c>
      <c r="F59" s="6" t="s">
        <v>769</v>
      </c>
      <c r="G59" s="1" t="s">
        <v>32</v>
      </c>
      <c r="H59" s="2"/>
      <c r="I59" s="1" t="s">
        <v>32</v>
      </c>
      <c r="J59" s="11" t="s">
        <v>30</v>
      </c>
      <c r="K59" s="22">
        <f t="shared" si="0"/>
        <v>3</v>
      </c>
      <c r="L59" s="62">
        <v>40909</v>
      </c>
      <c r="M59" s="62">
        <v>41640</v>
      </c>
      <c r="N59" s="11" t="s">
        <v>24</v>
      </c>
      <c r="O59" s="22">
        <f t="shared" si="1"/>
        <v>4</v>
      </c>
      <c r="P59" s="26">
        <v>71</v>
      </c>
      <c r="Q59" s="26"/>
      <c r="R59" s="131">
        <v>14</v>
      </c>
      <c r="S59" s="26">
        <v>32</v>
      </c>
      <c r="T59" s="26">
        <v>22</v>
      </c>
      <c r="U59" s="26">
        <v>2</v>
      </c>
      <c r="V59" s="2" t="s">
        <v>74</v>
      </c>
      <c r="W59" s="2"/>
      <c r="X59" s="58"/>
      <c r="Y59" s="26"/>
      <c r="Z59" s="26"/>
      <c r="AA59" s="26"/>
      <c r="AB59" s="1" t="s">
        <v>62</v>
      </c>
      <c r="AC59" s="3"/>
      <c r="AD59" s="59" t="s">
        <v>512</v>
      </c>
      <c r="AE59" s="1" t="s">
        <v>830</v>
      </c>
      <c r="AF59" s="1"/>
      <c r="AG59" s="6"/>
    </row>
    <row r="60" spans="1:33" ht="15.75">
      <c r="A60" s="1" t="s">
        <v>515</v>
      </c>
      <c r="B60" s="1" t="s">
        <v>829</v>
      </c>
      <c r="C60" s="1" t="s">
        <v>829</v>
      </c>
      <c r="D60" s="1" t="s">
        <v>520</v>
      </c>
      <c r="E60" s="1" t="s">
        <v>516</v>
      </c>
      <c r="F60" s="6" t="s">
        <v>45</v>
      </c>
      <c r="G60" s="1" t="s">
        <v>32</v>
      </c>
      <c r="H60" s="2"/>
      <c r="I60" s="1" t="s">
        <v>32</v>
      </c>
      <c r="J60" s="11" t="s">
        <v>30</v>
      </c>
      <c r="K60" s="22">
        <f t="shared" si="0"/>
        <v>3</v>
      </c>
      <c r="L60" s="62">
        <v>41640</v>
      </c>
      <c r="M60" s="62">
        <v>42736</v>
      </c>
      <c r="N60" s="11" t="s">
        <v>24</v>
      </c>
      <c r="O60" s="22">
        <f t="shared" si="1"/>
        <v>4</v>
      </c>
      <c r="P60" s="26">
        <v>231</v>
      </c>
      <c r="Q60" s="26"/>
      <c r="R60" s="131">
        <v>7</v>
      </c>
      <c r="S60" s="26">
        <v>16.2</v>
      </c>
      <c r="T60" s="26">
        <v>32.6</v>
      </c>
      <c r="U60" s="26">
        <v>41.6</v>
      </c>
      <c r="V60" s="2" t="s">
        <v>74</v>
      </c>
      <c r="W60" s="2"/>
      <c r="X60" s="58"/>
      <c r="Y60" s="26"/>
      <c r="Z60" s="26"/>
      <c r="AA60" s="26"/>
      <c r="AB60" s="1" t="s">
        <v>62</v>
      </c>
      <c r="AC60" s="3"/>
      <c r="AD60" s="59" t="s">
        <v>512</v>
      </c>
      <c r="AE60" s="1" t="s">
        <v>830</v>
      </c>
      <c r="AF60" s="1"/>
      <c r="AG60" s="6"/>
    </row>
    <row r="61" spans="1:33" ht="31.5">
      <c r="A61" s="1" t="s">
        <v>515</v>
      </c>
      <c r="B61" s="1" t="s">
        <v>829</v>
      </c>
      <c r="C61" s="1" t="s">
        <v>829</v>
      </c>
      <c r="D61" s="1" t="s">
        <v>519</v>
      </c>
      <c r="E61" s="1" t="s">
        <v>518</v>
      </c>
      <c r="F61" s="6" t="s">
        <v>36</v>
      </c>
      <c r="G61" s="1" t="s">
        <v>32</v>
      </c>
      <c r="H61" s="2"/>
      <c r="I61" s="1" t="s">
        <v>32</v>
      </c>
      <c r="J61" s="11" t="s">
        <v>28</v>
      </c>
      <c r="K61" s="22">
        <f t="shared" si="0"/>
        <v>2</v>
      </c>
      <c r="L61" s="62">
        <v>41640</v>
      </c>
      <c r="M61" s="62">
        <v>43101</v>
      </c>
      <c r="N61" s="11" t="s">
        <v>24</v>
      </c>
      <c r="O61" s="22">
        <f t="shared" si="1"/>
        <v>4</v>
      </c>
      <c r="P61" s="26">
        <v>375</v>
      </c>
      <c r="Q61" s="26"/>
      <c r="R61" s="131">
        <v>17</v>
      </c>
      <c r="S61" s="26">
        <v>104</v>
      </c>
      <c r="T61" s="26">
        <v>104</v>
      </c>
      <c r="U61" s="26">
        <v>83</v>
      </c>
      <c r="V61" s="2" t="s">
        <v>206</v>
      </c>
      <c r="W61" s="2"/>
      <c r="X61" s="58"/>
      <c r="Y61" s="26"/>
      <c r="Z61" s="26"/>
      <c r="AA61" s="26"/>
      <c r="AB61" s="1" t="s">
        <v>83</v>
      </c>
      <c r="AC61" s="3"/>
      <c r="AD61" s="59" t="s">
        <v>831</v>
      </c>
      <c r="AE61" s="1" t="s">
        <v>830</v>
      </c>
      <c r="AF61" s="1"/>
      <c r="AG61" s="6"/>
    </row>
    <row r="62" spans="1:33" ht="15.75">
      <c r="A62" s="1" t="s">
        <v>515</v>
      </c>
      <c r="B62" s="1" t="s">
        <v>829</v>
      </c>
      <c r="C62" s="1" t="s">
        <v>829</v>
      </c>
      <c r="D62" s="1" t="s">
        <v>517</v>
      </c>
      <c r="E62" s="1" t="s">
        <v>516</v>
      </c>
      <c r="F62" s="6" t="s">
        <v>42</v>
      </c>
      <c r="G62" s="1" t="s">
        <v>32</v>
      </c>
      <c r="H62" s="2"/>
      <c r="I62" s="1" t="s">
        <v>32</v>
      </c>
      <c r="J62" s="11" t="s">
        <v>30</v>
      </c>
      <c r="K62" s="22">
        <f t="shared" si="0"/>
        <v>3</v>
      </c>
      <c r="L62" s="62">
        <v>40909</v>
      </c>
      <c r="M62" s="62">
        <v>41640</v>
      </c>
      <c r="N62" s="11" t="s">
        <v>24</v>
      </c>
      <c r="O62" s="22">
        <f t="shared" si="1"/>
        <v>4</v>
      </c>
      <c r="P62" s="26">
        <v>85</v>
      </c>
      <c r="Q62" s="26"/>
      <c r="R62" s="131">
        <v>27</v>
      </c>
      <c r="S62" s="26">
        <v>38</v>
      </c>
      <c r="T62" s="26">
        <v>20</v>
      </c>
      <c r="U62" s="26"/>
      <c r="V62" s="2" t="s">
        <v>74</v>
      </c>
      <c r="W62" s="2"/>
      <c r="X62" s="58"/>
      <c r="Y62" s="26"/>
      <c r="Z62" s="26"/>
      <c r="AA62" s="26"/>
      <c r="AB62" s="1" t="s">
        <v>62</v>
      </c>
      <c r="AC62" s="3"/>
      <c r="AD62" s="59" t="s">
        <v>512</v>
      </c>
      <c r="AE62" s="1" t="s">
        <v>830</v>
      </c>
      <c r="AF62" s="1"/>
      <c r="AG62" s="6"/>
    </row>
    <row r="63" spans="1:33" ht="31.5">
      <c r="A63" s="1" t="s">
        <v>515</v>
      </c>
      <c r="B63" s="1" t="s">
        <v>829</v>
      </c>
      <c r="C63" s="1" t="s">
        <v>829</v>
      </c>
      <c r="D63" s="1" t="s">
        <v>514</v>
      </c>
      <c r="E63" s="1" t="s">
        <v>513</v>
      </c>
      <c r="F63" s="6" t="s">
        <v>45</v>
      </c>
      <c r="G63" s="1" t="s">
        <v>32</v>
      </c>
      <c r="H63" s="2"/>
      <c r="I63" s="1" t="s">
        <v>32</v>
      </c>
      <c r="J63" s="11" t="s">
        <v>28</v>
      </c>
      <c r="K63" s="22">
        <f t="shared" si="0"/>
        <v>2</v>
      </c>
      <c r="L63" s="62">
        <v>41275</v>
      </c>
      <c r="M63" s="62">
        <v>43101</v>
      </c>
      <c r="N63" s="11" t="s">
        <v>24</v>
      </c>
      <c r="O63" s="22">
        <f t="shared" si="1"/>
        <v>4</v>
      </c>
      <c r="P63" s="26">
        <v>298</v>
      </c>
      <c r="Q63" s="26"/>
      <c r="R63" s="131">
        <v>11.1</v>
      </c>
      <c r="S63" s="26">
        <v>16.5</v>
      </c>
      <c r="T63" s="26">
        <v>23</v>
      </c>
      <c r="U63" s="26">
        <v>30.8</v>
      </c>
      <c r="V63" s="2" t="s">
        <v>206</v>
      </c>
      <c r="W63" s="2"/>
      <c r="X63" s="58"/>
      <c r="Y63" s="26"/>
      <c r="Z63" s="26"/>
      <c r="AA63" s="26"/>
      <c r="AB63" s="1" t="s">
        <v>83</v>
      </c>
      <c r="AC63" s="3"/>
      <c r="AD63" s="59" t="s">
        <v>512</v>
      </c>
      <c r="AE63" s="1" t="s">
        <v>830</v>
      </c>
      <c r="AF63" s="1"/>
      <c r="AG63" s="6"/>
    </row>
    <row r="64" spans="1:33" ht="31.5">
      <c r="A64" s="1" t="s">
        <v>515</v>
      </c>
      <c r="B64" s="1" t="s">
        <v>535</v>
      </c>
      <c r="C64" s="1" t="s">
        <v>584</v>
      </c>
      <c r="D64" s="1" t="s">
        <v>592</v>
      </c>
      <c r="E64" s="1"/>
      <c r="F64" s="1" t="s">
        <v>857</v>
      </c>
      <c r="G64" s="1" t="s">
        <v>32</v>
      </c>
      <c r="H64" s="2" t="s">
        <v>22</v>
      </c>
      <c r="I64" s="1" t="s">
        <v>32</v>
      </c>
      <c r="J64" s="2" t="s">
        <v>30</v>
      </c>
      <c r="K64" s="22">
        <f t="shared" si="0"/>
        <v>3</v>
      </c>
      <c r="L64" s="4">
        <v>41000</v>
      </c>
      <c r="M64" s="4">
        <v>41362</v>
      </c>
      <c r="N64" s="2" t="s">
        <v>24</v>
      </c>
      <c r="O64" s="22">
        <f t="shared" si="1"/>
        <v>4</v>
      </c>
      <c r="P64" s="15"/>
      <c r="Q64" s="15">
        <v>10</v>
      </c>
      <c r="R64" s="130">
        <v>1</v>
      </c>
      <c r="S64" s="15">
        <v>9</v>
      </c>
      <c r="T64" s="15">
        <v>0</v>
      </c>
      <c r="U64" s="15">
        <v>0</v>
      </c>
      <c r="V64" s="2"/>
      <c r="W64" s="2" t="s">
        <v>322</v>
      </c>
      <c r="X64" s="58"/>
      <c r="Y64" s="26"/>
      <c r="Z64" s="26"/>
      <c r="AA64" s="26"/>
      <c r="AB64" s="1" t="s">
        <v>535</v>
      </c>
      <c r="AC64" s="3">
        <v>40422</v>
      </c>
      <c r="AD64" s="59" t="s">
        <v>858</v>
      </c>
      <c r="AE64" s="1"/>
      <c r="AF64" s="1"/>
      <c r="AG64" s="1"/>
    </row>
    <row r="65" spans="1:33" ht="15.75">
      <c r="A65" s="6" t="s">
        <v>515</v>
      </c>
      <c r="B65" s="6" t="s">
        <v>535</v>
      </c>
      <c r="C65" s="6" t="s">
        <v>584</v>
      </c>
      <c r="D65" s="6" t="s">
        <v>589</v>
      </c>
      <c r="E65" s="6"/>
      <c r="F65" s="6" t="s">
        <v>859</v>
      </c>
      <c r="G65" s="6" t="s">
        <v>32</v>
      </c>
      <c r="H65" s="2" t="s">
        <v>22</v>
      </c>
      <c r="I65" s="6" t="s">
        <v>32</v>
      </c>
      <c r="J65" s="11" t="s">
        <v>30</v>
      </c>
      <c r="K65" s="22">
        <f aca="true" t="shared" si="2" ref="K65:K128">IF(J65="Started",4,IF(J65="Planned",3,IF(J65="Confirmed",4,IF(J65="Proposed",2,1))))</f>
        <v>3</v>
      </c>
      <c r="L65" s="9">
        <v>40969</v>
      </c>
      <c r="M65" s="9">
        <v>41699</v>
      </c>
      <c r="N65" s="11" t="s">
        <v>24</v>
      </c>
      <c r="O65" s="22">
        <f t="shared" si="1"/>
        <v>4</v>
      </c>
      <c r="P65" s="15"/>
      <c r="Q65" s="15">
        <v>45</v>
      </c>
      <c r="R65" s="130">
        <v>4.5</v>
      </c>
      <c r="S65" s="15">
        <v>18</v>
      </c>
      <c r="T65" s="15">
        <v>22.5</v>
      </c>
      <c r="U65" s="15">
        <v>0</v>
      </c>
      <c r="V65" s="11"/>
      <c r="W65" s="2" t="s">
        <v>322</v>
      </c>
      <c r="X65" s="58"/>
      <c r="Y65" s="26"/>
      <c r="Z65" s="26"/>
      <c r="AA65" s="26"/>
      <c r="AB65" s="6" t="s">
        <v>535</v>
      </c>
      <c r="AC65" s="13">
        <v>40422</v>
      </c>
      <c r="AD65" s="59" t="s">
        <v>860</v>
      </c>
      <c r="AE65" s="6"/>
      <c r="AF65" s="6"/>
      <c r="AG65" s="6"/>
    </row>
    <row r="66" spans="1:33" ht="15.75">
      <c r="A66" s="1" t="s">
        <v>515</v>
      </c>
      <c r="B66" s="1" t="s">
        <v>535</v>
      </c>
      <c r="C66" s="1" t="s">
        <v>584</v>
      </c>
      <c r="D66" s="1" t="s">
        <v>606</v>
      </c>
      <c r="E66" s="1"/>
      <c r="F66" s="1" t="s">
        <v>861</v>
      </c>
      <c r="G66" s="1" t="s">
        <v>32</v>
      </c>
      <c r="H66" s="2" t="s">
        <v>22</v>
      </c>
      <c r="I66" s="1" t="s">
        <v>32</v>
      </c>
      <c r="J66" s="2" t="s">
        <v>30</v>
      </c>
      <c r="K66" s="22">
        <f t="shared" si="2"/>
        <v>3</v>
      </c>
      <c r="L66" s="4">
        <v>41121</v>
      </c>
      <c r="M66" s="4">
        <v>41649</v>
      </c>
      <c r="N66" s="2" t="s">
        <v>24</v>
      </c>
      <c r="O66" s="22">
        <f aca="true" t="shared" si="3" ref="O66:O129">IF(N66="Yes",4,IF(N66="No",2,1))</f>
        <v>4</v>
      </c>
      <c r="P66" s="15"/>
      <c r="Q66" s="15">
        <v>22</v>
      </c>
      <c r="R66" s="130">
        <v>1</v>
      </c>
      <c r="S66" s="15">
        <v>11</v>
      </c>
      <c r="T66" s="15">
        <v>10</v>
      </c>
      <c r="U66" s="15">
        <v>0</v>
      </c>
      <c r="V66" s="2"/>
      <c r="W66" s="2" t="s">
        <v>322</v>
      </c>
      <c r="X66" s="58"/>
      <c r="Y66" s="26"/>
      <c r="Z66" s="26"/>
      <c r="AA66" s="26"/>
      <c r="AB66" s="1" t="s">
        <v>535</v>
      </c>
      <c r="AC66" s="3">
        <v>40422</v>
      </c>
      <c r="AD66" s="59" t="s">
        <v>862</v>
      </c>
      <c r="AE66" s="1"/>
      <c r="AF66" s="1"/>
      <c r="AG66" s="1"/>
    </row>
    <row r="67" spans="1:33" ht="15.75">
      <c r="A67" s="1" t="s">
        <v>515</v>
      </c>
      <c r="B67" s="1" t="s">
        <v>535</v>
      </c>
      <c r="C67" s="1" t="s">
        <v>584</v>
      </c>
      <c r="D67" s="1" t="s">
        <v>863</v>
      </c>
      <c r="E67" s="1"/>
      <c r="F67" s="1" t="s">
        <v>864</v>
      </c>
      <c r="G67" s="1" t="s">
        <v>32</v>
      </c>
      <c r="H67" s="2" t="s">
        <v>22</v>
      </c>
      <c r="I67" s="1" t="s">
        <v>32</v>
      </c>
      <c r="J67" s="2" t="s">
        <v>30</v>
      </c>
      <c r="K67" s="22">
        <f t="shared" si="2"/>
        <v>3</v>
      </c>
      <c r="L67" s="4">
        <v>41487</v>
      </c>
      <c r="M67" s="4">
        <v>42339</v>
      </c>
      <c r="N67" s="2" t="s">
        <v>24</v>
      </c>
      <c r="O67" s="22">
        <f t="shared" si="3"/>
        <v>4</v>
      </c>
      <c r="P67" s="15"/>
      <c r="Q67" s="15">
        <v>80</v>
      </c>
      <c r="R67" s="130">
        <v>0</v>
      </c>
      <c r="S67" s="15">
        <v>8</v>
      </c>
      <c r="T67" s="15">
        <v>11.8</v>
      </c>
      <c r="U67" s="15">
        <v>42.8</v>
      </c>
      <c r="V67" s="2"/>
      <c r="W67" s="2" t="s">
        <v>322</v>
      </c>
      <c r="X67" s="58"/>
      <c r="Y67" s="26"/>
      <c r="Z67" s="26"/>
      <c r="AA67" s="26"/>
      <c r="AB67" s="1" t="s">
        <v>535</v>
      </c>
      <c r="AC67" s="3">
        <v>40422</v>
      </c>
      <c r="AD67" s="59" t="s">
        <v>865</v>
      </c>
      <c r="AE67" s="1"/>
      <c r="AF67" s="1"/>
      <c r="AG67" s="1"/>
    </row>
    <row r="68" spans="1:33" ht="15.75">
      <c r="A68" s="1" t="s">
        <v>515</v>
      </c>
      <c r="B68" s="1" t="s">
        <v>535</v>
      </c>
      <c r="C68" s="1" t="s">
        <v>584</v>
      </c>
      <c r="D68" s="1" t="s">
        <v>588</v>
      </c>
      <c r="E68" s="1"/>
      <c r="F68" s="1" t="s">
        <v>859</v>
      </c>
      <c r="G68" s="1" t="s">
        <v>32</v>
      </c>
      <c r="H68" s="2" t="s">
        <v>22</v>
      </c>
      <c r="I68" s="1" t="s">
        <v>32</v>
      </c>
      <c r="J68" s="2" t="s">
        <v>30</v>
      </c>
      <c r="K68" s="22">
        <f t="shared" si="2"/>
        <v>3</v>
      </c>
      <c r="L68" s="4">
        <v>41098</v>
      </c>
      <c r="M68" s="4">
        <v>41455</v>
      </c>
      <c r="N68" s="2" t="s">
        <v>24</v>
      </c>
      <c r="O68" s="22">
        <f t="shared" si="3"/>
        <v>4</v>
      </c>
      <c r="P68" s="15"/>
      <c r="Q68" s="15">
        <v>5</v>
      </c>
      <c r="R68" s="130">
        <v>0.5</v>
      </c>
      <c r="S68" s="15">
        <v>2.6</v>
      </c>
      <c r="T68" s="15">
        <v>1.9</v>
      </c>
      <c r="U68" s="15">
        <v>0</v>
      </c>
      <c r="V68" s="2"/>
      <c r="W68" s="2" t="s">
        <v>322</v>
      </c>
      <c r="X68" s="58"/>
      <c r="Y68" s="26"/>
      <c r="Z68" s="26"/>
      <c r="AA68" s="26"/>
      <c r="AB68" s="1" t="s">
        <v>535</v>
      </c>
      <c r="AC68" s="3">
        <v>40422</v>
      </c>
      <c r="AD68" s="59" t="s">
        <v>860</v>
      </c>
      <c r="AE68" s="1"/>
      <c r="AF68" s="1"/>
      <c r="AG68" s="1"/>
    </row>
    <row r="69" spans="1:33" ht="31.5">
      <c r="A69" s="1" t="s">
        <v>515</v>
      </c>
      <c r="B69" s="1" t="s">
        <v>535</v>
      </c>
      <c r="C69" s="1" t="s">
        <v>584</v>
      </c>
      <c r="D69" s="1" t="s">
        <v>600</v>
      </c>
      <c r="E69" s="1"/>
      <c r="F69" s="1" t="s">
        <v>866</v>
      </c>
      <c r="G69" s="1" t="s">
        <v>32</v>
      </c>
      <c r="H69" s="2" t="s">
        <v>22</v>
      </c>
      <c r="I69" s="1" t="s">
        <v>32</v>
      </c>
      <c r="J69" s="2" t="s">
        <v>30</v>
      </c>
      <c r="K69" s="22">
        <f t="shared" si="2"/>
        <v>3</v>
      </c>
      <c r="L69" s="4">
        <v>41092</v>
      </c>
      <c r="M69" s="4">
        <v>41705</v>
      </c>
      <c r="N69" s="2" t="s">
        <v>24</v>
      </c>
      <c r="O69" s="22">
        <f t="shared" si="3"/>
        <v>4</v>
      </c>
      <c r="P69" s="15"/>
      <c r="Q69" s="15">
        <v>24.5</v>
      </c>
      <c r="R69" s="130">
        <v>0</v>
      </c>
      <c r="S69" s="15">
        <v>13.5</v>
      </c>
      <c r="T69" s="15">
        <v>11</v>
      </c>
      <c r="U69" s="15">
        <v>0</v>
      </c>
      <c r="V69" s="2"/>
      <c r="W69" s="2" t="s">
        <v>322</v>
      </c>
      <c r="X69" s="58"/>
      <c r="Y69" s="26"/>
      <c r="Z69" s="26"/>
      <c r="AA69" s="26"/>
      <c r="AB69" s="1" t="s">
        <v>535</v>
      </c>
      <c r="AC69" s="3">
        <v>40422</v>
      </c>
      <c r="AD69" s="59" t="s">
        <v>867</v>
      </c>
      <c r="AE69" s="1"/>
      <c r="AF69" s="1"/>
      <c r="AG69" s="1"/>
    </row>
    <row r="70" spans="1:33" ht="31.5">
      <c r="A70" s="1" t="s">
        <v>515</v>
      </c>
      <c r="B70" s="1" t="s">
        <v>535</v>
      </c>
      <c r="C70" s="1" t="s">
        <v>584</v>
      </c>
      <c r="D70" s="1" t="s">
        <v>607</v>
      </c>
      <c r="E70" s="1"/>
      <c r="F70" s="1" t="s">
        <v>868</v>
      </c>
      <c r="G70" s="1" t="s">
        <v>32</v>
      </c>
      <c r="H70" s="2" t="s">
        <v>22</v>
      </c>
      <c r="I70" s="1" t="s">
        <v>32</v>
      </c>
      <c r="J70" s="2" t="s">
        <v>30</v>
      </c>
      <c r="K70" s="22">
        <f t="shared" si="2"/>
        <v>3</v>
      </c>
      <c r="L70" s="4">
        <v>40969</v>
      </c>
      <c r="M70" s="4">
        <v>41364</v>
      </c>
      <c r="N70" s="2" t="s">
        <v>24</v>
      </c>
      <c r="O70" s="22">
        <f t="shared" si="3"/>
        <v>4</v>
      </c>
      <c r="P70" s="15"/>
      <c r="Q70" s="15">
        <v>10</v>
      </c>
      <c r="R70" s="130">
        <v>1</v>
      </c>
      <c r="S70" s="15">
        <v>9</v>
      </c>
      <c r="T70" s="15">
        <v>0</v>
      </c>
      <c r="U70" s="15">
        <v>0</v>
      </c>
      <c r="V70" s="2"/>
      <c r="W70" s="2" t="s">
        <v>322</v>
      </c>
      <c r="X70" s="58"/>
      <c r="Y70" s="26"/>
      <c r="Z70" s="26"/>
      <c r="AA70" s="26"/>
      <c r="AB70" s="1" t="s">
        <v>535</v>
      </c>
      <c r="AC70" s="3">
        <v>40422</v>
      </c>
      <c r="AD70" s="59" t="s">
        <v>869</v>
      </c>
      <c r="AE70" s="1"/>
      <c r="AF70" s="1"/>
      <c r="AG70" s="1"/>
    </row>
    <row r="71" spans="1:33" ht="31.5">
      <c r="A71" s="1" t="s">
        <v>515</v>
      </c>
      <c r="B71" s="1" t="s">
        <v>535</v>
      </c>
      <c r="C71" s="1" t="s">
        <v>584</v>
      </c>
      <c r="D71" s="1" t="s">
        <v>597</v>
      </c>
      <c r="E71" s="1"/>
      <c r="F71" s="1" t="s">
        <v>870</v>
      </c>
      <c r="G71" s="1" t="s">
        <v>32</v>
      </c>
      <c r="H71" s="2" t="s">
        <v>22</v>
      </c>
      <c r="I71" s="1" t="s">
        <v>32</v>
      </c>
      <c r="J71" s="2" t="s">
        <v>30</v>
      </c>
      <c r="K71" s="22">
        <f t="shared" si="2"/>
        <v>3</v>
      </c>
      <c r="L71" s="4">
        <v>41060</v>
      </c>
      <c r="M71" s="4">
        <v>41645</v>
      </c>
      <c r="N71" s="2" t="s">
        <v>24</v>
      </c>
      <c r="O71" s="22">
        <f t="shared" si="3"/>
        <v>4</v>
      </c>
      <c r="P71" s="15"/>
      <c r="Q71" s="15">
        <v>35</v>
      </c>
      <c r="R71" s="130">
        <v>3</v>
      </c>
      <c r="S71" s="15">
        <v>15</v>
      </c>
      <c r="T71" s="15">
        <v>17</v>
      </c>
      <c r="U71" s="15">
        <v>0</v>
      </c>
      <c r="V71" s="2"/>
      <c r="W71" s="2" t="s">
        <v>322</v>
      </c>
      <c r="X71" s="58"/>
      <c r="Y71" s="26"/>
      <c r="Z71" s="26"/>
      <c r="AA71" s="26"/>
      <c r="AB71" s="1" t="s">
        <v>535</v>
      </c>
      <c r="AC71" s="3">
        <v>40422</v>
      </c>
      <c r="AD71" s="59" t="s">
        <v>871</v>
      </c>
      <c r="AE71" s="1"/>
      <c r="AF71" s="1"/>
      <c r="AG71" s="1"/>
    </row>
    <row r="72" spans="1:33" ht="15.75">
      <c r="A72" s="1" t="s">
        <v>515</v>
      </c>
      <c r="B72" s="1" t="s">
        <v>535</v>
      </c>
      <c r="C72" s="1" t="s">
        <v>584</v>
      </c>
      <c r="D72" s="1" t="s">
        <v>872</v>
      </c>
      <c r="E72" s="1"/>
      <c r="F72" s="1" t="s">
        <v>870</v>
      </c>
      <c r="G72" s="1" t="s">
        <v>32</v>
      </c>
      <c r="H72" s="2" t="s">
        <v>22</v>
      </c>
      <c r="I72" s="1" t="s">
        <v>32</v>
      </c>
      <c r="J72" s="2" t="s">
        <v>30</v>
      </c>
      <c r="K72" s="22">
        <f t="shared" si="2"/>
        <v>3</v>
      </c>
      <c r="L72" s="4">
        <v>40970</v>
      </c>
      <c r="M72" s="4">
        <v>41180</v>
      </c>
      <c r="N72" s="2" t="s">
        <v>24</v>
      </c>
      <c r="O72" s="22">
        <f t="shared" si="3"/>
        <v>4</v>
      </c>
      <c r="P72" s="15"/>
      <c r="Q72" s="15">
        <v>1.57</v>
      </c>
      <c r="R72" s="130">
        <v>0.1</v>
      </c>
      <c r="S72" s="15">
        <v>1.4</v>
      </c>
      <c r="T72" s="15">
        <v>0</v>
      </c>
      <c r="U72" s="15">
        <v>0</v>
      </c>
      <c r="V72" s="2"/>
      <c r="W72" s="2" t="s">
        <v>322</v>
      </c>
      <c r="X72" s="58"/>
      <c r="Y72" s="26"/>
      <c r="Z72" s="26"/>
      <c r="AA72" s="26"/>
      <c r="AB72" s="1" t="s">
        <v>535</v>
      </c>
      <c r="AC72" s="3">
        <v>40422</v>
      </c>
      <c r="AD72" s="59" t="s">
        <v>873</v>
      </c>
      <c r="AE72" s="1"/>
      <c r="AF72" s="1"/>
      <c r="AG72" s="1"/>
    </row>
    <row r="73" spans="1:33" ht="15.75">
      <c r="A73" s="1" t="s">
        <v>515</v>
      </c>
      <c r="B73" s="1" t="s">
        <v>535</v>
      </c>
      <c r="C73" s="1" t="s">
        <v>584</v>
      </c>
      <c r="D73" s="1" t="s">
        <v>590</v>
      </c>
      <c r="E73" s="1"/>
      <c r="F73" s="1" t="s">
        <v>866</v>
      </c>
      <c r="G73" s="1" t="s">
        <v>32</v>
      </c>
      <c r="H73" s="2" t="s">
        <v>22</v>
      </c>
      <c r="I73" s="1" t="s">
        <v>32</v>
      </c>
      <c r="J73" s="2" t="s">
        <v>30</v>
      </c>
      <c r="K73" s="22">
        <f t="shared" si="2"/>
        <v>3</v>
      </c>
      <c r="L73" s="4">
        <v>41000</v>
      </c>
      <c r="M73" s="4">
        <v>41333</v>
      </c>
      <c r="N73" s="2" t="s">
        <v>24</v>
      </c>
      <c r="O73" s="22">
        <f t="shared" si="3"/>
        <v>4</v>
      </c>
      <c r="P73" s="15"/>
      <c r="Q73" s="15">
        <v>2</v>
      </c>
      <c r="R73" s="130">
        <v>0.2</v>
      </c>
      <c r="S73" s="15">
        <v>1.8</v>
      </c>
      <c r="T73" s="15">
        <v>0</v>
      </c>
      <c r="U73" s="15">
        <v>0</v>
      </c>
      <c r="V73" s="2"/>
      <c r="W73" s="2" t="s">
        <v>322</v>
      </c>
      <c r="X73" s="58"/>
      <c r="Y73" s="26"/>
      <c r="Z73" s="26"/>
      <c r="AA73" s="26"/>
      <c r="AB73" s="1" t="s">
        <v>535</v>
      </c>
      <c r="AC73" s="3">
        <v>40422</v>
      </c>
      <c r="AD73" s="59" t="s">
        <v>867</v>
      </c>
      <c r="AE73" s="1"/>
      <c r="AF73" s="1"/>
      <c r="AG73" s="1"/>
    </row>
    <row r="74" spans="1:33" ht="47.25">
      <c r="A74" s="1" t="s">
        <v>515</v>
      </c>
      <c r="B74" s="1" t="s">
        <v>535</v>
      </c>
      <c r="C74" s="1" t="s">
        <v>584</v>
      </c>
      <c r="D74" s="1" t="s">
        <v>585</v>
      </c>
      <c r="E74" s="1"/>
      <c r="F74" s="1" t="s">
        <v>874</v>
      </c>
      <c r="G74" s="1" t="s">
        <v>32</v>
      </c>
      <c r="H74" s="2" t="s">
        <v>22</v>
      </c>
      <c r="I74" s="1" t="s">
        <v>32</v>
      </c>
      <c r="J74" s="2" t="s">
        <v>30</v>
      </c>
      <c r="K74" s="22">
        <f t="shared" si="2"/>
        <v>3</v>
      </c>
      <c r="L74" s="4">
        <v>40997</v>
      </c>
      <c r="M74" s="4">
        <v>41571</v>
      </c>
      <c r="N74" s="2" t="s">
        <v>24</v>
      </c>
      <c r="O74" s="22">
        <f t="shared" si="3"/>
        <v>4</v>
      </c>
      <c r="P74" s="15"/>
      <c r="Q74" s="15">
        <v>22.6</v>
      </c>
      <c r="R74" s="130">
        <v>2.6</v>
      </c>
      <c r="S74" s="15">
        <v>10.4</v>
      </c>
      <c r="T74" s="15">
        <v>9.6</v>
      </c>
      <c r="U74" s="15">
        <v>0</v>
      </c>
      <c r="V74" s="2"/>
      <c r="W74" s="2" t="s">
        <v>322</v>
      </c>
      <c r="X74" s="58"/>
      <c r="Y74" s="26"/>
      <c r="Z74" s="26"/>
      <c r="AA74" s="26"/>
      <c r="AB74" s="1" t="s">
        <v>535</v>
      </c>
      <c r="AC74" s="3">
        <v>40422</v>
      </c>
      <c r="AD74" s="59" t="s">
        <v>875</v>
      </c>
      <c r="AE74" s="1"/>
      <c r="AF74" s="1"/>
      <c r="AG74" s="1"/>
    </row>
    <row r="75" spans="1:33" ht="15.75">
      <c r="A75" s="1" t="s">
        <v>515</v>
      </c>
      <c r="B75" s="1" t="s">
        <v>535</v>
      </c>
      <c r="C75" s="1" t="s">
        <v>584</v>
      </c>
      <c r="D75" s="1" t="s">
        <v>608</v>
      </c>
      <c r="E75" s="1"/>
      <c r="F75" s="1" t="s">
        <v>857</v>
      </c>
      <c r="G75" s="1" t="s">
        <v>32</v>
      </c>
      <c r="H75" s="2" t="s">
        <v>22</v>
      </c>
      <c r="I75" s="1" t="s">
        <v>32</v>
      </c>
      <c r="J75" s="2" t="s">
        <v>30</v>
      </c>
      <c r="K75" s="22">
        <f t="shared" si="2"/>
        <v>3</v>
      </c>
      <c r="L75" s="4">
        <v>40998</v>
      </c>
      <c r="M75" s="4">
        <v>41610</v>
      </c>
      <c r="N75" s="2" t="s">
        <v>24</v>
      </c>
      <c r="O75" s="22">
        <f t="shared" si="3"/>
        <v>4</v>
      </c>
      <c r="P75" s="15"/>
      <c r="Q75" s="15">
        <v>25.8</v>
      </c>
      <c r="R75" s="130">
        <v>2.5</v>
      </c>
      <c r="S75" s="15">
        <v>16.6</v>
      </c>
      <c r="T75" s="15">
        <v>6.7</v>
      </c>
      <c r="U75" s="15">
        <v>0</v>
      </c>
      <c r="V75" s="2"/>
      <c r="W75" s="2" t="s">
        <v>322</v>
      </c>
      <c r="X75" s="58"/>
      <c r="Y75" s="26"/>
      <c r="Z75" s="26"/>
      <c r="AA75" s="26"/>
      <c r="AB75" s="1" t="s">
        <v>535</v>
      </c>
      <c r="AC75" s="3">
        <v>40422</v>
      </c>
      <c r="AD75" s="59" t="s">
        <v>877</v>
      </c>
      <c r="AE75" s="1"/>
      <c r="AF75" s="1"/>
      <c r="AG75" s="1"/>
    </row>
    <row r="76" spans="1:33" ht="15.75">
      <c r="A76" s="1" t="s">
        <v>515</v>
      </c>
      <c r="B76" s="1" t="s">
        <v>535</v>
      </c>
      <c r="C76" s="1" t="s">
        <v>584</v>
      </c>
      <c r="D76" s="1" t="s">
        <v>596</v>
      </c>
      <c r="E76" s="1"/>
      <c r="F76" s="1" t="s">
        <v>878</v>
      </c>
      <c r="G76" s="1" t="s">
        <v>32</v>
      </c>
      <c r="H76" s="2" t="s">
        <v>22</v>
      </c>
      <c r="I76" s="1" t="s">
        <v>32</v>
      </c>
      <c r="J76" s="2" t="s">
        <v>30</v>
      </c>
      <c r="K76" s="22">
        <f t="shared" si="2"/>
        <v>3</v>
      </c>
      <c r="L76" s="4">
        <v>40969</v>
      </c>
      <c r="M76" s="4">
        <v>41509</v>
      </c>
      <c r="N76" s="2" t="s">
        <v>24</v>
      </c>
      <c r="O76" s="22">
        <f t="shared" si="3"/>
        <v>4</v>
      </c>
      <c r="P76" s="15"/>
      <c r="Q76" s="15">
        <v>7.5</v>
      </c>
      <c r="R76" s="130">
        <v>0.7</v>
      </c>
      <c r="S76" s="15">
        <v>5.5</v>
      </c>
      <c r="T76" s="15">
        <v>1.3</v>
      </c>
      <c r="U76" s="15">
        <v>0</v>
      </c>
      <c r="V76" s="2"/>
      <c r="W76" s="2" t="s">
        <v>322</v>
      </c>
      <c r="X76" s="58"/>
      <c r="Y76" s="26"/>
      <c r="Z76" s="26"/>
      <c r="AA76" s="26"/>
      <c r="AB76" s="1" t="s">
        <v>535</v>
      </c>
      <c r="AC76" s="3">
        <v>40422</v>
      </c>
      <c r="AD76" s="59" t="s">
        <v>879</v>
      </c>
      <c r="AE76" s="1"/>
      <c r="AF76" s="1"/>
      <c r="AG76" s="1"/>
    </row>
    <row r="77" spans="1:33" ht="15.75">
      <c r="A77" s="6" t="s">
        <v>515</v>
      </c>
      <c r="B77" s="6" t="s">
        <v>535</v>
      </c>
      <c r="C77" s="6" t="s">
        <v>584</v>
      </c>
      <c r="D77" s="6" t="s">
        <v>594</v>
      </c>
      <c r="E77" s="6"/>
      <c r="F77" s="6" t="s">
        <v>866</v>
      </c>
      <c r="G77" s="6" t="s">
        <v>32</v>
      </c>
      <c r="H77" s="2" t="s">
        <v>22</v>
      </c>
      <c r="I77" s="6" t="s">
        <v>32</v>
      </c>
      <c r="J77" s="11" t="s">
        <v>30</v>
      </c>
      <c r="K77" s="22">
        <f t="shared" si="2"/>
        <v>3</v>
      </c>
      <c r="L77" s="9">
        <v>40969</v>
      </c>
      <c r="M77" s="9">
        <v>41306</v>
      </c>
      <c r="N77" s="11" t="s">
        <v>24</v>
      </c>
      <c r="O77" s="22">
        <f t="shared" si="3"/>
        <v>4</v>
      </c>
      <c r="P77" s="26"/>
      <c r="Q77" s="26">
        <v>5.65</v>
      </c>
      <c r="R77" s="131">
        <v>0.56</v>
      </c>
      <c r="S77" s="26">
        <v>5.09</v>
      </c>
      <c r="T77" s="26">
        <v>0</v>
      </c>
      <c r="U77" s="26">
        <v>0</v>
      </c>
      <c r="V77" s="11"/>
      <c r="W77" s="2" t="s">
        <v>322</v>
      </c>
      <c r="X77" s="58"/>
      <c r="Y77" s="26"/>
      <c r="Z77" s="26"/>
      <c r="AA77" s="26"/>
      <c r="AB77" s="6" t="s">
        <v>535</v>
      </c>
      <c r="AC77" s="13">
        <v>40422</v>
      </c>
      <c r="AD77" s="59" t="s">
        <v>880</v>
      </c>
      <c r="AE77" s="6"/>
      <c r="AF77" s="6"/>
      <c r="AG77" s="6"/>
    </row>
    <row r="78" spans="1:33" ht="15.75">
      <c r="A78" s="6" t="s">
        <v>515</v>
      </c>
      <c r="B78" s="6" t="s">
        <v>535</v>
      </c>
      <c r="C78" s="6" t="s">
        <v>537</v>
      </c>
      <c r="D78" s="6" t="s">
        <v>598</v>
      </c>
      <c r="E78" s="6"/>
      <c r="F78" s="6" t="s">
        <v>859</v>
      </c>
      <c r="G78" s="6" t="s">
        <v>32</v>
      </c>
      <c r="H78" s="2" t="s">
        <v>22</v>
      </c>
      <c r="I78" s="6" t="s">
        <v>32</v>
      </c>
      <c r="J78" s="11" t="s">
        <v>23</v>
      </c>
      <c r="K78" s="22">
        <f t="shared" si="2"/>
        <v>4</v>
      </c>
      <c r="L78" s="9">
        <v>40917</v>
      </c>
      <c r="M78" s="9">
        <v>41215</v>
      </c>
      <c r="N78" s="11" t="s">
        <v>24</v>
      </c>
      <c r="O78" s="22">
        <f t="shared" si="3"/>
        <v>4</v>
      </c>
      <c r="P78" s="26"/>
      <c r="Q78" s="26">
        <v>8.1</v>
      </c>
      <c r="R78" s="131">
        <v>1.2</v>
      </c>
      <c r="S78" s="26">
        <v>6.9</v>
      </c>
      <c r="T78" s="26">
        <v>0</v>
      </c>
      <c r="U78" s="26">
        <v>0</v>
      </c>
      <c r="V78" s="11"/>
      <c r="W78" s="2" t="s">
        <v>322</v>
      </c>
      <c r="X78" s="58"/>
      <c r="Y78" s="26"/>
      <c r="Z78" s="26"/>
      <c r="AA78" s="26"/>
      <c r="AB78" s="6" t="s">
        <v>535</v>
      </c>
      <c r="AC78" s="13">
        <v>40422</v>
      </c>
      <c r="AD78" s="59" t="s">
        <v>876</v>
      </c>
      <c r="AE78" s="6"/>
      <c r="AF78" s="6"/>
      <c r="AG78" s="6"/>
    </row>
    <row r="79" spans="1:33" ht="15.75">
      <c r="A79" s="1" t="s">
        <v>515</v>
      </c>
      <c r="B79" s="1" t="s">
        <v>535</v>
      </c>
      <c r="C79" s="1" t="s">
        <v>537</v>
      </c>
      <c r="D79" s="1" t="s">
        <v>544</v>
      </c>
      <c r="E79" s="1"/>
      <c r="F79" s="1" t="s">
        <v>857</v>
      </c>
      <c r="G79" s="1" t="s">
        <v>32</v>
      </c>
      <c r="H79" s="2" t="s">
        <v>22</v>
      </c>
      <c r="I79" s="1" t="s">
        <v>32</v>
      </c>
      <c r="J79" s="2" t="s">
        <v>23</v>
      </c>
      <c r="K79" s="22">
        <f t="shared" si="2"/>
        <v>4</v>
      </c>
      <c r="L79" s="4">
        <v>40623</v>
      </c>
      <c r="M79" s="4">
        <v>41089</v>
      </c>
      <c r="N79" s="2" t="s">
        <v>24</v>
      </c>
      <c r="O79" s="22">
        <f t="shared" si="3"/>
        <v>4</v>
      </c>
      <c r="P79" s="15"/>
      <c r="Q79" s="15">
        <v>1.43</v>
      </c>
      <c r="R79" s="130">
        <v>0.1</v>
      </c>
      <c r="S79" s="15">
        <v>1.33</v>
      </c>
      <c r="T79" s="15">
        <v>0</v>
      </c>
      <c r="U79" s="15">
        <v>0</v>
      </c>
      <c r="V79" s="2"/>
      <c r="W79" s="2" t="s">
        <v>322</v>
      </c>
      <c r="X79" s="58"/>
      <c r="Y79" s="26"/>
      <c r="Z79" s="26"/>
      <c r="AA79" s="26"/>
      <c r="AB79" s="1" t="s">
        <v>535</v>
      </c>
      <c r="AC79" s="3">
        <v>40422</v>
      </c>
      <c r="AD79" s="59" t="s">
        <v>881</v>
      </c>
      <c r="AE79" s="1"/>
      <c r="AF79" s="1"/>
      <c r="AG79" s="1"/>
    </row>
    <row r="80" spans="1:33" ht="15.75">
      <c r="A80" s="1" t="s">
        <v>515</v>
      </c>
      <c r="B80" s="1" t="s">
        <v>535</v>
      </c>
      <c r="C80" s="1" t="s">
        <v>537</v>
      </c>
      <c r="D80" s="1" t="s">
        <v>595</v>
      </c>
      <c r="E80" s="1"/>
      <c r="F80" s="1" t="s">
        <v>857</v>
      </c>
      <c r="G80" s="1" t="s">
        <v>32</v>
      </c>
      <c r="H80" s="2" t="s">
        <v>22</v>
      </c>
      <c r="I80" s="1" t="s">
        <v>32</v>
      </c>
      <c r="J80" s="2" t="s">
        <v>23</v>
      </c>
      <c r="K80" s="22">
        <f t="shared" si="2"/>
        <v>4</v>
      </c>
      <c r="L80" s="4">
        <v>40814</v>
      </c>
      <c r="M80" s="4">
        <v>41183</v>
      </c>
      <c r="N80" s="2" t="s">
        <v>24</v>
      </c>
      <c r="O80" s="22">
        <f t="shared" si="3"/>
        <v>4</v>
      </c>
      <c r="P80" s="15"/>
      <c r="Q80" s="15">
        <v>6.11</v>
      </c>
      <c r="R80" s="130">
        <v>3.28</v>
      </c>
      <c r="S80" s="15">
        <v>2.83</v>
      </c>
      <c r="T80" s="15">
        <v>0</v>
      </c>
      <c r="U80" s="15">
        <v>0</v>
      </c>
      <c r="V80" s="2"/>
      <c r="W80" s="2" t="s">
        <v>322</v>
      </c>
      <c r="X80" s="58"/>
      <c r="Y80" s="26"/>
      <c r="Z80" s="26"/>
      <c r="AA80" s="26"/>
      <c r="AB80" s="1" t="s">
        <v>535</v>
      </c>
      <c r="AC80" s="3">
        <v>40422</v>
      </c>
      <c r="AD80" s="59" t="s">
        <v>858</v>
      </c>
      <c r="AE80" s="1"/>
      <c r="AF80" s="1"/>
      <c r="AG80" s="1"/>
    </row>
    <row r="81" spans="1:33" ht="15.75">
      <c r="A81" s="1" t="s">
        <v>515</v>
      </c>
      <c r="B81" s="1" t="s">
        <v>535</v>
      </c>
      <c r="C81" s="1" t="s">
        <v>537</v>
      </c>
      <c r="D81" s="1" t="s">
        <v>572</v>
      </c>
      <c r="E81" s="1"/>
      <c r="F81" s="1" t="s">
        <v>868</v>
      </c>
      <c r="G81" s="1" t="s">
        <v>32</v>
      </c>
      <c r="H81" s="2" t="s">
        <v>22</v>
      </c>
      <c r="I81" s="1" t="s">
        <v>32</v>
      </c>
      <c r="J81" s="2" t="s">
        <v>23</v>
      </c>
      <c r="K81" s="22">
        <f t="shared" si="2"/>
        <v>4</v>
      </c>
      <c r="L81" s="4">
        <v>40461</v>
      </c>
      <c r="M81" s="4">
        <v>40987</v>
      </c>
      <c r="N81" s="2" t="s">
        <v>24</v>
      </c>
      <c r="O81" s="22">
        <f t="shared" si="3"/>
        <v>4</v>
      </c>
      <c r="P81" s="15"/>
      <c r="Q81" s="15">
        <v>17</v>
      </c>
      <c r="R81" s="130">
        <v>10</v>
      </c>
      <c r="S81" s="15">
        <v>0</v>
      </c>
      <c r="T81" s="15">
        <v>0</v>
      </c>
      <c r="U81" s="15">
        <v>0</v>
      </c>
      <c r="V81" s="2"/>
      <c r="W81" s="2" t="s">
        <v>322</v>
      </c>
      <c r="X81" s="58"/>
      <c r="Y81" s="26"/>
      <c r="Z81" s="26"/>
      <c r="AA81" s="26"/>
      <c r="AB81" s="1" t="s">
        <v>535</v>
      </c>
      <c r="AC81" s="3">
        <v>40422</v>
      </c>
      <c r="AD81" s="59" t="s">
        <v>882</v>
      </c>
      <c r="AE81" s="1"/>
      <c r="AF81" s="1"/>
      <c r="AG81" s="1"/>
    </row>
    <row r="82" spans="1:33" ht="15.75">
      <c r="A82" s="1" t="s">
        <v>515</v>
      </c>
      <c r="B82" s="1" t="s">
        <v>535</v>
      </c>
      <c r="C82" s="1" t="s">
        <v>537</v>
      </c>
      <c r="D82" s="1" t="s">
        <v>552</v>
      </c>
      <c r="E82" s="1"/>
      <c r="F82" s="1" t="s">
        <v>878</v>
      </c>
      <c r="G82" s="1" t="s">
        <v>32</v>
      </c>
      <c r="H82" s="2" t="s">
        <v>22</v>
      </c>
      <c r="I82" s="1" t="s">
        <v>32</v>
      </c>
      <c r="J82" s="2" t="s">
        <v>23</v>
      </c>
      <c r="K82" s="22">
        <f t="shared" si="2"/>
        <v>4</v>
      </c>
      <c r="L82" s="4">
        <v>40603</v>
      </c>
      <c r="M82" s="4">
        <v>41153</v>
      </c>
      <c r="N82" s="2" t="s">
        <v>24</v>
      </c>
      <c r="O82" s="22">
        <f t="shared" si="3"/>
        <v>4</v>
      </c>
      <c r="P82" s="15"/>
      <c r="Q82" s="15">
        <v>10</v>
      </c>
      <c r="R82" s="130">
        <v>8</v>
      </c>
      <c r="S82" s="15">
        <v>2</v>
      </c>
      <c r="T82" s="15">
        <v>0</v>
      </c>
      <c r="U82" s="15">
        <v>0</v>
      </c>
      <c r="V82" s="2"/>
      <c r="W82" s="2" t="s">
        <v>322</v>
      </c>
      <c r="X82" s="58"/>
      <c r="Y82" s="26"/>
      <c r="Z82" s="26"/>
      <c r="AA82" s="26"/>
      <c r="AB82" s="1" t="s">
        <v>535</v>
      </c>
      <c r="AC82" s="3">
        <v>40422</v>
      </c>
      <c r="AD82" s="59" t="s">
        <v>883</v>
      </c>
      <c r="AE82" s="1"/>
      <c r="AF82" s="1"/>
      <c r="AG82" s="1"/>
    </row>
    <row r="83" spans="1:33" ht="15.75">
      <c r="A83" s="1" t="s">
        <v>515</v>
      </c>
      <c r="B83" s="1" t="s">
        <v>535</v>
      </c>
      <c r="C83" s="1" t="s">
        <v>537</v>
      </c>
      <c r="D83" s="1" t="s">
        <v>605</v>
      </c>
      <c r="E83" s="1"/>
      <c r="F83" s="1" t="s">
        <v>857</v>
      </c>
      <c r="G83" s="1" t="s">
        <v>32</v>
      </c>
      <c r="H83" s="2" t="s">
        <v>22</v>
      </c>
      <c r="I83" s="1" t="s">
        <v>32</v>
      </c>
      <c r="J83" s="2" t="s">
        <v>23</v>
      </c>
      <c r="K83" s="22">
        <f t="shared" si="2"/>
        <v>4</v>
      </c>
      <c r="L83" s="4">
        <v>40812</v>
      </c>
      <c r="M83" s="4">
        <v>41973</v>
      </c>
      <c r="N83" s="2" t="s">
        <v>24</v>
      </c>
      <c r="O83" s="22">
        <f t="shared" si="3"/>
        <v>4</v>
      </c>
      <c r="P83" s="15"/>
      <c r="Q83" s="15">
        <v>53.96</v>
      </c>
      <c r="R83" s="130">
        <v>8.9</v>
      </c>
      <c r="S83" s="15">
        <v>19.9</v>
      </c>
      <c r="T83" s="15">
        <v>19.7</v>
      </c>
      <c r="U83" s="15">
        <v>5.46</v>
      </c>
      <c r="V83" s="2"/>
      <c r="W83" s="2" t="s">
        <v>322</v>
      </c>
      <c r="X83" s="58"/>
      <c r="Y83" s="26"/>
      <c r="Z83" s="26"/>
      <c r="AA83" s="26"/>
      <c r="AB83" s="1" t="s">
        <v>535</v>
      </c>
      <c r="AC83" s="3">
        <v>40422</v>
      </c>
      <c r="AD83" s="59" t="s">
        <v>884</v>
      </c>
      <c r="AE83" s="1"/>
      <c r="AF83" s="1"/>
      <c r="AG83" s="1"/>
    </row>
    <row r="84" spans="1:33" ht="15.75">
      <c r="A84" s="6" t="s">
        <v>515</v>
      </c>
      <c r="B84" s="6" t="s">
        <v>535</v>
      </c>
      <c r="C84" s="6" t="s">
        <v>537</v>
      </c>
      <c r="D84" s="6" t="s">
        <v>586</v>
      </c>
      <c r="E84" s="6"/>
      <c r="F84" s="6" t="s">
        <v>885</v>
      </c>
      <c r="G84" s="6" t="s">
        <v>32</v>
      </c>
      <c r="H84" s="2" t="s">
        <v>22</v>
      </c>
      <c r="I84" s="6" t="s">
        <v>32</v>
      </c>
      <c r="J84" s="11" t="s">
        <v>23</v>
      </c>
      <c r="K84" s="22">
        <f t="shared" si="2"/>
        <v>4</v>
      </c>
      <c r="L84" s="9">
        <v>40777</v>
      </c>
      <c r="M84" s="9">
        <v>41202</v>
      </c>
      <c r="N84" s="11" t="s">
        <v>24</v>
      </c>
      <c r="O84" s="22">
        <f t="shared" si="3"/>
        <v>4</v>
      </c>
      <c r="P84" s="15"/>
      <c r="Q84" s="15">
        <v>4.23</v>
      </c>
      <c r="R84" s="130">
        <v>2.42</v>
      </c>
      <c r="S84" s="15">
        <v>1.81</v>
      </c>
      <c r="T84" s="15">
        <v>0</v>
      </c>
      <c r="U84" s="15">
        <v>0</v>
      </c>
      <c r="V84" s="11"/>
      <c r="W84" s="2" t="s">
        <v>322</v>
      </c>
      <c r="X84" s="58"/>
      <c r="Y84" s="26"/>
      <c r="Z84" s="26"/>
      <c r="AA84" s="26"/>
      <c r="AB84" s="6" t="s">
        <v>535</v>
      </c>
      <c r="AC84" s="13">
        <v>40422</v>
      </c>
      <c r="AD84" s="59" t="s">
        <v>886</v>
      </c>
      <c r="AE84" s="6"/>
      <c r="AF84" s="6"/>
      <c r="AG84" s="6"/>
    </row>
    <row r="85" spans="1:33" ht="15.75">
      <c r="A85" s="6" t="s">
        <v>515</v>
      </c>
      <c r="B85" s="6" t="s">
        <v>535</v>
      </c>
      <c r="C85" s="6" t="s">
        <v>537</v>
      </c>
      <c r="D85" s="6" t="s">
        <v>887</v>
      </c>
      <c r="E85" s="6"/>
      <c r="F85" s="6" t="s">
        <v>870</v>
      </c>
      <c r="G85" s="6" t="s">
        <v>32</v>
      </c>
      <c r="H85" s="2" t="s">
        <v>22</v>
      </c>
      <c r="I85" s="6" t="s">
        <v>32</v>
      </c>
      <c r="J85" s="11" t="s">
        <v>23</v>
      </c>
      <c r="K85" s="22">
        <f t="shared" si="2"/>
        <v>4</v>
      </c>
      <c r="L85" s="9">
        <v>40831</v>
      </c>
      <c r="M85" s="9">
        <v>41001</v>
      </c>
      <c r="N85" s="11" t="s">
        <v>24</v>
      </c>
      <c r="O85" s="22">
        <f t="shared" si="3"/>
        <v>4</v>
      </c>
      <c r="P85" s="15"/>
      <c r="Q85" s="15">
        <v>2.43</v>
      </c>
      <c r="R85" s="130">
        <v>1.9</v>
      </c>
      <c r="S85" s="15">
        <v>0.53</v>
      </c>
      <c r="T85" s="15">
        <v>0</v>
      </c>
      <c r="U85" s="15">
        <v>0</v>
      </c>
      <c r="V85" s="11"/>
      <c r="W85" s="2" t="s">
        <v>322</v>
      </c>
      <c r="X85" s="58"/>
      <c r="Y85" s="26"/>
      <c r="Z85" s="26"/>
      <c r="AA85" s="26"/>
      <c r="AB85" s="6" t="s">
        <v>535</v>
      </c>
      <c r="AC85" s="13">
        <v>40422</v>
      </c>
      <c r="AD85" s="59" t="s">
        <v>888</v>
      </c>
      <c r="AE85" s="6"/>
      <c r="AF85" s="6"/>
      <c r="AG85" s="6"/>
    </row>
    <row r="86" spans="1:33" ht="15.75">
      <c r="A86" s="6" t="s">
        <v>515</v>
      </c>
      <c r="B86" s="6" t="s">
        <v>535</v>
      </c>
      <c r="C86" s="6" t="s">
        <v>537</v>
      </c>
      <c r="D86" s="6" t="s">
        <v>604</v>
      </c>
      <c r="E86" s="6"/>
      <c r="F86" s="6" t="s">
        <v>857</v>
      </c>
      <c r="G86" s="6" t="s">
        <v>32</v>
      </c>
      <c r="H86" s="2" t="s">
        <v>22</v>
      </c>
      <c r="I86" s="6" t="s">
        <v>32</v>
      </c>
      <c r="J86" s="11" t="s">
        <v>23</v>
      </c>
      <c r="K86" s="22">
        <f t="shared" si="2"/>
        <v>4</v>
      </c>
      <c r="L86" s="9">
        <v>40787</v>
      </c>
      <c r="M86" s="9">
        <v>41782</v>
      </c>
      <c r="N86" s="11" t="s">
        <v>24</v>
      </c>
      <c r="O86" s="22">
        <f t="shared" si="3"/>
        <v>4</v>
      </c>
      <c r="P86" s="15"/>
      <c r="Q86" s="15">
        <v>15.15</v>
      </c>
      <c r="R86" s="130">
        <v>2.8</v>
      </c>
      <c r="S86" s="15">
        <v>6.7</v>
      </c>
      <c r="T86" s="15">
        <v>5.1</v>
      </c>
      <c r="U86" s="15">
        <v>0.55</v>
      </c>
      <c r="V86" s="11"/>
      <c r="W86" s="2" t="s">
        <v>322</v>
      </c>
      <c r="X86" s="58"/>
      <c r="Y86" s="26"/>
      <c r="Z86" s="26"/>
      <c r="AA86" s="26"/>
      <c r="AB86" s="6" t="s">
        <v>535</v>
      </c>
      <c r="AC86" s="13">
        <v>40422</v>
      </c>
      <c r="AD86" s="59" t="s">
        <v>884</v>
      </c>
      <c r="AE86" s="6"/>
      <c r="AF86" s="6"/>
      <c r="AG86" s="6"/>
    </row>
    <row r="87" spans="1:33" ht="15.75">
      <c r="A87" s="6" t="s">
        <v>515</v>
      </c>
      <c r="B87" s="6" t="s">
        <v>535</v>
      </c>
      <c r="C87" s="6" t="s">
        <v>537</v>
      </c>
      <c r="D87" s="6" t="s">
        <v>593</v>
      </c>
      <c r="E87" s="6"/>
      <c r="F87" s="6" t="s">
        <v>861</v>
      </c>
      <c r="G87" s="6" t="s">
        <v>32</v>
      </c>
      <c r="H87" s="2" t="s">
        <v>22</v>
      </c>
      <c r="I87" s="6" t="s">
        <v>32</v>
      </c>
      <c r="J87" s="11" t="s">
        <v>23</v>
      </c>
      <c r="K87" s="22">
        <f t="shared" si="2"/>
        <v>4</v>
      </c>
      <c r="L87" s="9">
        <v>40791</v>
      </c>
      <c r="M87" s="9">
        <v>41327</v>
      </c>
      <c r="N87" s="11" t="s">
        <v>24</v>
      </c>
      <c r="O87" s="22">
        <f t="shared" si="3"/>
        <v>4</v>
      </c>
      <c r="P87" s="15"/>
      <c r="Q87" s="15">
        <v>3.78</v>
      </c>
      <c r="R87" s="130">
        <v>2</v>
      </c>
      <c r="S87" s="15">
        <v>1.78</v>
      </c>
      <c r="T87" s="15">
        <v>0</v>
      </c>
      <c r="U87" s="15">
        <v>0</v>
      </c>
      <c r="V87" s="11"/>
      <c r="W87" s="2" t="s">
        <v>322</v>
      </c>
      <c r="X87" s="58"/>
      <c r="Y87" s="26"/>
      <c r="Z87" s="26"/>
      <c r="AA87" s="26"/>
      <c r="AB87" s="6" t="s">
        <v>535</v>
      </c>
      <c r="AC87" s="13">
        <v>40422</v>
      </c>
      <c r="AD87" s="59" t="s">
        <v>862</v>
      </c>
      <c r="AE87" s="6"/>
      <c r="AF87" s="6"/>
      <c r="AG87" s="6"/>
    </row>
    <row r="88" spans="1:33" ht="31.5">
      <c r="A88" s="6" t="s">
        <v>515</v>
      </c>
      <c r="B88" s="6" t="s">
        <v>535</v>
      </c>
      <c r="C88" s="6" t="s">
        <v>537</v>
      </c>
      <c r="D88" s="6" t="s">
        <v>582</v>
      </c>
      <c r="E88" s="6"/>
      <c r="F88" s="6" t="s">
        <v>870</v>
      </c>
      <c r="G88" s="6" t="s">
        <v>32</v>
      </c>
      <c r="H88" s="2" t="s">
        <v>22</v>
      </c>
      <c r="I88" s="6" t="s">
        <v>32</v>
      </c>
      <c r="J88" s="11" t="s">
        <v>23</v>
      </c>
      <c r="K88" s="22">
        <f t="shared" si="2"/>
        <v>4</v>
      </c>
      <c r="L88" s="9">
        <v>40421</v>
      </c>
      <c r="M88" s="9">
        <v>41078</v>
      </c>
      <c r="N88" s="11" t="s">
        <v>24</v>
      </c>
      <c r="O88" s="22">
        <f t="shared" si="3"/>
        <v>4</v>
      </c>
      <c r="P88" s="15"/>
      <c r="Q88" s="15">
        <v>9.11</v>
      </c>
      <c r="R88" s="130">
        <v>5.8</v>
      </c>
      <c r="S88" s="15">
        <v>1</v>
      </c>
      <c r="T88" s="15">
        <v>0</v>
      </c>
      <c r="U88" s="15">
        <v>0</v>
      </c>
      <c r="V88" s="11"/>
      <c r="W88" s="2" t="s">
        <v>322</v>
      </c>
      <c r="X88" s="58"/>
      <c r="Y88" s="26"/>
      <c r="Z88" s="26"/>
      <c r="AA88" s="26"/>
      <c r="AB88" s="6" t="s">
        <v>535</v>
      </c>
      <c r="AC88" s="13">
        <v>40422</v>
      </c>
      <c r="AD88" s="59" t="s">
        <v>889</v>
      </c>
      <c r="AE88" s="6"/>
      <c r="AF88" s="6"/>
      <c r="AG88" s="6"/>
    </row>
    <row r="89" spans="1:33" ht="15.75">
      <c r="A89" s="6" t="s">
        <v>515</v>
      </c>
      <c r="B89" s="6" t="s">
        <v>535</v>
      </c>
      <c r="C89" s="6" t="s">
        <v>537</v>
      </c>
      <c r="D89" s="6" t="s">
        <v>554</v>
      </c>
      <c r="E89" s="6"/>
      <c r="F89" s="6" t="s">
        <v>857</v>
      </c>
      <c r="G89" s="6" t="s">
        <v>32</v>
      </c>
      <c r="H89" s="2" t="s">
        <v>22</v>
      </c>
      <c r="I89" s="6" t="s">
        <v>32</v>
      </c>
      <c r="J89" s="11" t="s">
        <v>23</v>
      </c>
      <c r="K89" s="22">
        <f t="shared" si="2"/>
        <v>4</v>
      </c>
      <c r="L89" s="9">
        <v>40518</v>
      </c>
      <c r="M89" s="9">
        <v>40938</v>
      </c>
      <c r="N89" s="11" t="s">
        <v>24</v>
      </c>
      <c r="O89" s="22">
        <f t="shared" si="3"/>
        <v>4</v>
      </c>
      <c r="P89" s="15"/>
      <c r="Q89" s="15">
        <v>2.58</v>
      </c>
      <c r="R89" s="130">
        <v>1.9</v>
      </c>
      <c r="S89" s="15">
        <v>0</v>
      </c>
      <c r="T89" s="15">
        <v>0</v>
      </c>
      <c r="U89" s="15">
        <v>0</v>
      </c>
      <c r="V89" s="11"/>
      <c r="W89" s="2" t="s">
        <v>322</v>
      </c>
      <c r="X89" s="58"/>
      <c r="Y89" s="26"/>
      <c r="Z89" s="26"/>
      <c r="AA89" s="26"/>
      <c r="AB89" s="6" t="s">
        <v>535</v>
      </c>
      <c r="AC89" s="13">
        <v>40422</v>
      </c>
      <c r="AD89" s="59" t="s">
        <v>858</v>
      </c>
      <c r="AE89" s="6"/>
      <c r="AF89" s="6"/>
      <c r="AG89" s="6"/>
    </row>
    <row r="90" spans="1:33" ht="15.75">
      <c r="A90" s="6" t="s">
        <v>515</v>
      </c>
      <c r="B90" s="6" t="s">
        <v>535</v>
      </c>
      <c r="C90" s="6" t="s">
        <v>537</v>
      </c>
      <c r="D90" s="6" t="s">
        <v>591</v>
      </c>
      <c r="E90" s="6"/>
      <c r="F90" s="6" t="s">
        <v>857</v>
      </c>
      <c r="G90" s="6" t="s">
        <v>32</v>
      </c>
      <c r="H90" s="2" t="s">
        <v>22</v>
      </c>
      <c r="I90" s="6" t="s">
        <v>32</v>
      </c>
      <c r="J90" s="11" t="s">
        <v>23</v>
      </c>
      <c r="K90" s="22">
        <f t="shared" si="2"/>
        <v>4</v>
      </c>
      <c r="L90" s="9">
        <v>40844</v>
      </c>
      <c r="M90" s="9">
        <v>41117</v>
      </c>
      <c r="N90" s="11" t="s">
        <v>24</v>
      </c>
      <c r="O90" s="22">
        <f t="shared" si="3"/>
        <v>4</v>
      </c>
      <c r="P90" s="15"/>
      <c r="Q90" s="15">
        <v>10</v>
      </c>
      <c r="R90" s="130">
        <v>5.9</v>
      </c>
      <c r="S90" s="15">
        <v>4.1</v>
      </c>
      <c r="T90" s="15">
        <v>0</v>
      </c>
      <c r="U90" s="15">
        <v>0</v>
      </c>
      <c r="V90" s="11"/>
      <c r="W90" s="2" t="s">
        <v>322</v>
      </c>
      <c r="X90" s="58"/>
      <c r="Y90" s="26"/>
      <c r="Z90" s="26"/>
      <c r="AA90" s="26"/>
      <c r="AB90" s="6" t="s">
        <v>535</v>
      </c>
      <c r="AC90" s="13">
        <v>40422</v>
      </c>
      <c r="AD90" s="59" t="s">
        <v>890</v>
      </c>
      <c r="AE90" s="6"/>
      <c r="AF90" s="6"/>
      <c r="AG90" s="6"/>
    </row>
    <row r="91" spans="1:33" ht="15.75">
      <c r="A91" s="1" t="s">
        <v>515</v>
      </c>
      <c r="B91" s="1" t="s">
        <v>535</v>
      </c>
      <c r="C91" s="1" t="s">
        <v>537</v>
      </c>
      <c r="D91" s="1" t="s">
        <v>601</v>
      </c>
      <c r="E91" s="1"/>
      <c r="F91" s="1" t="s">
        <v>861</v>
      </c>
      <c r="G91" s="1" t="s">
        <v>32</v>
      </c>
      <c r="H91" s="2" t="s">
        <v>22</v>
      </c>
      <c r="I91" s="1" t="s">
        <v>32</v>
      </c>
      <c r="J91" s="2" t="s">
        <v>23</v>
      </c>
      <c r="K91" s="22">
        <f t="shared" si="2"/>
        <v>4</v>
      </c>
      <c r="L91" s="4">
        <v>40455</v>
      </c>
      <c r="M91" s="4">
        <v>40990</v>
      </c>
      <c r="N91" s="2" t="s">
        <v>24</v>
      </c>
      <c r="O91" s="22">
        <f t="shared" si="3"/>
        <v>4</v>
      </c>
      <c r="P91" s="15"/>
      <c r="Q91" s="15">
        <v>11.67</v>
      </c>
      <c r="R91" s="130">
        <v>8</v>
      </c>
      <c r="S91" s="15">
        <v>0</v>
      </c>
      <c r="T91" s="15">
        <v>0</v>
      </c>
      <c r="U91" s="15">
        <v>0</v>
      </c>
      <c r="V91" s="2"/>
      <c r="W91" s="2" t="s">
        <v>322</v>
      </c>
      <c r="X91" s="58"/>
      <c r="Y91" s="26"/>
      <c r="Z91" s="26"/>
      <c r="AA91" s="26"/>
      <c r="AB91" s="1" t="s">
        <v>535</v>
      </c>
      <c r="AC91" s="3">
        <v>40422</v>
      </c>
      <c r="AD91" s="59" t="s">
        <v>891</v>
      </c>
      <c r="AE91" s="1"/>
      <c r="AF91" s="1"/>
      <c r="AG91" s="1"/>
    </row>
    <row r="92" spans="1:33" ht="15.75">
      <c r="A92" s="6" t="s">
        <v>515</v>
      </c>
      <c r="B92" s="6" t="s">
        <v>535</v>
      </c>
      <c r="C92" s="6" t="s">
        <v>537</v>
      </c>
      <c r="D92" s="6" t="s">
        <v>573</v>
      </c>
      <c r="E92" s="6"/>
      <c r="F92" s="6" t="s">
        <v>861</v>
      </c>
      <c r="G92" s="6" t="s">
        <v>32</v>
      </c>
      <c r="H92" s="2" t="s">
        <v>22</v>
      </c>
      <c r="I92" s="6" t="s">
        <v>32</v>
      </c>
      <c r="J92" s="11" t="s">
        <v>23</v>
      </c>
      <c r="K92" s="22">
        <f t="shared" si="2"/>
        <v>4</v>
      </c>
      <c r="L92" s="9">
        <v>39873</v>
      </c>
      <c r="M92" s="9">
        <v>41122</v>
      </c>
      <c r="N92" s="11" t="s">
        <v>24</v>
      </c>
      <c r="O92" s="22">
        <f t="shared" si="3"/>
        <v>4</v>
      </c>
      <c r="P92" s="15"/>
      <c r="Q92" s="15">
        <v>6</v>
      </c>
      <c r="R92" s="130">
        <v>1.81</v>
      </c>
      <c r="S92" s="15">
        <v>0.3</v>
      </c>
      <c r="T92" s="15">
        <v>0</v>
      </c>
      <c r="U92" s="15">
        <v>0</v>
      </c>
      <c r="V92" s="11"/>
      <c r="W92" s="2" t="s">
        <v>322</v>
      </c>
      <c r="X92" s="58"/>
      <c r="Y92" s="26"/>
      <c r="Z92" s="26"/>
      <c r="AA92" s="26"/>
      <c r="AB92" s="6" t="s">
        <v>535</v>
      </c>
      <c r="AC92" s="13">
        <v>40422</v>
      </c>
      <c r="AD92" s="59" t="s">
        <v>892</v>
      </c>
      <c r="AE92" s="6"/>
      <c r="AF92" s="6"/>
      <c r="AG92" s="6"/>
    </row>
    <row r="93" spans="1:33" ht="15.75">
      <c r="A93" s="1" t="s">
        <v>515</v>
      </c>
      <c r="B93" s="1" t="s">
        <v>535</v>
      </c>
      <c r="C93" s="1" t="s">
        <v>537</v>
      </c>
      <c r="D93" s="1" t="s">
        <v>561</v>
      </c>
      <c r="E93" s="1"/>
      <c r="F93" s="1" t="s">
        <v>868</v>
      </c>
      <c r="G93" s="1" t="s">
        <v>32</v>
      </c>
      <c r="H93" s="2" t="s">
        <v>22</v>
      </c>
      <c r="I93" s="1" t="s">
        <v>32</v>
      </c>
      <c r="J93" s="2" t="s">
        <v>23</v>
      </c>
      <c r="K93" s="22">
        <f t="shared" si="2"/>
        <v>4</v>
      </c>
      <c r="L93" s="4">
        <v>40421</v>
      </c>
      <c r="M93" s="4">
        <v>41013</v>
      </c>
      <c r="N93" s="2" t="s">
        <v>24</v>
      </c>
      <c r="O93" s="22">
        <f t="shared" si="3"/>
        <v>4</v>
      </c>
      <c r="P93" s="15"/>
      <c r="Q93" s="15">
        <v>8.6</v>
      </c>
      <c r="R93" s="130">
        <v>5</v>
      </c>
      <c r="S93" s="15">
        <v>0</v>
      </c>
      <c r="T93" s="15">
        <v>0</v>
      </c>
      <c r="U93" s="15">
        <v>0</v>
      </c>
      <c r="V93" s="2"/>
      <c r="W93" s="2" t="s">
        <v>322</v>
      </c>
      <c r="X93" s="58"/>
      <c r="Y93" s="26"/>
      <c r="Z93" s="26"/>
      <c r="AA93" s="26"/>
      <c r="AB93" s="1" t="s">
        <v>535</v>
      </c>
      <c r="AC93" s="3">
        <v>40422</v>
      </c>
      <c r="AD93" s="59" t="s">
        <v>893</v>
      </c>
      <c r="AE93" s="1"/>
      <c r="AF93" s="1"/>
      <c r="AG93" s="1"/>
    </row>
    <row r="94" spans="1:33" ht="15.75">
      <c r="A94" s="1" t="s">
        <v>515</v>
      </c>
      <c r="B94" s="1" t="s">
        <v>535</v>
      </c>
      <c r="C94" s="1" t="s">
        <v>537</v>
      </c>
      <c r="D94" s="1" t="s">
        <v>578</v>
      </c>
      <c r="E94" s="1"/>
      <c r="F94" s="1" t="s">
        <v>868</v>
      </c>
      <c r="G94" s="1" t="s">
        <v>32</v>
      </c>
      <c r="H94" s="2" t="s">
        <v>22</v>
      </c>
      <c r="I94" s="1" t="s">
        <v>32</v>
      </c>
      <c r="J94" s="2" t="s">
        <v>23</v>
      </c>
      <c r="K94" s="22">
        <f t="shared" si="2"/>
        <v>4</v>
      </c>
      <c r="L94" s="4">
        <v>40392</v>
      </c>
      <c r="M94" s="4">
        <v>42109</v>
      </c>
      <c r="N94" s="2" t="s">
        <v>24</v>
      </c>
      <c r="O94" s="22">
        <f t="shared" si="3"/>
        <v>4</v>
      </c>
      <c r="P94" s="15"/>
      <c r="Q94" s="15">
        <v>29.4</v>
      </c>
      <c r="R94" s="130">
        <v>6</v>
      </c>
      <c r="S94" s="15">
        <v>8.2</v>
      </c>
      <c r="T94" s="15">
        <v>7.4</v>
      </c>
      <c r="U94" s="15">
        <v>3.53</v>
      </c>
      <c r="V94" s="2"/>
      <c r="W94" s="2" t="s">
        <v>322</v>
      </c>
      <c r="X94" s="58"/>
      <c r="Y94" s="26"/>
      <c r="Z94" s="26"/>
      <c r="AA94" s="26"/>
      <c r="AB94" s="1" t="s">
        <v>535</v>
      </c>
      <c r="AC94" s="3">
        <v>40422</v>
      </c>
      <c r="AD94" s="59" t="s">
        <v>894</v>
      </c>
      <c r="AE94" s="1"/>
      <c r="AF94" s="1"/>
      <c r="AG94" s="1"/>
    </row>
    <row r="95" spans="1:33" ht="31.5">
      <c r="A95" s="1" t="s">
        <v>515</v>
      </c>
      <c r="B95" s="1" t="s">
        <v>535</v>
      </c>
      <c r="C95" s="1" t="s">
        <v>537</v>
      </c>
      <c r="D95" s="1" t="s">
        <v>567</v>
      </c>
      <c r="E95" s="1"/>
      <c r="F95" s="1" t="s">
        <v>870</v>
      </c>
      <c r="G95" s="1" t="s">
        <v>32</v>
      </c>
      <c r="H95" s="2" t="s">
        <v>22</v>
      </c>
      <c r="I95" s="1" t="s">
        <v>32</v>
      </c>
      <c r="J95" s="2" t="s">
        <v>23</v>
      </c>
      <c r="K95" s="22">
        <f t="shared" si="2"/>
        <v>4</v>
      </c>
      <c r="L95" s="4">
        <v>40147</v>
      </c>
      <c r="M95" s="4">
        <v>41030</v>
      </c>
      <c r="N95" s="2" t="s">
        <v>24</v>
      </c>
      <c r="O95" s="22">
        <f t="shared" si="3"/>
        <v>4</v>
      </c>
      <c r="P95" s="15"/>
      <c r="Q95" s="15">
        <v>11.1</v>
      </c>
      <c r="R95" s="130">
        <v>4.31</v>
      </c>
      <c r="S95" s="15">
        <v>0.08</v>
      </c>
      <c r="T95" s="15">
        <v>0</v>
      </c>
      <c r="U95" s="15">
        <v>0</v>
      </c>
      <c r="V95" s="2"/>
      <c r="W95" s="2" t="s">
        <v>322</v>
      </c>
      <c r="X95" s="58"/>
      <c r="Y95" s="26"/>
      <c r="Z95" s="26"/>
      <c r="AA95" s="26"/>
      <c r="AB95" s="1" t="s">
        <v>535</v>
      </c>
      <c r="AC95" s="3">
        <v>40422</v>
      </c>
      <c r="AD95" s="59" t="s">
        <v>895</v>
      </c>
      <c r="AE95" s="1"/>
      <c r="AF95" s="1"/>
      <c r="AG95" s="1"/>
    </row>
    <row r="96" spans="1:33" ht="15.75">
      <c r="A96" s="1" t="s">
        <v>515</v>
      </c>
      <c r="B96" s="1" t="s">
        <v>535</v>
      </c>
      <c r="C96" s="1" t="s">
        <v>537</v>
      </c>
      <c r="D96" s="1" t="s">
        <v>558</v>
      </c>
      <c r="E96" s="1"/>
      <c r="F96" s="1" t="s">
        <v>864</v>
      </c>
      <c r="G96" s="1" t="s">
        <v>32</v>
      </c>
      <c r="H96" s="2" t="s">
        <v>22</v>
      </c>
      <c r="I96" s="1" t="s">
        <v>32</v>
      </c>
      <c r="J96" s="2" t="s">
        <v>23</v>
      </c>
      <c r="K96" s="22">
        <f t="shared" si="2"/>
        <v>4</v>
      </c>
      <c r="L96" s="4">
        <v>40497</v>
      </c>
      <c r="M96" s="4">
        <v>40967</v>
      </c>
      <c r="N96" s="2" t="s">
        <v>24</v>
      </c>
      <c r="O96" s="22">
        <f t="shared" si="3"/>
        <v>4</v>
      </c>
      <c r="P96" s="15"/>
      <c r="Q96" s="15">
        <v>16.34</v>
      </c>
      <c r="R96" s="130">
        <v>11.63</v>
      </c>
      <c r="S96" s="15">
        <v>0</v>
      </c>
      <c r="T96" s="15">
        <v>0</v>
      </c>
      <c r="U96" s="15">
        <v>0</v>
      </c>
      <c r="V96" s="2"/>
      <c r="W96" s="2" t="s">
        <v>322</v>
      </c>
      <c r="X96" s="58"/>
      <c r="Y96" s="26"/>
      <c r="Z96" s="26"/>
      <c r="AA96" s="26"/>
      <c r="AB96" s="1" t="s">
        <v>535</v>
      </c>
      <c r="AC96" s="3">
        <v>40422</v>
      </c>
      <c r="AD96" s="59" t="s">
        <v>896</v>
      </c>
      <c r="AE96" s="1"/>
      <c r="AF96" s="1"/>
      <c r="AG96" s="1"/>
    </row>
    <row r="97" spans="1:33" ht="31.5">
      <c r="A97" s="1" t="s">
        <v>515</v>
      </c>
      <c r="B97" s="1" t="s">
        <v>535</v>
      </c>
      <c r="C97" s="1" t="s">
        <v>537</v>
      </c>
      <c r="D97" s="1" t="s">
        <v>563</v>
      </c>
      <c r="E97" s="1"/>
      <c r="F97" s="1" t="s">
        <v>866</v>
      </c>
      <c r="G97" s="1" t="s">
        <v>32</v>
      </c>
      <c r="H97" s="2" t="s">
        <v>22</v>
      </c>
      <c r="I97" s="1" t="s">
        <v>32</v>
      </c>
      <c r="J97" s="2" t="s">
        <v>23</v>
      </c>
      <c r="K97" s="22">
        <f t="shared" si="2"/>
        <v>4</v>
      </c>
      <c r="L97" s="4">
        <v>40329</v>
      </c>
      <c r="M97" s="4">
        <v>41029</v>
      </c>
      <c r="N97" s="2" t="s">
        <v>24</v>
      </c>
      <c r="O97" s="22">
        <f t="shared" si="3"/>
        <v>4</v>
      </c>
      <c r="P97" s="15"/>
      <c r="Q97" s="15">
        <v>1.7</v>
      </c>
      <c r="R97" s="130">
        <v>0.9</v>
      </c>
      <c r="S97" s="15">
        <v>0.2</v>
      </c>
      <c r="T97" s="15">
        <v>0</v>
      </c>
      <c r="U97" s="15">
        <v>0</v>
      </c>
      <c r="V97" s="2"/>
      <c r="W97" s="2" t="s">
        <v>322</v>
      </c>
      <c r="X97" s="58"/>
      <c r="Y97" s="26"/>
      <c r="Z97" s="26"/>
      <c r="AA97" s="26"/>
      <c r="AB97" s="1" t="s">
        <v>535</v>
      </c>
      <c r="AC97" s="3">
        <v>40422</v>
      </c>
      <c r="AD97" s="59" t="s">
        <v>897</v>
      </c>
      <c r="AE97" s="1"/>
      <c r="AF97" s="1"/>
      <c r="AG97" s="1"/>
    </row>
    <row r="98" spans="1:33" ht="15.75">
      <c r="A98" s="1" t="s">
        <v>515</v>
      </c>
      <c r="B98" s="1" t="s">
        <v>535</v>
      </c>
      <c r="C98" s="1" t="s">
        <v>537</v>
      </c>
      <c r="D98" s="1" t="s">
        <v>549</v>
      </c>
      <c r="E98" s="1"/>
      <c r="F98" s="1" t="s">
        <v>878</v>
      </c>
      <c r="G98" s="1" t="s">
        <v>32</v>
      </c>
      <c r="H98" s="2" t="s">
        <v>22</v>
      </c>
      <c r="I98" s="1" t="s">
        <v>32</v>
      </c>
      <c r="J98" s="2" t="s">
        <v>23</v>
      </c>
      <c r="K98" s="22">
        <f t="shared" si="2"/>
        <v>4</v>
      </c>
      <c r="L98" s="4">
        <v>40420</v>
      </c>
      <c r="M98" s="4">
        <v>40963</v>
      </c>
      <c r="N98" s="2" t="s">
        <v>24</v>
      </c>
      <c r="O98" s="22">
        <f t="shared" si="3"/>
        <v>4</v>
      </c>
      <c r="P98" s="15"/>
      <c r="Q98" s="15">
        <v>5.9</v>
      </c>
      <c r="R98" s="130">
        <v>3</v>
      </c>
      <c r="S98" s="15">
        <v>0</v>
      </c>
      <c r="T98" s="15">
        <v>0</v>
      </c>
      <c r="U98" s="15">
        <v>0</v>
      </c>
      <c r="V98" s="2"/>
      <c r="W98" s="2" t="s">
        <v>322</v>
      </c>
      <c r="X98" s="58"/>
      <c r="Y98" s="26"/>
      <c r="Z98" s="26"/>
      <c r="AA98" s="26"/>
      <c r="AB98" s="1" t="s">
        <v>535</v>
      </c>
      <c r="AC98" s="3">
        <v>40422</v>
      </c>
      <c r="AD98" s="59" t="s">
        <v>898</v>
      </c>
      <c r="AE98" s="1"/>
      <c r="AF98" s="1"/>
      <c r="AG98" s="1"/>
    </row>
    <row r="99" spans="1:33" ht="31.5">
      <c r="A99" s="1" t="s">
        <v>515</v>
      </c>
      <c r="B99" s="1" t="s">
        <v>535</v>
      </c>
      <c r="C99" s="1" t="s">
        <v>537</v>
      </c>
      <c r="D99" s="1" t="s">
        <v>602</v>
      </c>
      <c r="E99" s="1"/>
      <c r="F99" s="1" t="s">
        <v>874</v>
      </c>
      <c r="G99" s="1" t="s">
        <v>32</v>
      </c>
      <c r="H99" s="2" t="s">
        <v>22</v>
      </c>
      <c r="I99" s="1" t="s">
        <v>32</v>
      </c>
      <c r="J99" s="2" t="s">
        <v>23</v>
      </c>
      <c r="K99" s="22">
        <f t="shared" si="2"/>
        <v>4</v>
      </c>
      <c r="L99" s="4">
        <v>40742</v>
      </c>
      <c r="M99" s="4">
        <v>41204</v>
      </c>
      <c r="N99" s="2" t="s">
        <v>24</v>
      </c>
      <c r="O99" s="22">
        <f t="shared" si="3"/>
        <v>4</v>
      </c>
      <c r="P99" s="15"/>
      <c r="Q99" s="15">
        <v>7.51</v>
      </c>
      <c r="R99" s="130">
        <v>4.19</v>
      </c>
      <c r="S99" s="15">
        <v>3.32</v>
      </c>
      <c r="T99" s="15">
        <v>0</v>
      </c>
      <c r="U99" s="15">
        <v>0</v>
      </c>
      <c r="V99" s="2"/>
      <c r="W99" s="2" t="s">
        <v>322</v>
      </c>
      <c r="X99" s="58"/>
      <c r="Y99" s="26"/>
      <c r="Z99" s="26"/>
      <c r="AA99" s="26"/>
      <c r="AB99" s="1" t="s">
        <v>535</v>
      </c>
      <c r="AC99" s="3">
        <v>40422</v>
      </c>
      <c r="AD99" s="59" t="s">
        <v>875</v>
      </c>
      <c r="AE99" s="1"/>
      <c r="AF99" s="1"/>
      <c r="AG99" s="1"/>
    </row>
    <row r="100" spans="1:33" ht="15.75">
      <c r="A100" s="6" t="s">
        <v>515</v>
      </c>
      <c r="B100" s="6" t="s">
        <v>535</v>
      </c>
      <c r="C100" s="6" t="s">
        <v>537</v>
      </c>
      <c r="D100" s="6" t="s">
        <v>540</v>
      </c>
      <c r="E100" s="6"/>
      <c r="F100" s="6" t="s">
        <v>864</v>
      </c>
      <c r="G100" s="6" t="s">
        <v>32</v>
      </c>
      <c r="H100" s="2" t="s">
        <v>22</v>
      </c>
      <c r="I100" s="6" t="s">
        <v>32</v>
      </c>
      <c r="J100" s="11" t="s">
        <v>23</v>
      </c>
      <c r="K100" s="22">
        <f t="shared" si="2"/>
        <v>4</v>
      </c>
      <c r="L100" s="9">
        <v>40513</v>
      </c>
      <c r="M100" s="9">
        <v>41054</v>
      </c>
      <c r="N100" s="11" t="s">
        <v>24</v>
      </c>
      <c r="O100" s="22">
        <f t="shared" si="3"/>
        <v>4</v>
      </c>
      <c r="P100" s="15"/>
      <c r="Q100" s="15">
        <v>1</v>
      </c>
      <c r="R100" s="130">
        <v>0.64</v>
      </c>
      <c r="S100" s="15">
        <v>0.16</v>
      </c>
      <c r="T100" s="15">
        <v>0</v>
      </c>
      <c r="U100" s="15">
        <v>0</v>
      </c>
      <c r="V100" s="11"/>
      <c r="W100" s="2" t="s">
        <v>322</v>
      </c>
      <c r="X100" s="58"/>
      <c r="Y100" s="26"/>
      <c r="Z100" s="26"/>
      <c r="AA100" s="26"/>
      <c r="AB100" s="6" t="s">
        <v>535</v>
      </c>
      <c r="AC100" s="13">
        <v>40422</v>
      </c>
      <c r="AD100" s="59" t="s">
        <v>899</v>
      </c>
      <c r="AE100" s="6"/>
      <c r="AF100" s="6"/>
      <c r="AG100" s="6"/>
    </row>
    <row r="101" spans="1:33" ht="15.75">
      <c r="A101" s="1" t="s">
        <v>515</v>
      </c>
      <c r="B101" s="1" t="s">
        <v>535</v>
      </c>
      <c r="C101" s="1" t="s">
        <v>537</v>
      </c>
      <c r="D101" s="1" t="s">
        <v>580</v>
      </c>
      <c r="E101" s="1"/>
      <c r="F101" s="1" t="s">
        <v>868</v>
      </c>
      <c r="G101" s="1" t="s">
        <v>32</v>
      </c>
      <c r="H101" s="2" t="s">
        <v>22</v>
      </c>
      <c r="I101" s="1" t="s">
        <v>32</v>
      </c>
      <c r="J101" s="2" t="s">
        <v>23</v>
      </c>
      <c r="K101" s="22">
        <f t="shared" si="2"/>
        <v>4</v>
      </c>
      <c r="L101" s="4">
        <v>40483</v>
      </c>
      <c r="M101" s="4">
        <v>41036</v>
      </c>
      <c r="N101" s="2" t="s">
        <v>24</v>
      </c>
      <c r="O101" s="22">
        <f t="shared" si="3"/>
        <v>4</v>
      </c>
      <c r="P101" s="15"/>
      <c r="Q101" s="15">
        <v>13.11</v>
      </c>
      <c r="R101" s="130">
        <v>9.82</v>
      </c>
      <c r="S101" s="15">
        <v>0.4</v>
      </c>
      <c r="T101" s="15">
        <v>0</v>
      </c>
      <c r="U101" s="15">
        <v>0</v>
      </c>
      <c r="V101" s="2"/>
      <c r="W101" s="2" t="s">
        <v>322</v>
      </c>
      <c r="X101" s="58"/>
      <c r="Y101" s="26"/>
      <c r="Z101" s="26"/>
      <c r="AA101" s="26"/>
      <c r="AB101" s="1" t="s">
        <v>535</v>
      </c>
      <c r="AC101" s="3">
        <v>40422</v>
      </c>
      <c r="AD101" s="59" t="s">
        <v>900</v>
      </c>
      <c r="AE101" s="1"/>
      <c r="AF101" s="1"/>
      <c r="AG101" s="1"/>
    </row>
    <row r="102" spans="1:33" ht="15.75">
      <c r="A102" s="1" t="s">
        <v>515</v>
      </c>
      <c r="B102" s="1" t="s">
        <v>535</v>
      </c>
      <c r="C102" s="1" t="s">
        <v>537</v>
      </c>
      <c r="D102" s="1" t="s">
        <v>553</v>
      </c>
      <c r="E102" s="1"/>
      <c r="F102" s="1" t="s">
        <v>857</v>
      </c>
      <c r="G102" s="1" t="s">
        <v>32</v>
      </c>
      <c r="H102" s="2" t="s">
        <v>22</v>
      </c>
      <c r="I102" s="1" t="s">
        <v>32</v>
      </c>
      <c r="J102" s="2" t="s">
        <v>23</v>
      </c>
      <c r="K102" s="22">
        <f t="shared" si="2"/>
        <v>4</v>
      </c>
      <c r="L102" s="4">
        <v>40154</v>
      </c>
      <c r="M102" s="4">
        <v>41213</v>
      </c>
      <c r="N102" s="2" t="s">
        <v>24</v>
      </c>
      <c r="O102" s="22">
        <f t="shared" si="3"/>
        <v>4</v>
      </c>
      <c r="P102" s="15"/>
      <c r="Q102" s="15">
        <v>2</v>
      </c>
      <c r="R102" s="130">
        <v>0.8</v>
      </c>
      <c r="S102" s="15">
        <v>0.5</v>
      </c>
      <c r="T102" s="15">
        <v>0</v>
      </c>
      <c r="U102" s="15">
        <v>0</v>
      </c>
      <c r="V102" s="2"/>
      <c r="W102" s="2" t="s">
        <v>322</v>
      </c>
      <c r="X102" s="58"/>
      <c r="Y102" s="26"/>
      <c r="Z102" s="26"/>
      <c r="AA102" s="26"/>
      <c r="AB102" s="1" t="s">
        <v>535</v>
      </c>
      <c r="AC102" s="3">
        <v>40422</v>
      </c>
      <c r="AD102" s="59" t="s">
        <v>901</v>
      </c>
      <c r="AE102" s="1"/>
      <c r="AF102" s="1"/>
      <c r="AG102" s="1"/>
    </row>
    <row r="103" spans="1:33" ht="15.75">
      <c r="A103" s="1" t="s">
        <v>515</v>
      </c>
      <c r="B103" s="1" t="s">
        <v>535</v>
      </c>
      <c r="C103" s="1" t="s">
        <v>537</v>
      </c>
      <c r="D103" s="1" t="s">
        <v>575</v>
      </c>
      <c r="E103" s="1"/>
      <c r="F103" s="1" t="s">
        <v>857</v>
      </c>
      <c r="G103" s="1" t="s">
        <v>32</v>
      </c>
      <c r="H103" s="2" t="s">
        <v>22</v>
      </c>
      <c r="I103" s="1" t="s">
        <v>32</v>
      </c>
      <c r="J103" s="2" t="s">
        <v>23</v>
      </c>
      <c r="K103" s="22">
        <f t="shared" si="2"/>
        <v>4</v>
      </c>
      <c r="L103" s="4">
        <v>40760</v>
      </c>
      <c r="M103" s="4">
        <v>41362</v>
      </c>
      <c r="N103" s="2" t="s">
        <v>24</v>
      </c>
      <c r="O103" s="22">
        <f t="shared" si="3"/>
        <v>4</v>
      </c>
      <c r="P103" s="15"/>
      <c r="Q103" s="15">
        <v>21.73</v>
      </c>
      <c r="R103" s="130">
        <v>9.73</v>
      </c>
      <c r="S103" s="15">
        <v>12</v>
      </c>
      <c r="T103" s="15">
        <v>0</v>
      </c>
      <c r="U103" s="15">
        <v>0</v>
      </c>
      <c r="V103" s="2"/>
      <c r="W103" s="2" t="s">
        <v>322</v>
      </c>
      <c r="X103" s="58"/>
      <c r="Y103" s="26"/>
      <c r="Z103" s="26"/>
      <c r="AA103" s="26"/>
      <c r="AB103" s="1" t="s">
        <v>535</v>
      </c>
      <c r="AC103" s="3">
        <v>40422</v>
      </c>
      <c r="AD103" s="59" t="s">
        <v>901</v>
      </c>
      <c r="AE103" s="1"/>
      <c r="AF103" s="1"/>
      <c r="AG103" s="1"/>
    </row>
    <row r="104" spans="1:33" ht="15.75">
      <c r="A104" s="1" t="s">
        <v>515</v>
      </c>
      <c r="B104" s="1" t="s">
        <v>535</v>
      </c>
      <c r="C104" s="1" t="s">
        <v>537</v>
      </c>
      <c r="D104" s="1" t="s">
        <v>574</v>
      </c>
      <c r="E104" s="1"/>
      <c r="F104" s="1" t="s">
        <v>859</v>
      </c>
      <c r="G104" s="1" t="s">
        <v>32</v>
      </c>
      <c r="H104" s="2" t="s">
        <v>22</v>
      </c>
      <c r="I104" s="1" t="s">
        <v>32</v>
      </c>
      <c r="J104" s="2" t="s">
        <v>23</v>
      </c>
      <c r="K104" s="22">
        <f t="shared" si="2"/>
        <v>4</v>
      </c>
      <c r="L104" s="4">
        <v>40057</v>
      </c>
      <c r="M104" s="4">
        <v>40977</v>
      </c>
      <c r="N104" s="2" t="s">
        <v>24</v>
      </c>
      <c r="O104" s="22">
        <f t="shared" si="3"/>
        <v>4</v>
      </c>
      <c r="P104" s="15"/>
      <c r="Q104" s="15">
        <v>19.75</v>
      </c>
      <c r="R104" s="130">
        <v>5</v>
      </c>
      <c r="S104" s="15">
        <v>0</v>
      </c>
      <c r="T104" s="15">
        <v>0</v>
      </c>
      <c r="U104" s="15">
        <v>0</v>
      </c>
      <c r="V104" s="2"/>
      <c r="W104" s="2" t="s">
        <v>322</v>
      </c>
      <c r="X104" s="58"/>
      <c r="Y104" s="26"/>
      <c r="Z104" s="26"/>
      <c r="AA104" s="26"/>
      <c r="AB104" s="1" t="s">
        <v>535</v>
      </c>
      <c r="AC104" s="3">
        <v>40422</v>
      </c>
      <c r="AD104" s="59" t="s">
        <v>902</v>
      </c>
      <c r="AE104" s="1"/>
      <c r="AF104" s="1"/>
      <c r="AG104" s="1"/>
    </row>
    <row r="105" spans="1:33" ht="15.75">
      <c r="A105" s="1" t="s">
        <v>515</v>
      </c>
      <c r="B105" s="1" t="s">
        <v>535</v>
      </c>
      <c r="C105" s="1" t="s">
        <v>537</v>
      </c>
      <c r="D105" s="1" t="s">
        <v>577</v>
      </c>
      <c r="E105" s="1"/>
      <c r="F105" s="1" t="s">
        <v>864</v>
      </c>
      <c r="G105" s="1" t="s">
        <v>32</v>
      </c>
      <c r="H105" s="2" t="s">
        <v>22</v>
      </c>
      <c r="I105" s="1" t="s">
        <v>32</v>
      </c>
      <c r="J105" s="2" t="s">
        <v>23</v>
      </c>
      <c r="K105" s="22">
        <f t="shared" si="2"/>
        <v>4</v>
      </c>
      <c r="L105" s="4">
        <v>40217</v>
      </c>
      <c r="M105" s="4">
        <v>40966</v>
      </c>
      <c r="N105" s="2" t="s">
        <v>24</v>
      </c>
      <c r="O105" s="22">
        <f t="shared" si="3"/>
        <v>4</v>
      </c>
      <c r="P105" s="15"/>
      <c r="Q105" s="15">
        <v>14.26</v>
      </c>
      <c r="R105" s="130">
        <v>6.62</v>
      </c>
      <c r="S105" s="15">
        <v>0</v>
      </c>
      <c r="T105" s="15">
        <v>0</v>
      </c>
      <c r="U105" s="15">
        <v>0</v>
      </c>
      <c r="V105" s="2"/>
      <c r="W105" s="2" t="s">
        <v>322</v>
      </c>
      <c r="X105" s="58"/>
      <c r="Y105" s="26"/>
      <c r="Z105" s="26"/>
      <c r="AA105" s="26"/>
      <c r="AB105" s="1" t="s">
        <v>535</v>
      </c>
      <c r="AC105" s="3">
        <v>40422</v>
      </c>
      <c r="AD105" s="59" t="s">
        <v>903</v>
      </c>
      <c r="AE105" s="1"/>
      <c r="AF105" s="1"/>
      <c r="AG105" s="1"/>
    </row>
    <row r="106" spans="1:33" ht="15.75">
      <c r="A106" s="1" t="s">
        <v>515</v>
      </c>
      <c r="B106" s="1" t="s">
        <v>535</v>
      </c>
      <c r="C106" s="1" t="s">
        <v>537</v>
      </c>
      <c r="D106" s="1" t="s">
        <v>576</v>
      </c>
      <c r="E106" s="1"/>
      <c r="F106" s="1" t="s">
        <v>861</v>
      </c>
      <c r="G106" s="1" t="s">
        <v>32</v>
      </c>
      <c r="H106" s="2" t="s">
        <v>22</v>
      </c>
      <c r="I106" s="1" t="s">
        <v>32</v>
      </c>
      <c r="J106" s="2" t="s">
        <v>23</v>
      </c>
      <c r="K106" s="22">
        <f t="shared" si="2"/>
        <v>4</v>
      </c>
      <c r="L106" s="4">
        <v>39753</v>
      </c>
      <c r="M106" s="4">
        <v>41364</v>
      </c>
      <c r="N106" s="2" t="s">
        <v>24</v>
      </c>
      <c r="O106" s="22">
        <f t="shared" si="3"/>
        <v>4</v>
      </c>
      <c r="P106" s="15"/>
      <c r="Q106" s="15">
        <v>25</v>
      </c>
      <c r="R106" s="130">
        <v>6</v>
      </c>
      <c r="S106" s="15">
        <v>3</v>
      </c>
      <c r="T106" s="15">
        <v>0</v>
      </c>
      <c r="U106" s="15">
        <v>0</v>
      </c>
      <c r="V106" s="2"/>
      <c r="W106" s="2" t="s">
        <v>322</v>
      </c>
      <c r="X106" s="58"/>
      <c r="Y106" s="26"/>
      <c r="Z106" s="26"/>
      <c r="AA106" s="26"/>
      <c r="AB106" s="1" t="s">
        <v>535</v>
      </c>
      <c r="AC106" s="3">
        <v>40422</v>
      </c>
      <c r="AD106" s="59" t="s">
        <v>904</v>
      </c>
      <c r="AE106" s="1"/>
      <c r="AF106" s="1"/>
      <c r="AG106" s="1"/>
    </row>
    <row r="107" spans="1:33" ht="31.5">
      <c r="A107" s="1" t="s">
        <v>515</v>
      </c>
      <c r="B107" s="1" t="s">
        <v>535</v>
      </c>
      <c r="C107" s="1" t="s">
        <v>537</v>
      </c>
      <c r="D107" s="1" t="s">
        <v>603</v>
      </c>
      <c r="E107" s="1"/>
      <c r="F107" s="1" t="s">
        <v>861</v>
      </c>
      <c r="G107" s="1" t="s">
        <v>32</v>
      </c>
      <c r="H107" s="2" t="s">
        <v>22</v>
      </c>
      <c r="I107" s="1" t="s">
        <v>32</v>
      </c>
      <c r="J107" s="2" t="s">
        <v>23</v>
      </c>
      <c r="K107" s="22">
        <f t="shared" si="2"/>
        <v>4</v>
      </c>
      <c r="L107" s="4">
        <v>40725</v>
      </c>
      <c r="M107" s="4">
        <v>41091</v>
      </c>
      <c r="N107" s="2" t="s">
        <v>24</v>
      </c>
      <c r="O107" s="22">
        <f t="shared" si="3"/>
        <v>4</v>
      </c>
      <c r="P107" s="15"/>
      <c r="Q107" s="15">
        <v>3.5</v>
      </c>
      <c r="R107" s="130">
        <v>2.54</v>
      </c>
      <c r="S107" s="15">
        <v>0.96</v>
      </c>
      <c r="T107" s="15">
        <v>0</v>
      </c>
      <c r="U107" s="15">
        <v>0</v>
      </c>
      <c r="V107" s="2"/>
      <c r="W107" s="2" t="s">
        <v>322</v>
      </c>
      <c r="X107" s="58"/>
      <c r="Y107" s="26"/>
      <c r="Z107" s="26"/>
      <c r="AA107" s="26"/>
      <c r="AB107" s="1" t="s">
        <v>535</v>
      </c>
      <c r="AC107" s="3">
        <v>40422</v>
      </c>
      <c r="AD107" s="59" t="s">
        <v>892</v>
      </c>
      <c r="AE107" s="1"/>
      <c r="AF107" s="1"/>
      <c r="AG107" s="1"/>
    </row>
    <row r="108" spans="1:33" ht="15.75">
      <c r="A108" s="1" t="s">
        <v>515</v>
      </c>
      <c r="B108" s="1" t="s">
        <v>535</v>
      </c>
      <c r="C108" s="1" t="s">
        <v>537</v>
      </c>
      <c r="D108" s="1" t="s">
        <v>545</v>
      </c>
      <c r="E108" s="1"/>
      <c r="F108" s="1" t="s">
        <v>857</v>
      </c>
      <c r="G108" s="1" t="s">
        <v>32</v>
      </c>
      <c r="H108" s="2" t="s">
        <v>22</v>
      </c>
      <c r="I108" s="1" t="s">
        <v>32</v>
      </c>
      <c r="J108" s="2" t="s">
        <v>23</v>
      </c>
      <c r="K108" s="22">
        <f t="shared" si="2"/>
        <v>4</v>
      </c>
      <c r="L108" s="4">
        <v>40360</v>
      </c>
      <c r="M108" s="4">
        <v>40968</v>
      </c>
      <c r="N108" s="2" t="s">
        <v>24</v>
      </c>
      <c r="O108" s="22">
        <f t="shared" si="3"/>
        <v>4</v>
      </c>
      <c r="P108" s="15"/>
      <c r="Q108" s="15">
        <v>1.8</v>
      </c>
      <c r="R108" s="130">
        <v>1.2</v>
      </c>
      <c r="S108" s="15">
        <v>0</v>
      </c>
      <c r="T108" s="15">
        <v>0</v>
      </c>
      <c r="U108" s="15">
        <v>0</v>
      </c>
      <c r="V108" s="2"/>
      <c r="W108" s="2" t="s">
        <v>322</v>
      </c>
      <c r="X108" s="58"/>
      <c r="Y108" s="26"/>
      <c r="Z108" s="26"/>
      <c r="AA108" s="26"/>
      <c r="AB108" s="1" t="s">
        <v>535</v>
      </c>
      <c r="AC108" s="3">
        <v>40422</v>
      </c>
      <c r="AD108" s="59" t="s">
        <v>890</v>
      </c>
      <c r="AE108" s="1"/>
      <c r="AF108" s="1"/>
      <c r="AG108" s="1"/>
    </row>
    <row r="109" spans="1:33" ht="15.75">
      <c r="A109" s="1" t="s">
        <v>515</v>
      </c>
      <c r="B109" s="1" t="s">
        <v>535</v>
      </c>
      <c r="C109" s="1" t="s">
        <v>537</v>
      </c>
      <c r="D109" s="1" t="s">
        <v>583</v>
      </c>
      <c r="E109" s="1"/>
      <c r="F109" s="1" t="s">
        <v>870</v>
      </c>
      <c r="G109" s="1" t="s">
        <v>32</v>
      </c>
      <c r="H109" s="2" t="s">
        <v>22</v>
      </c>
      <c r="I109" s="1" t="s">
        <v>32</v>
      </c>
      <c r="J109" s="2" t="s">
        <v>23</v>
      </c>
      <c r="K109" s="22">
        <f t="shared" si="2"/>
        <v>4</v>
      </c>
      <c r="L109" s="4">
        <v>39938</v>
      </c>
      <c r="M109" s="4">
        <v>40943</v>
      </c>
      <c r="N109" s="2" t="s">
        <v>24</v>
      </c>
      <c r="O109" s="22">
        <f t="shared" si="3"/>
        <v>4</v>
      </c>
      <c r="P109" s="15"/>
      <c r="Q109" s="15">
        <v>22.1</v>
      </c>
      <c r="R109" s="130">
        <v>5</v>
      </c>
      <c r="S109" s="15">
        <v>0</v>
      </c>
      <c r="T109" s="15">
        <v>0</v>
      </c>
      <c r="U109" s="15">
        <v>0</v>
      </c>
      <c r="V109" s="2"/>
      <c r="W109" s="2" t="s">
        <v>322</v>
      </c>
      <c r="X109" s="58"/>
      <c r="Y109" s="26"/>
      <c r="Z109" s="26"/>
      <c r="AA109" s="26"/>
      <c r="AB109" s="1" t="s">
        <v>535</v>
      </c>
      <c r="AC109" s="3">
        <v>40422</v>
      </c>
      <c r="AD109" s="59" t="s">
        <v>905</v>
      </c>
      <c r="AE109" s="1"/>
      <c r="AF109" s="1"/>
      <c r="AG109" s="1"/>
    </row>
    <row r="110" spans="1:33" ht="15.75">
      <c r="A110" s="6" t="s">
        <v>515</v>
      </c>
      <c r="B110" s="6" t="s">
        <v>535</v>
      </c>
      <c r="C110" s="6" t="s">
        <v>537</v>
      </c>
      <c r="D110" s="6" t="s">
        <v>599</v>
      </c>
      <c r="E110" s="6"/>
      <c r="F110" s="6" t="s">
        <v>859</v>
      </c>
      <c r="G110" s="6" t="s">
        <v>32</v>
      </c>
      <c r="H110" s="2" t="s">
        <v>22</v>
      </c>
      <c r="I110" s="6" t="s">
        <v>32</v>
      </c>
      <c r="J110" s="11" t="s">
        <v>23</v>
      </c>
      <c r="K110" s="22">
        <f t="shared" si="2"/>
        <v>4</v>
      </c>
      <c r="L110" s="9">
        <v>40945</v>
      </c>
      <c r="M110" s="9">
        <v>41275</v>
      </c>
      <c r="N110" s="11" t="s">
        <v>24</v>
      </c>
      <c r="O110" s="22">
        <f t="shared" si="3"/>
        <v>4</v>
      </c>
      <c r="P110" s="15"/>
      <c r="Q110" s="15">
        <v>11.3</v>
      </c>
      <c r="R110" s="130">
        <v>1.35</v>
      </c>
      <c r="S110" s="15">
        <v>9.95</v>
      </c>
      <c r="T110" s="15">
        <v>0</v>
      </c>
      <c r="U110" s="15">
        <v>0</v>
      </c>
      <c r="V110" s="11"/>
      <c r="W110" s="2" t="s">
        <v>322</v>
      </c>
      <c r="X110" s="58"/>
      <c r="Y110" s="26"/>
      <c r="Z110" s="26"/>
      <c r="AA110" s="26"/>
      <c r="AB110" s="6" t="s">
        <v>535</v>
      </c>
      <c r="AC110" s="13">
        <v>40422</v>
      </c>
      <c r="AD110" s="59" t="s">
        <v>906</v>
      </c>
      <c r="AE110" s="6"/>
      <c r="AF110" s="6"/>
      <c r="AG110" s="6"/>
    </row>
    <row r="111" spans="1:33" ht="15.75">
      <c r="A111" s="1" t="s">
        <v>515</v>
      </c>
      <c r="B111" s="1" t="s">
        <v>535</v>
      </c>
      <c r="C111" s="1" t="s">
        <v>537</v>
      </c>
      <c r="D111" s="1" t="s">
        <v>565</v>
      </c>
      <c r="E111" s="1"/>
      <c r="F111" s="1" t="s">
        <v>864</v>
      </c>
      <c r="G111" s="1" t="s">
        <v>32</v>
      </c>
      <c r="H111" s="2" t="s">
        <v>22</v>
      </c>
      <c r="I111" s="1" t="s">
        <v>32</v>
      </c>
      <c r="J111" s="2" t="s">
        <v>23</v>
      </c>
      <c r="K111" s="22">
        <f t="shared" si="2"/>
        <v>4</v>
      </c>
      <c r="L111" s="4">
        <v>40245</v>
      </c>
      <c r="M111" s="4">
        <v>40968</v>
      </c>
      <c r="N111" s="2" t="s">
        <v>24</v>
      </c>
      <c r="O111" s="22">
        <f t="shared" si="3"/>
        <v>4</v>
      </c>
      <c r="P111" s="15"/>
      <c r="Q111" s="15">
        <v>19</v>
      </c>
      <c r="R111" s="130">
        <v>9.3</v>
      </c>
      <c r="S111" s="15">
        <v>0</v>
      </c>
      <c r="T111" s="15">
        <v>0</v>
      </c>
      <c r="U111" s="15">
        <v>0</v>
      </c>
      <c r="V111" s="2"/>
      <c r="W111" s="2" t="s">
        <v>322</v>
      </c>
      <c r="X111" s="58"/>
      <c r="Y111" s="26"/>
      <c r="Z111" s="26"/>
      <c r="AA111" s="26"/>
      <c r="AB111" s="1" t="s">
        <v>535</v>
      </c>
      <c r="AC111" s="3">
        <v>40422</v>
      </c>
      <c r="AD111" s="59" t="s">
        <v>907</v>
      </c>
      <c r="AE111" s="1"/>
      <c r="AF111" s="1"/>
      <c r="AG111" s="1"/>
    </row>
    <row r="112" spans="1:33" ht="31.5">
      <c r="A112" s="1" t="s">
        <v>515</v>
      </c>
      <c r="B112" s="1" t="s">
        <v>535</v>
      </c>
      <c r="C112" s="1" t="s">
        <v>537</v>
      </c>
      <c r="D112" s="1" t="s">
        <v>564</v>
      </c>
      <c r="E112" s="1"/>
      <c r="F112" s="1" t="s">
        <v>885</v>
      </c>
      <c r="G112" s="1" t="s">
        <v>32</v>
      </c>
      <c r="H112" s="2" t="s">
        <v>22</v>
      </c>
      <c r="I112" s="1" t="s">
        <v>32</v>
      </c>
      <c r="J112" s="2" t="s">
        <v>23</v>
      </c>
      <c r="K112" s="22">
        <f t="shared" si="2"/>
        <v>4</v>
      </c>
      <c r="L112" s="4">
        <v>40609</v>
      </c>
      <c r="M112" s="4">
        <v>41138</v>
      </c>
      <c r="N112" s="2" t="s">
        <v>24</v>
      </c>
      <c r="O112" s="22">
        <f t="shared" si="3"/>
        <v>4</v>
      </c>
      <c r="P112" s="15"/>
      <c r="Q112" s="15">
        <v>31.49</v>
      </c>
      <c r="R112" s="130">
        <v>23</v>
      </c>
      <c r="S112" s="15">
        <v>5</v>
      </c>
      <c r="T112" s="15">
        <v>0</v>
      </c>
      <c r="U112" s="15">
        <v>0</v>
      </c>
      <c r="V112" s="2"/>
      <c r="W112" s="2" t="s">
        <v>322</v>
      </c>
      <c r="X112" s="58"/>
      <c r="Y112" s="26"/>
      <c r="Z112" s="26"/>
      <c r="AA112" s="26"/>
      <c r="AB112" s="1" t="s">
        <v>535</v>
      </c>
      <c r="AC112" s="3">
        <v>40422</v>
      </c>
      <c r="AD112" s="59" t="s">
        <v>908</v>
      </c>
      <c r="AE112" s="1"/>
      <c r="AF112" s="1"/>
      <c r="AG112" s="1"/>
    </row>
    <row r="113" spans="1:33" ht="15.75">
      <c r="A113" s="6" t="s">
        <v>515</v>
      </c>
      <c r="B113" s="6" t="s">
        <v>535</v>
      </c>
      <c r="C113" s="6" t="s">
        <v>537</v>
      </c>
      <c r="D113" s="6" t="s">
        <v>909</v>
      </c>
      <c r="E113" s="6"/>
      <c r="F113" s="6" t="s">
        <v>864</v>
      </c>
      <c r="G113" s="6" t="s">
        <v>32</v>
      </c>
      <c r="H113" s="2" t="s">
        <v>22</v>
      </c>
      <c r="I113" s="6" t="s">
        <v>32</v>
      </c>
      <c r="J113" s="11" t="s">
        <v>23</v>
      </c>
      <c r="K113" s="22">
        <f t="shared" si="2"/>
        <v>4</v>
      </c>
      <c r="L113" s="9">
        <v>40791</v>
      </c>
      <c r="M113" s="9">
        <v>41092</v>
      </c>
      <c r="N113" s="11" t="s">
        <v>24</v>
      </c>
      <c r="O113" s="22">
        <f t="shared" si="3"/>
        <v>4</v>
      </c>
      <c r="P113" s="15"/>
      <c r="Q113" s="15">
        <v>5.59</v>
      </c>
      <c r="R113" s="130">
        <v>2.5</v>
      </c>
      <c r="S113" s="15">
        <v>3</v>
      </c>
      <c r="T113" s="15">
        <v>0</v>
      </c>
      <c r="U113" s="15">
        <v>0</v>
      </c>
      <c r="V113" s="11"/>
      <c r="W113" s="2" t="s">
        <v>322</v>
      </c>
      <c r="X113" s="58"/>
      <c r="Y113" s="26"/>
      <c r="Z113" s="26"/>
      <c r="AA113" s="26"/>
      <c r="AB113" s="6" t="s">
        <v>535</v>
      </c>
      <c r="AC113" s="13">
        <v>40422</v>
      </c>
      <c r="AD113" s="59" t="s">
        <v>903</v>
      </c>
      <c r="AE113" s="6"/>
      <c r="AF113" s="6"/>
      <c r="AG113" s="6"/>
    </row>
    <row r="114" spans="1:33" ht="15.75">
      <c r="A114" s="1" t="s">
        <v>515</v>
      </c>
      <c r="B114" s="1" t="s">
        <v>535</v>
      </c>
      <c r="C114" s="1" t="s">
        <v>537</v>
      </c>
      <c r="D114" s="1" t="s">
        <v>539</v>
      </c>
      <c r="E114" s="1"/>
      <c r="F114" s="1" t="s">
        <v>868</v>
      </c>
      <c r="G114" s="1" t="s">
        <v>32</v>
      </c>
      <c r="H114" s="2" t="s">
        <v>22</v>
      </c>
      <c r="I114" s="1" t="s">
        <v>32</v>
      </c>
      <c r="J114" s="2" t="s">
        <v>23</v>
      </c>
      <c r="K114" s="22">
        <f t="shared" si="2"/>
        <v>4</v>
      </c>
      <c r="L114" s="4">
        <v>40763</v>
      </c>
      <c r="M114" s="4">
        <v>41362</v>
      </c>
      <c r="N114" s="2" t="s">
        <v>24</v>
      </c>
      <c r="O114" s="22">
        <f t="shared" si="3"/>
        <v>4</v>
      </c>
      <c r="P114" s="15"/>
      <c r="Q114" s="15">
        <v>10.73</v>
      </c>
      <c r="R114" s="130">
        <v>4.73</v>
      </c>
      <c r="S114" s="15">
        <v>6</v>
      </c>
      <c r="T114" s="15">
        <v>0</v>
      </c>
      <c r="U114" s="15">
        <v>0</v>
      </c>
      <c r="V114" s="2"/>
      <c r="W114" s="2" t="s">
        <v>322</v>
      </c>
      <c r="X114" s="58"/>
      <c r="Y114" s="26"/>
      <c r="Z114" s="26"/>
      <c r="AA114" s="26"/>
      <c r="AB114" s="1" t="s">
        <v>535</v>
      </c>
      <c r="AC114" s="3">
        <v>40422</v>
      </c>
      <c r="AD114" s="59" t="s">
        <v>910</v>
      </c>
      <c r="AE114" s="1"/>
      <c r="AF114" s="1"/>
      <c r="AG114" s="1"/>
    </row>
    <row r="115" spans="1:33" ht="15.75">
      <c r="A115" s="1" t="s">
        <v>515</v>
      </c>
      <c r="B115" s="1" t="s">
        <v>535</v>
      </c>
      <c r="C115" s="1" t="s">
        <v>537</v>
      </c>
      <c r="D115" s="1" t="s">
        <v>541</v>
      </c>
      <c r="E115" s="1"/>
      <c r="F115" s="1" t="s">
        <v>859</v>
      </c>
      <c r="G115" s="1" t="s">
        <v>32</v>
      </c>
      <c r="H115" s="2" t="s">
        <v>22</v>
      </c>
      <c r="I115" s="1" t="s">
        <v>32</v>
      </c>
      <c r="J115" s="2" t="s">
        <v>23</v>
      </c>
      <c r="K115" s="22">
        <f t="shared" si="2"/>
        <v>4</v>
      </c>
      <c r="L115" s="4">
        <v>40364</v>
      </c>
      <c r="M115" s="4">
        <v>41000</v>
      </c>
      <c r="N115" s="2" t="s">
        <v>24</v>
      </c>
      <c r="O115" s="22">
        <f t="shared" si="3"/>
        <v>4</v>
      </c>
      <c r="P115" s="15"/>
      <c r="Q115" s="15">
        <v>3</v>
      </c>
      <c r="R115" s="130">
        <v>2.23</v>
      </c>
      <c r="S115" s="15">
        <v>0.07</v>
      </c>
      <c r="T115" s="15">
        <v>0</v>
      </c>
      <c r="U115" s="15">
        <v>0</v>
      </c>
      <c r="V115" s="2"/>
      <c r="W115" s="2" t="s">
        <v>322</v>
      </c>
      <c r="X115" s="58"/>
      <c r="Y115" s="26"/>
      <c r="Z115" s="26"/>
      <c r="AA115" s="26"/>
      <c r="AB115" s="1" t="s">
        <v>535</v>
      </c>
      <c r="AC115" s="3">
        <v>40422</v>
      </c>
      <c r="AD115" s="59" t="s">
        <v>860</v>
      </c>
      <c r="AE115" s="1"/>
      <c r="AF115" s="1"/>
      <c r="AG115" s="1"/>
    </row>
    <row r="116" spans="1:33" ht="15.75">
      <c r="A116" s="1" t="s">
        <v>515</v>
      </c>
      <c r="B116" s="1" t="s">
        <v>535</v>
      </c>
      <c r="C116" s="1" t="s">
        <v>537</v>
      </c>
      <c r="D116" s="1" t="s">
        <v>571</v>
      </c>
      <c r="E116" s="1"/>
      <c r="F116" s="1" t="s">
        <v>859</v>
      </c>
      <c r="G116" s="1" t="s">
        <v>32</v>
      </c>
      <c r="H116" s="2" t="s">
        <v>22</v>
      </c>
      <c r="I116" s="1" t="s">
        <v>32</v>
      </c>
      <c r="J116" s="2" t="s">
        <v>23</v>
      </c>
      <c r="K116" s="22">
        <f t="shared" si="2"/>
        <v>4</v>
      </c>
      <c r="L116" s="4">
        <v>40217</v>
      </c>
      <c r="M116" s="4">
        <v>40996</v>
      </c>
      <c r="N116" s="2" t="s">
        <v>24</v>
      </c>
      <c r="O116" s="22">
        <f t="shared" si="3"/>
        <v>4</v>
      </c>
      <c r="P116" s="15"/>
      <c r="Q116" s="15">
        <v>22.57</v>
      </c>
      <c r="R116" s="130">
        <v>7</v>
      </c>
      <c r="S116" s="15">
        <v>0</v>
      </c>
      <c r="T116" s="15">
        <v>0</v>
      </c>
      <c r="U116" s="15">
        <v>0</v>
      </c>
      <c r="V116" s="2"/>
      <c r="W116" s="2" t="s">
        <v>322</v>
      </c>
      <c r="X116" s="58"/>
      <c r="Y116" s="26"/>
      <c r="Z116" s="26"/>
      <c r="AA116" s="26"/>
      <c r="AB116" s="1" t="s">
        <v>535</v>
      </c>
      <c r="AC116" s="3">
        <v>40422</v>
      </c>
      <c r="AD116" s="59" t="s">
        <v>911</v>
      </c>
      <c r="AE116" s="1"/>
      <c r="AF116" s="1"/>
      <c r="AG116" s="1"/>
    </row>
    <row r="117" spans="1:33" ht="15.75">
      <c r="A117" s="1" t="s">
        <v>515</v>
      </c>
      <c r="B117" s="1" t="s">
        <v>535</v>
      </c>
      <c r="C117" s="1" t="s">
        <v>537</v>
      </c>
      <c r="D117" s="1" t="s">
        <v>569</v>
      </c>
      <c r="E117" s="1"/>
      <c r="F117" s="1" t="s">
        <v>878</v>
      </c>
      <c r="G117" s="1" t="s">
        <v>32</v>
      </c>
      <c r="H117" s="2" t="s">
        <v>22</v>
      </c>
      <c r="I117" s="1" t="s">
        <v>32</v>
      </c>
      <c r="J117" s="2" t="s">
        <v>23</v>
      </c>
      <c r="K117" s="22">
        <f t="shared" si="2"/>
        <v>4</v>
      </c>
      <c r="L117" s="4">
        <v>39832</v>
      </c>
      <c r="M117" s="4">
        <v>40999</v>
      </c>
      <c r="N117" s="2" t="s">
        <v>24</v>
      </c>
      <c r="O117" s="22">
        <f t="shared" si="3"/>
        <v>4</v>
      </c>
      <c r="P117" s="15"/>
      <c r="Q117" s="15">
        <v>31</v>
      </c>
      <c r="R117" s="130">
        <v>8</v>
      </c>
      <c r="S117" s="15">
        <v>0</v>
      </c>
      <c r="T117" s="15">
        <v>0</v>
      </c>
      <c r="U117" s="15">
        <v>0</v>
      </c>
      <c r="V117" s="2"/>
      <c r="W117" s="2" t="s">
        <v>322</v>
      </c>
      <c r="X117" s="58"/>
      <c r="Y117" s="26"/>
      <c r="Z117" s="26"/>
      <c r="AA117" s="26"/>
      <c r="AB117" s="1" t="s">
        <v>535</v>
      </c>
      <c r="AC117" s="3">
        <v>40422</v>
      </c>
      <c r="AD117" s="59" t="s">
        <v>912</v>
      </c>
      <c r="AE117" s="1"/>
      <c r="AF117" s="1"/>
      <c r="AG117" s="1"/>
    </row>
    <row r="118" spans="1:33" ht="15.75">
      <c r="A118" s="1" t="s">
        <v>515</v>
      </c>
      <c r="B118" s="1" t="s">
        <v>535</v>
      </c>
      <c r="C118" s="1" t="s">
        <v>537</v>
      </c>
      <c r="D118" s="1" t="s">
        <v>562</v>
      </c>
      <c r="E118" s="1"/>
      <c r="F118" s="1" t="s">
        <v>861</v>
      </c>
      <c r="G118" s="1" t="s">
        <v>32</v>
      </c>
      <c r="H118" s="2" t="s">
        <v>22</v>
      </c>
      <c r="I118" s="1" t="s">
        <v>32</v>
      </c>
      <c r="J118" s="2" t="s">
        <v>23</v>
      </c>
      <c r="K118" s="22">
        <f t="shared" si="2"/>
        <v>4</v>
      </c>
      <c r="L118" s="4">
        <v>40458</v>
      </c>
      <c r="M118" s="4">
        <v>40998</v>
      </c>
      <c r="N118" s="2" t="s">
        <v>24</v>
      </c>
      <c r="O118" s="22">
        <f t="shared" si="3"/>
        <v>4</v>
      </c>
      <c r="P118" s="15"/>
      <c r="Q118" s="15">
        <v>29.6</v>
      </c>
      <c r="R118" s="130">
        <v>22.46</v>
      </c>
      <c r="S118" s="15">
        <v>0</v>
      </c>
      <c r="T118" s="15">
        <v>0</v>
      </c>
      <c r="U118" s="15">
        <v>0</v>
      </c>
      <c r="V118" s="2"/>
      <c r="W118" s="2" t="s">
        <v>322</v>
      </c>
      <c r="X118" s="58"/>
      <c r="Y118" s="26"/>
      <c r="Z118" s="26"/>
      <c r="AA118" s="26"/>
      <c r="AB118" s="1" t="s">
        <v>535</v>
      </c>
      <c r="AC118" s="3">
        <v>40422</v>
      </c>
      <c r="AD118" s="59" t="s">
        <v>913</v>
      </c>
      <c r="AE118" s="1"/>
      <c r="AF118" s="1"/>
      <c r="AG118" s="1"/>
    </row>
    <row r="119" spans="1:33" ht="15.75">
      <c r="A119" s="1" t="s">
        <v>515</v>
      </c>
      <c r="B119" s="1" t="s">
        <v>535</v>
      </c>
      <c r="C119" s="1" t="s">
        <v>537</v>
      </c>
      <c r="D119" s="1" t="s">
        <v>547</v>
      </c>
      <c r="E119" s="1"/>
      <c r="F119" s="1" t="s">
        <v>859</v>
      </c>
      <c r="G119" s="1" t="s">
        <v>32</v>
      </c>
      <c r="H119" s="2" t="s">
        <v>22</v>
      </c>
      <c r="I119" s="1" t="s">
        <v>32</v>
      </c>
      <c r="J119" s="2" t="s">
        <v>23</v>
      </c>
      <c r="K119" s="22">
        <f t="shared" si="2"/>
        <v>4</v>
      </c>
      <c r="L119" s="4">
        <v>40567</v>
      </c>
      <c r="M119" s="4">
        <v>40994</v>
      </c>
      <c r="N119" s="2" t="s">
        <v>24</v>
      </c>
      <c r="O119" s="22">
        <f t="shared" si="3"/>
        <v>4</v>
      </c>
      <c r="P119" s="15"/>
      <c r="Q119" s="15">
        <v>3.97</v>
      </c>
      <c r="R119" s="130">
        <v>2.63</v>
      </c>
      <c r="S119" s="15">
        <v>0</v>
      </c>
      <c r="T119" s="15">
        <v>0</v>
      </c>
      <c r="U119" s="15">
        <v>0</v>
      </c>
      <c r="V119" s="2"/>
      <c r="W119" s="2" t="s">
        <v>322</v>
      </c>
      <c r="X119" s="58"/>
      <c r="Y119" s="26"/>
      <c r="Z119" s="26"/>
      <c r="AA119" s="26"/>
      <c r="AB119" s="1" t="s">
        <v>535</v>
      </c>
      <c r="AC119" s="3">
        <v>40422</v>
      </c>
      <c r="AD119" s="59" t="s">
        <v>914</v>
      </c>
      <c r="AE119" s="1"/>
      <c r="AF119" s="1"/>
      <c r="AG119" s="1"/>
    </row>
    <row r="120" spans="1:33" ht="15.75">
      <c r="A120" s="1" t="s">
        <v>515</v>
      </c>
      <c r="B120" s="1" t="s">
        <v>535</v>
      </c>
      <c r="C120" s="1" t="s">
        <v>537</v>
      </c>
      <c r="D120" s="1" t="s">
        <v>542</v>
      </c>
      <c r="E120" s="1"/>
      <c r="F120" s="1" t="s">
        <v>878</v>
      </c>
      <c r="G120" s="1" t="s">
        <v>32</v>
      </c>
      <c r="H120" s="2" t="s">
        <v>22</v>
      </c>
      <c r="I120" s="1" t="s">
        <v>32</v>
      </c>
      <c r="J120" s="2" t="s">
        <v>23</v>
      </c>
      <c r="K120" s="22">
        <f t="shared" si="2"/>
        <v>4</v>
      </c>
      <c r="L120" s="4">
        <v>40636</v>
      </c>
      <c r="M120" s="4">
        <v>41071</v>
      </c>
      <c r="N120" s="2" t="s">
        <v>24</v>
      </c>
      <c r="O120" s="22">
        <f t="shared" si="3"/>
        <v>4</v>
      </c>
      <c r="P120" s="15"/>
      <c r="Q120" s="15">
        <v>1.22</v>
      </c>
      <c r="R120" s="130">
        <v>0.89</v>
      </c>
      <c r="S120" s="15">
        <v>0.43</v>
      </c>
      <c r="T120" s="15">
        <v>0</v>
      </c>
      <c r="U120" s="15">
        <v>0</v>
      </c>
      <c r="V120" s="2"/>
      <c r="W120" s="2" t="s">
        <v>322</v>
      </c>
      <c r="X120" s="58"/>
      <c r="Y120" s="26"/>
      <c r="Z120" s="26"/>
      <c r="AA120" s="26"/>
      <c r="AB120" s="1" t="s">
        <v>535</v>
      </c>
      <c r="AC120" s="3">
        <v>40422</v>
      </c>
      <c r="AD120" s="59" t="s">
        <v>915</v>
      </c>
      <c r="AE120" s="1"/>
      <c r="AF120" s="1"/>
      <c r="AG120" s="1"/>
    </row>
    <row r="121" spans="1:33" ht="15.75">
      <c r="A121" s="1" t="s">
        <v>515</v>
      </c>
      <c r="B121" s="1" t="s">
        <v>535</v>
      </c>
      <c r="C121" s="1" t="s">
        <v>537</v>
      </c>
      <c r="D121" s="1" t="s">
        <v>556</v>
      </c>
      <c r="E121" s="1"/>
      <c r="F121" s="1" t="s">
        <v>874</v>
      </c>
      <c r="G121" s="1" t="s">
        <v>32</v>
      </c>
      <c r="H121" s="2" t="s">
        <v>22</v>
      </c>
      <c r="I121" s="1" t="s">
        <v>32</v>
      </c>
      <c r="J121" s="2" t="s">
        <v>23</v>
      </c>
      <c r="K121" s="22">
        <f t="shared" si="2"/>
        <v>4</v>
      </c>
      <c r="L121" s="4">
        <v>40637</v>
      </c>
      <c r="M121" s="4">
        <v>40949</v>
      </c>
      <c r="N121" s="2" t="s">
        <v>24</v>
      </c>
      <c r="O121" s="22">
        <f t="shared" si="3"/>
        <v>4</v>
      </c>
      <c r="P121" s="15"/>
      <c r="Q121" s="15">
        <v>3.46</v>
      </c>
      <c r="R121" s="130">
        <v>3.2</v>
      </c>
      <c r="S121" s="15">
        <v>0</v>
      </c>
      <c r="T121" s="15">
        <v>0</v>
      </c>
      <c r="U121" s="15">
        <v>0</v>
      </c>
      <c r="V121" s="2"/>
      <c r="W121" s="2" t="s">
        <v>322</v>
      </c>
      <c r="X121" s="58"/>
      <c r="Y121" s="26"/>
      <c r="Z121" s="26"/>
      <c r="AA121" s="26"/>
      <c r="AB121" s="1" t="s">
        <v>535</v>
      </c>
      <c r="AC121" s="3">
        <v>40422</v>
      </c>
      <c r="AD121" s="59" t="s">
        <v>916</v>
      </c>
      <c r="AE121" s="1"/>
      <c r="AF121" s="1"/>
      <c r="AG121" s="1"/>
    </row>
    <row r="122" spans="1:33" ht="15.75">
      <c r="A122" s="1" t="s">
        <v>515</v>
      </c>
      <c r="B122" s="1" t="s">
        <v>535</v>
      </c>
      <c r="C122" s="1" t="s">
        <v>537</v>
      </c>
      <c r="D122" s="1" t="s">
        <v>546</v>
      </c>
      <c r="E122" s="1"/>
      <c r="F122" s="1" t="s">
        <v>866</v>
      </c>
      <c r="G122" s="1" t="s">
        <v>32</v>
      </c>
      <c r="H122" s="2" t="s">
        <v>22</v>
      </c>
      <c r="I122" s="1" t="s">
        <v>32</v>
      </c>
      <c r="J122" s="2" t="s">
        <v>23</v>
      </c>
      <c r="K122" s="22">
        <f t="shared" si="2"/>
        <v>4</v>
      </c>
      <c r="L122" s="4">
        <v>40602</v>
      </c>
      <c r="M122" s="4">
        <v>41198</v>
      </c>
      <c r="N122" s="2" t="s">
        <v>24</v>
      </c>
      <c r="O122" s="22">
        <f t="shared" si="3"/>
        <v>4</v>
      </c>
      <c r="P122" s="15"/>
      <c r="Q122" s="15">
        <v>2.04</v>
      </c>
      <c r="R122" s="130">
        <v>1</v>
      </c>
      <c r="S122" s="15">
        <v>1</v>
      </c>
      <c r="T122" s="15">
        <v>0</v>
      </c>
      <c r="U122" s="15">
        <v>0</v>
      </c>
      <c r="V122" s="2"/>
      <c r="W122" s="2" t="s">
        <v>322</v>
      </c>
      <c r="X122" s="58"/>
      <c r="Y122" s="26"/>
      <c r="Z122" s="26"/>
      <c r="AA122" s="26"/>
      <c r="AB122" s="1" t="s">
        <v>535</v>
      </c>
      <c r="AC122" s="3">
        <v>40422</v>
      </c>
      <c r="AD122" s="59" t="s">
        <v>917</v>
      </c>
      <c r="AE122" s="1"/>
      <c r="AF122" s="1"/>
      <c r="AG122" s="1"/>
    </row>
    <row r="123" spans="1:33" ht="31.5">
      <c r="A123" s="1" t="s">
        <v>515</v>
      </c>
      <c r="B123" s="1" t="s">
        <v>535</v>
      </c>
      <c r="C123" s="1" t="s">
        <v>537</v>
      </c>
      <c r="D123" s="1" t="s">
        <v>538</v>
      </c>
      <c r="E123" s="1"/>
      <c r="F123" s="1" t="s">
        <v>885</v>
      </c>
      <c r="G123" s="1" t="s">
        <v>32</v>
      </c>
      <c r="H123" s="2" t="s">
        <v>22</v>
      </c>
      <c r="I123" s="1" t="s">
        <v>32</v>
      </c>
      <c r="J123" s="2" t="s">
        <v>23</v>
      </c>
      <c r="K123" s="22">
        <f t="shared" si="2"/>
        <v>4</v>
      </c>
      <c r="L123" s="4">
        <v>40787</v>
      </c>
      <c r="M123" s="4">
        <v>41153</v>
      </c>
      <c r="N123" s="2" t="s">
        <v>24</v>
      </c>
      <c r="O123" s="22">
        <f t="shared" si="3"/>
        <v>4</v>
      </c>
      <c r="P123" s="15"/>
      <c r="Q123" s="15">
        <v>1.47</v>
      </c>
      <c r="R123" s="130">
        <v>1.3</v>
      </c>
      <c r="S123" s="15">
        <v>0.17</v>
      </c>
      <c r="T123" s="15">
        <v>0</v>
      </c>
      <c r="U123" s="15">
        <v>0</v>
      </c>
      <c r="V123" s="2"/>
      <c r="W123" s="2" t="s">
        <v>322</v>
      </c>
      <c r="X123" s="58"/>
      <c r="Y123" s="26"/>
      <c r="Z123" s="26"/>
      <c r="AA123" s="26"/>
      <c r="AB123" s="1" t="s">
        <v>535</v>
      </c>
      <c r="AC123" s="3">
        <v>40422</v>
      </c>
      <c r="AD123" s="59" t="s">
        <v>918</v>
      </c>
      <c r="AE123" s="1"/>
      <c r="AF123" s="1"/>
      <c r="AG123" s="1"/>
    </row>
    <row r="124" spans="1:33" ht="31.5">
      <c r="A124" s="1" t="s">
        <v>515</v>
      </c>
      <c r="B124" s="1" t="s">
        <v>535</v>
      </c>
      <c r="C124" s="1" t="s">
        <v>537</v>
      </c>
      <c r="D124" s="1" t="s">
        <v>536</v>
      </c>
      <c r="E124" s="1"/>
      <c r="F124" s="1" t="s">
        <v>885</v>
      </c>
      <c r="G124" s="1" t="s">
        <v>32</v>
      </c>
      <c r="H124" s="2" t="s">
        <v>22</v>
      </c>
      <c r="I124" s="1" t="s">
        <v>32</v>
      </c>
      <c r="J124" s="2" t="s">
        <v>23</v>
      </c>
      <c r="K124" s="22">
        <f t="shared" si="2"/>
        <v>4</v>
      </c>
      <c r="L124" s="4">
        <v>40752</v>
      </c>
      <c r="M124" s="4">
        <v>41183</v>
      </c>
      <c r="N124" s="2" t="s">
        <v>24</v>
      </c>
      <c r="O124" s="22">
        <f t="shared" si="3"/>
        <v>4</v>
      </c>
      <c r="P124" s="15"/>
      <c r="Q124" s="15">
        <v>9.16</v>
      </c>
      <c r="R124" s="130">
        <v>3.8</v>
      </c>
      <c r="S124" s="15">
        <v>5.36</v>
      </c>
      <c r="T124" s="15">
        <v>0</v>
      </c>
      <c r="U124" s="15">
        <v>0</v>
      </c>
      <c r="V124" s="2"/>
      <c r="W124" s="2" t="s">
        <v>322</v>
      </c>
      <c r="X124" s="58"/>
      <c r="Y124" s="26"/>
      <c r="Z124" s="26"/>
      <c r="AA124" s="26"/>
      <c r="AB124" s="1" t="s">
        <v>535</v>
      </c>
      <c r="AC124" s="3">
        <v>40422</v>
      </c>
      <c r="AD124" s="59" t="s">
        <v>918</v>
      </c>
      <c r="AE124" s="1"/>
      <c r="AF124" s="1"/>
      <c r="AG124" s="1"/>
    </row>
    <row r="125" spans="1:33" ht="15.75">
      <c r="A125" s="1" t="s">
        <v>515</v>
      </c>
      <c r="B125" s="1" t="s">
        <v>535</v>
      </c>
      <c r="C125" s="1" t="s">
        <v>537</v>
      </c>
      <c r="D125" s="1" t="s">
        <v>543</v>
      </c>
      <c r="E125" s="1"/>
      <c r="F125" s="1" t="s">
        <v>859</v>
      </c>
      <c r="G125" s="1" t="s">
        <v>32</v>
      </c>
      <c r="H125" s="2" t="s">
        <v>22</v>
      </c>
      <c r="I125" s="1" t="s">
        <v>32</v>
      </c>
      <c r="J125" s="2" t="s">
        <v>23</v>
      </c>
      <c r="K125" s="22">
        <f t="shared" si="2"/>
        <v>4</v>
      </c>
      <c r="L125" s="4">
        <v>40694</v>
      </c>
      <c r="M125" s="4">
        <v>41122</v>
      </c>
      <c r="N125" s="2" t="s">
        <v>24</v>
      </c>
      <c r="O125" s="22">
        <f t="shared" si="3"/>
        <v>4</v>
      </c>
      <c r="P125" s="15"/>
      <c r="Q125" s="15">
        <v>10.5</v>
      </c>
      <c r="R125" s="130">
        <v>8.5</v>
      </c>
      <c r="S125" s="15">
        <v>2</v>
      </c>
      <c r="T125" s="15">
        <v>0</v>
      </c>
      <c r="U125" s="15">
        <v>0</v>
      </c>
      <c r="V125" s="2"/>
      <c r="W125" s="2" t="s">
        <v>322</v>
      </c>
      <c r="X125" s="58"/>
      <c r="Y125" s="26"/>
      <c r="Z125" s="26"/>
      <c r="AA125" s="26"/>
      <c r="AB125" s="1" t="s">
        <v>535</v>
      </c>
      <c r="AC125" s="3">
        <v>40422</v>
      </c>
      <c r="AD125" s="59" t="s">
        <v>919</v>
      </c>
      <c r="AE125" s="1"/>
      <c r="AF125" s="1"/>
      <c r="AG125" s="1"/>
    </row>
    <row r="126" spans="1:33" ht="15.75">
      <c r="A126" s="1" t="s">
        <v>515</v>
      </c>
      <c r="B126" s="1" t="s">
        <v>535</v>
      </c>
      <c r="C126" s="1" t="s">
        <v>537</v>
      </c>
      <c r="D126" s="1" t="s">
        <v>560</v>
      </c>
      <c r="E126" s="1"/>
      <c r="F126" s="1" t="s">
        <v>866</v>
      </c>
      <c r="G126" s="1" t="s">
        <v>32</v>
      </c>
      <c r="H126" s="2" t="s">
        <v>22</v>
      </c>
      <c r="I126" s="1" t="s">
        <v>32</v>
      </c>
      <c r="J126" s="2" t="s">
        <v>23</v>
      </c>
      <c r="K126" s="22">
        <f t="shared" si="2"/>
        <v>4</v>
      </c>
      <c r="L126" s="4">
        <v>40371</v>
      </c>
      <c r="M126" s="4">
        <v>41001</v>
      </c>
      <c r="N126" s="2" t="s">
        <v>24</v>
      </c>
      <c r="O126" s="22">
        <f t="shared" si="3"/>
        <v>4</v>
      </c>
      <c r="P126" s="15"/>
      <c r="Q126" s="15">
        <v>11.16</v>
      </c>
      <c r="R126" s="130">
        <v>6.67</v>
      </c>
      <c r="S126" s="15">
        <v>0.13</v>
      </c>
      <c r="T126" s="15">
        <v>0</v>
      </c>
      <c r="U126" s="15">
        <v>0</v>
      </c>
      <c r="V126" s="2"/>
      <c r="W126" s="2" t="s">
        <v>322</v>
      </c>
      <c r="X126" s="58"/>
      <c r="Y126" s="26"/>
      <c r="Z126" s="26"/>
      <c r="AA126" s="26"/>
      <c r="AB126" s="1" t="s">
        <v>535</v>
      </c>
      <c r="AC126" s="3">
        <v>40422</v>
      </c>
      <c r="AD126" s="59" t="s">
        <v>917</v>
      </c>
      <c r="AE126" s="1"/>
      <c r="AF126" s="1"/>
      <c r="AG126" s="1"/>
    </row>
    <row r="127" spans="1:33" ht="15.75">
      <c r="A127" s="1" t="s">
        <v>515</v>
      </c>
      <c r="B127" s="1" t="s">
        <v>535</v>
      </c>
      <c r="C127" s="1" t="s">
        <v>537</v>
      </c>
      <c r="D127" s="1" t="s">
        <v>551</v>
      </c>
      <c r="E127" s="1"/>
      <c r="F127" s="1" t="s">
        <v>878</v>
      </c>
      <c r="G127" s="1" t="s">
        <v>32</v>
      </c>
      <c r="H127" s="2" t="s">
        <v>22</v>
      </c>
      <c r="I127" s="1" t="s">
        <v>32</v>
      </c>
      <c r="J127" s="2" t="s">
        <v>23</v>
      </c>
      <c r="K127" s="22">
        <f t="shared" si="2"/>
        <v>4</v>
      </c>
      <c r="L127" s="4">
        <v>40546</v>
      </c>
      <c r="M127" s="4">
        <v>41050</v>
      </c>
      <c r="N127" s="2" t="s">
        <v>24</v>
      </c>
      <c r="O127" s="22">
        <f t="shared" si="3"/>
        <v>4</v>
      </c>
      <c r="P127" s="15"/>
      <c r="Q127" s="15">
        <v>6</v>
      </c>
      <c r="R127" s="130">
        <v>4.64</v>
      </c>
      <c r="S127" s="15">
        <v>0.54</v>
      </c>
      <c r="T127" s="15">
        <v>0</v>
      </c>
      <c r="U127" s="15">
        <v>0</v>
      </c>
      <c r="V127" s="2"/>
      <c r="W127" s="2" t="s">
        <v>322</v>
      </c>
      <c r="X127" s="58"/>
      <c r="Y127" s="26"/>
      <c r="Z127" s="26"/>
      <c r="AA127" s="26"/>
      <c r="AB127" s="1" t="s">
        <v>535</v>
      </c>
      <c r="AC127" s="3">
        <v>40422</v>
      </c>
      <c r="AD127" s="59" t="s">
        <v>920</v>
      </c>
      <c r="AE127" s="1"/>
      <c r="AF127" s="1"/>
      <c r="AG127" s="1"/>
    </row>
    <row r="128" spans="1:33" ht="15.75">
      <c r="A128" s="1" t="s">
        <v>515</v>
      </c>
      <c r="B128" s="1" t="s">
        <v>535</v>
      </c>
      <c r="C128" s="1" t="s">
        <v>537</v>
      </c>
      <c r="D128" s="1" t="s">
        <v>566</v>
      </c>
      <c r="E128" s="1"/>
      <c r="F128" s="1" t="s">
        <v>878</v>
      </c>
      <c r="G128" s="1" t="s">
        <v>32</v>
      </c>
      <c r="H128" s="2" t="s">
        <v>22</v>
      </c>
      <c r="I128" s="1" t="s">
        <v>32</v>
      </c>
      <c r="J128" s="2" t="s">
        <v>23</v>
      </c>
      <c r="K128" s="22">
        <f t="shared" si="2"/>
        <v>4</v>
      </c>
      <c r="L128" s="4">
        <v>40217</v>
      </c>
      <c r="M128" s="4">
        <v>41407</v>
      </c>
      <c r="N128" s="2" t="s">
        <v>24</v>
      </c>
      <c r="O128" s="22">
        <f t="shared" si="3"/>
        <v>4</v>
      </c>
      <c r="P128" s="15"/>
      <c r="Q128" s="15">
        <v>26.8</v>
      </c>
      <c r="R128" s="130">
        <v>11.4</v>
      </c>
      <c r="S128" s="15">
        <v>6.9</v>
      </c>
      <c r="T128" s="15">
        <v>0.2</v>
      </c>
      <c r="U128" s="15">
        <v>0</v>
      </c>
      <c r="V128" s="2"/>
      <c r="W128" s="2" t="s">
        <v>322</v>
      </c>
      <c r="X128" s="58"/>
      <c r="Y128" s="26"/>
      <c r="Z128" s="26"/>
      <c r="AA128" s="26"/>
      <c r="AB128" s="1" t="s">
        <v>535</v>
      </c>
      <c r="AC128" s="3">
        <v>40422</v>
      </c>
      <c r="AD128" s="59" t="s">
        <v>921</v>
      </c>
      <c r="AE128" s="1"/>
      <c r="AF128" s="1"/>
      <c r="AG128" s="1"/>
    </row>
    <row r="129" spans="1:33" ht="15.75">
      <c r="A129" s="1" t="s">
        <v>515</v>
      </c>
      <c r="B129" s="1" t="s">
        <v>535</v>
      </c>
      <c r="C129" s="1" t="s">
        <v>537</v>
      </c>
      <c r="D129" s="1" t="s">
        <v>548</v>
      </c>
      <c r="E129" s="1"/>
      <c r="F129" s="1" t="s">
        <v>878</v>
      </c>
      <c r="G129" s="1" t="s">
        <v>32</v>
      </c>
      <c r="H129" s="2" t="s">
        <v>22</v>
      </c>
      <c r="I129" s="1" t="s">
        <v>32</v>
      </c>
      <c r="J129" s="2" t="s">
        <v>23</v>
      </c>
      <c r="K129" s="22">
        <f aca="true" t="shared" si="4" ref="K129:K192">IF(J129="Started",4,IF(J129="Planned",3,IF(J129="Confirmed",4,IF(J129="Proposed",2,1))))</f>
        <v>4</v>
      </c>
      <c r="L129" s="4">
        <v>40366</v>
      </c>
      <c r="M129" s="4">
        <v>41463</v>
      </c>
      <c r="N129" s="2" t="s">
        <v>24</v>
      </c>
      <c r="O129" s="22">
        <f t="shared" si="3"/>
        <v>4</v>
      </c>
      <c r="P129" s="15"/>
      <c r="Q129" s="15">
        <v>4.38</v>
      </c>
      <c r="R129" s="130">
        <v>1.64</v>
      </c>
      <c r="S129" s="15">
        <v>1.5</v>
      </c>
      <c r="T129" s="15">
        <v>0.25</v>
      </c>
      <c r="U129" s="15">
        <v>0</v>
      </c>
      <c r="V129" s="2"/>
      <c r="W129" s="2" t="s">
        <v>322</v>
      </c>
      <c r="X129" s="58"/>
      <c r="Y129" s="26"/>
      <c r="Z129" s="26"/>
      <c r="AA129" s="26"/>
      <c r="AB129" s="1" t="s">
        <v>535</v>
      </c>
      <c r="AC129" s="3">
        <v>40422</v>
      </c>
      <c r="AD129" s="59" t="s">
        <v>915</v>
      </c>
      <c r="AE129" s="1"/>
      <c r="AF129" s="1"/>
      <c r="AG129" s="1"/>
    </row>
    <row r="130" spans="1:33" ht="15.75">
      <c r="A130" s="1" t="s">
        <v>515</v>
      </c>
      <c r="B130" s="1" t="s">
        <v>535</v>
      </c>
      <c r="C130" s="1" t="s">
        <v>537</v>
      </c>
      <c r="D130" s="1" t="s">
        <v>557</v>
      </c>
      <c r="E130" s="1"/>
      <c r="F130" s="1" t="s">
        <v>878</v>
      </c>
      <c r="G130" s="1" t="s">
        <v>32</v>
      </c>
      <c r="H130" s="2" t="s">
        <v>22</v>
      </c>
      <c r="I130" s="1" t="s">
        <v>32</v>
      </c>
      <c r="J130" s="2" t="s">
        <v>23</v>
      </c>
      <c r="K130" s="22">
        <f t="shared" si="4"/>
        <v>4</v>
      </c>
      <c r="L130" s="4">
        <v>40508</v>
      </c>
      <c r="M130" s="4">
        <v>41586</v>
      </c>
      <c r="N130" s="2" t="s">
        <v>24</v>
      </c>
      <c r="O130" s="22">
        <f aca="true" t="shared" si="5" ref="O130:O193">IF(N130="Yes",4,IF(N130="No",2,1))</f>
        <v>4</v>
      </c>
      <c r="P130" s="15"/>
      <c r="Q130" s="15">
        <v>32.8</v>
      </c>
      <c r="R130" s="130">
        <v>13.1</v>
      </c>
      <c r="S130" s="15">
        <v>11</v>
      </c>
      <c r="T130" s="15">
        <v>3</v>
      </c>
      <c r="U130" s="15">
        <v>0</v>
      </c>
      <c r="V130" s="2"/>
      <c r="W130" s="2" t="s">
        <v>322</v>
      </c>
      <c r="X130" s="58"/>
      <c r="Y130" s="26"/>
      <c r="Z130" s="26"/>
      <c r="AA130" s="26"/>
      <c r="AB130" s="1" t="s">
        <v>535</v>
      </c>
      <c r="AC130" s="3">
        <v>40422</v>
      </c>
      <c r="AD130" s="59" t="s">
        <v>922</v>
      </c>
      <c r="AE130" s="1"/>
      <c r="AF130" s="1"/>
      <c r="AG130" s="1"/>
    </row>
    <row r="131" spans="1:33" ht="15.75">
      <c r="A131" s="1" t="s">
        <v>515</v>
      </c>
      <c r="B131" s="1" t="s">
        <v>535</v>
      </c>
      <c r="C131" s="1" t="s">
        <v>537</v>
      </c>
      <c r="D131" s="1" t="s">
        <v>923</v>
      </c>
      <c r="E131" s="1"/>
      <c r="F131" s="1" t="s">
        <v>857</v>
      </c>
      <c r="G131" s="1" t="s">
        <v>32</v>
      </c>
      <c r="H131" s="2" t="s">
        <v>22</v>
      </c>
      <c r="I131" s="1" t="s">
        <v>32</v>
      </c>
      <c r="J131" s="2" t="s">
        <v>23</v>
      </c>
      <c r="K131" s="22">
        <f t="shared" si="4"/>
        <v>4</v>
      </c>
      <c r="L131" s="4">
        <v>40804</v>
      </c>
      <c r="M131" s="4">
        <v>41078</v>
      </c>
      <c r="N131" s="2" t="s">
        <v>24</v>
      </c>
      <c r="O131" s="22">
        <f t="shared" si="5"/>
        <v>4</v>
      </c>
      <c r="P131" s="15"/>
      <c r="Q131" s="15">
        <v>2.1</v>
      </c>
      <c r="R131" s="130">
        <v>1.2</v>
      </c>
      <c r="S131" s="15">
        <v>0.9</v>
      </c>
      <c r="T131" s="15">
        <v>0</v>
      </c>
      <c r="U131" s="15">
        <v>0</v>
      </c>
      <c r="V131" s="2"/>
      <c r="W131" s="2" t="s">
        <v>322</v>
      </c>
      <c r="X131" s="58"/>
      <c r="Y131" s="26"/>
      <c r="Z131" s="26"/>
      <c r="AA131" s="26"/>
      <c r="AB131" s="1" t="s">
        <v>535</v>
      </c>
      <c r="AC131" s="3">
        <v>40422</v>
      </c>
      <c r="AD131" s="59" t="s">
        <v>890</v>
      </c>
      <c r="AE131" s="1"/>
      <c r="AF131" s="1"/>
      <c r="AG131" s="1"/>
    </row>
    <row r="132" spans="1:33" ht="15.75">
      <c r="A132" s="1" t="s">
        <v>515</v>
      </c>
      <c r="B132" s="1" t="s">
        <v>535</v>
      </c>
      <c r="C132" s="1" t="s">
        <v>537</v>
      </c>
      <c r="D132" s="1" t="s">
        <v>587</v>
      </c>
      <c r="E132" s="1"/>
      <c r="F132" s="1" t="s">
        <v>868</v>
      </c>
      <c r="G132" s="1" t="s">
        <v>32</v>
      </c>
      <c r="H132" s="2" t="s">
        <v>22</v>
      </c>
      <c r="I132" s="1" t="s">
        <v>32</v>
      </c>
      <c r="J132" s="2" t="s">
        <v>23</v>
      </c>
      <c r="K132" s="22">
        <f t="shared" si="4"/>
        <v>4</v>
      </c>
      <c r="L132" s="4">
        <v>40826</v>
      </c>
      <c r="M132" s="4">
        <v>41194</v>
      </c>
      <c r="N132" s="2" t="s">
        <v>24</v>
      </c>
      <c r="O132" s="22">
        <f t="shared" si="5"/>
        <v>4</v>
      </c>
      <c r="P132" s="15"/>
      <c r="Q132" s="15">
        <v>4.8</v>
      </c>
      <c r="R132" s="130">
        <v>3</v>
      </c>
      <c r="S132" s="15">
        <v>1.8</v>
      </c>
      <c r="T132" s="15">
        <v>0</v>
      </c>
      <c r="U132" s="15">
        <v>0</v>
      </c>
      <c r="V132" s="2"/>
      <c r="W132" s="2" t="s">
        <v>322</v>
      </c>
      <c r="X132" s="58"/>
      <c r="Y132" s="26"/>
      <c r="Z132" s="26"/>
      <c r="AA132" s="26"/>
      <c r="AB132" s="1" t="s">
        <v>535</v>
      </c>
      <c r="AC132" s="3">
        <v>40422</v>
      </c>
      <c r="AD132" s="59" t="s">
        <v>924</v>
      </c>
      <c r="AE132" s="1"/>
      <c r="AF132" s="1"/>
      <c r="AG132" s="1"/>
    </row>
    <row r="133" spans="1:33" ht="31.5">
      <c r="A133" s="1" t="s">
        <v>515</v>
      </c>
      <c r="B133" s="1" t="s">
        <v>535</v>
      </c>
      <c r="C133" s="1" t="s">
        <v>537</v>
      </c>
      <c r="D133" s="1" t="s">
        <v>559</v>
      </c>
      <c r="E133" s="1"/>
      <c r="F133" s="1" t="s">
        <v>864</v>
      </c>
      <c r="G133" s="1" t="s">
        <v>32</v>
      </c>
      <c r="H133" s="2" t="s">
        <v>22</v>
      </c>
      <c r="I133" s="1" t="s">
        <v>32</v>
      </c>
      <c r="J133" s="2" t="s">
        <v>23</v>
      </c>
      <c r="K133" s="22">
        <f t="shared" si="4"/>
        <v>4</v>
      </c>
      <c r="L133" s="4">
        <v>40391</v>
      </c>
      <c r="M133" s="4">
        <v>41019</v>
      </c>
      <c r="N133" s="2" t="s">
        <v>24</v>
      </c>
      <c r="O133" s="22">
        <f t="shared" si="5"/>
        <v>4</v>
      </c>
      <c r="P133" s="15"/>
      <c r="Q133" s="15">
        <v>8.95</v>
      </c>
      <c r="R133" s="130">
        <v>5.7</v>
      </c>
      <c r="S133" s="15">
        <v>0.38</v>
      </c>
      <c r="T133" s="15">
        <v>0</v>
      </c>
      <c r="U133" s="15">
        <v>0</v>
      </c>
      <c r="V133" s="2"/>
      <c r="W133" s="2" t="s">
        <v>322</v>
      </c>
      <c r="X133" s="58"/>
      <c r="Y133" s="26"/>
      <c r="Z133" s="26"/>
      <c r="AA133" s="26"/>
      <c r="AB133" s="1" t="s">
        <v>535</v>
      </c>
      <c r="AC133" s="3">
        <v>40422</v>
      </c>
      <c r="AD133" s="59" t="s">
        <v>925</v>
      </c>
      <c r="AE133" s="1"/>
      <c r="AF133" s="1"/>
      <c r="AG133" s="1"/>
    </row>
    <row r="134" spans="1:33" ht="15.75">
      <c r="A134" s="1" t="s">
        <v>515</v>
      </c>
      <c r="B134" s="1" t="s">
        <v>535</v>
      </c>
      <c r="C134" s="1" t="s">
        <v>537</v>
      </c>
      <c r="D134" s="1" t="s">
        <v>581</v>
      </c>
      <c r="E134" s="1"/>
      <c r="F134" s="1" t="s">
        <v>868</v>
      </c>
      <c r="G134" s="1" t="s">
        <v>32</v>
      </c>
      <c r="H134" s="2" t="s">
        <v>22</v>
      </c>
      <c r="I134" s="1" t="s">
        <v>32</v>
      </c>
      <c r="J134" s="2" t="s">
        <v>23</v>
      </c>
      <c r="K134" s="22">
        <f t="shared" si="4"/>
        <v>4</v>
      </c>
      <c r="L134" s="4">
        <v>40791</v>
      </c>
      <c r="M134" s="4">
        <v>41029</v>
      </c>
      <c r="N134" s="2" t="s">
        <v>24</v>
      </c>
      <c r="O134" s="22">
        <f t="shared" si="5"/>
        <v>4</v>
      </c>
      <c r="P134" s="15"/>
      <c r="Q134" s="15">
        <v>2.1</v>
      </c>
      <c r="R134" s="130">
        <v>1.8</v>
      </c>
      <c r="S134" s="15">
        <v>0.3</v>
      </c>
      <c r="T134" s="15">
        <v>0</v>
      </c>
      <c r="U134" s="15">
        <v>0</v>
      </c>
      <c r="V134" s="2"/>
      <c r="W134" s="2" t="s">
        <v>322</v>
      </c>
      <c r="X134" s="58"/>
      <c r="Y134" s="26"/>
      <c r="Z134" s="26"/>
      <c r="AA134" s="26"/>
      <c r="AB134" s="1" t="s">
        <v>535</v>
      </c>
      <c r="AC134" s="3">
        <v>40422</v>
      </c>
      <c r="AD134" s="59" t="s">
        <v>910</v>
      </c>
      <c r="AE134" s="1"/>
      <c r="AF134" s="1"/>
      <c r="AG134" s="1"/>
    </row>
    <row r="135" spans="1:33" ht="15.75">
      <c r="A135" s="1" t="s">
        <v>515</v>
      </c>
      <c r="B135" s="1" t="s">
        <v>535</v>
      </c>
      <c r="C135" s="1" t="s">
        <v>537</v>
      </c>
      <c r="D135" s="1" t="s">
        <v>579</v>
      </c>
      <c r="E135" s="1"/>
      <c r="F135" s="1" t="s">
        <v>878</v>
      </c>
      <c r="G135" s="1" t="s">
        <v>32</v>
      </c>
      <c r="H135" s="2" t="s">
        <v>22</v>
      </c>
      <c r="I135" s="1" t="s">
        <v>32</v>
      </c>
      <c r="J135" s="2" t="s">
        <v>23</v>
      </c>
      <c r="K135" s="22">
        <f t="shared" si="4"/>
        <v>4</v>
      </c>
      <c r="L135" s="4">
        <v>39328</v>
      </c>
      <c r="M135" s="4">
        <v>41155</v>
      </c>
      <c r="N135" s="2" t="s">
        <v>24</v>
      </c>
      <c r="O135" s="22">
        <f t="shared" si="5"/>
        <v>4</v>
      </c>
      <c r="P135" s="15"/>
      <c r="Q135" s="15">
        <v>7.15</v>
      </c>
      <c r="R135" s="130">
        <v>1.37</v>
      </c>
      <c r="S135" s="15">
        <v>0.35</v>
      </c>
      <c r="T135" s="15">
        <v>0</v>
      </c>
      <c r="U135" s="15">
        <v>0</v>
      </c>
      <c r="V135" s="2"/>
      <c r="W135" s="2" t="s">
        <v>322</v>
      </c>
      <c r="X135" s="58"/>
      <c r="Y135" s="26"/>
      <c r="Z135" s="26"/>
      <c r="AA135" s="26"/>
      <c r="AB135" s="1" t="s">
        <v>535</v>
      </c>
      <c r="AC135" s="3">
        <v>40422</v>
      </c>
      <c r="AD135" s="59" t="s">
        <v>926</v>
      </c>
      <c r="AE135" s="1"/>
      <c r="AF135" s="1"/>
      <c r="AG135" s="1"/>
    </row>
    <row r="136" spans="1:33" ht="15.75">
      <c r="A136" s="1" t="s">
        <v>515</v>
      </c>
      <c r="B136" s="1" t="s">
        <v>535</v>
      </c>
      <c r="C136" s="1" t="s">
        <v>537</v>
      </c>
      <c r="D136" s="1" t="s">
        <v>568</v>
      </c>
      <c r="E136" s="1"/>
      <c r="F136" s="1" t="s">
        <v>878</v>
      </c>
      <c r="G136" s="1" t="s">
        <v>32</v>
      </c>
      <c r="H136" s="2" t="s">
        <v>22</v>
      </c>
      <c r="I136" s="1" t="s">
        <v>32</v>
      </c>
      <c r="J136" s="2" t="s">
        <v>23</v>
      </c>
      <c r="K136" s="22">
        <f t="shared" si="4"/>
        <v>4</v>
      </c>
      <c r="L136" s="4">
        <v>40254</v>
      </c>
      <c r="M136" s="4">
        <v>40998</v>
      </c>
      <c r="N136" s="2" t="s">
        <v>24</v>
      </c>
      <c r="O136" s="22">
        <f t="shared" si="5"/>
        <v>4</v>
      </c>
      <c r="P136" s="15"/>
      <c r="Q136" s="15">
        <v>14</v>
      </c>
      <c r="R136" s="130">
        <v>7.6</v>
      </c>
      <c r="S136" s="15">
        <v>0</v>
      </c>
      <c r="T136" s="15">
        <v>0</v>
      </c>
      <c r="U136" s="15">
        <v>0</v>
      </c>
      <c r="V136" s="2"/>
      <c r="W136" s="2" t="s">
        <v>322</v>
      </c>
      <c r="X136" s="58"/>
      <c r="Y136" s="26"/>
      <c r="Z136" s="26"/>
      <c r="AA136" s="26"/>
      <c r="AB136" s="1" t="s">
        <v>535</v>
      </c>
      <c r="AC136" s="3">
        <v>40422</v>
      </c>
      <c r="AD136" s="59" t="s">
        <v>927</v>
      </c>
      <c r="AE136" s="1"/>
      <c r="AF136" s="1"/>
      <c r="AG136" s="1"/>
    </row>
    <row r="137" spans="1:33" ht="15.75">
      <c r="A137" s="1" t="s">
        <v>515</v>
      </c>
      <c r="B137" s="1" t="s">
        <v>535</v>
      </c>
      <c r="C137" s="1" t="s">
        <v>537</v>
      </c>
      <c r="D137" s="1" t="s">
        <v>570</v>
      </c>
      <c r="E137" s="1"/>
      <c r="F137" s="1" t="s">
        <v>885</v>
      </c>
      <c r="G137" s="1" t="s">
        <v>32</v>
      </c>
      <c r="H137" s="2" t="s">
        <v>22</v>
      </c>
      <c r="I137" s="1" t="s">
        <v>32</v>
      </c>
      <c r="J137" s="2" t="s">
        <v>23</v>
      </c>
      <c r="K137" s="22">
        <f t="shared" si="4"/>
        <v>4</v>
      </c>
      <c r="L137" s="4">
        <v>40595</v>
      </c>
      <c r="M137" s="4">
        <v>41194</v>
      </c>
      <c r="N137" s="2" t="s">
        <v>24</v>
      </c>
      <c r="O137" s="22">
        <f t="shared" si="5"/>
        <v>4</v>
      </c>
      <c r="P137" s="15"/>
      <c r="Q137" s="15">
        <v>26.68</v>
      </c>
      <c r="R137" s="130">
        <v>19</v>
      </c>
      <c r="S137" s="15">
        <v>5</v>
      </c>
      <c r="T137" s="15">
        <v>0</v>
      </c>
      <c r="U137" s="15">
        <v>0</v>
      </c>
      <c r="V137" s="2"/>
      <c r="W137" s="2" t="s">
        <v>322</v>
      </c>
      <c r="X137" s="58"/>
      <c r="Y137" s="26"/>
      <c r="Z137" s="26"/>
      <c r="AA137" s="26"/>
      <c r="AB137" s="1" t="s">
        <v>535</v>
      </c>
      <c r="AC137" s="3">
        <v>40422</v>
      </c>
      <c r="AD137" s="59" t="s">
        <v>928</v>
      </c>
      <c r="AE137" s="1"/>
      <c r="AF137" s="1"/>
      <c r="AG137" s="1"/>
    </row>
    <row r="138" spans="1:33" ht="15.75">
      <c r="A138" s="1" t="s">
        <v>515</v>
      </c>
      <c r="B138" s="1" t="s">
        <v>535</v>
      </c>
      <c r="C138" s="1" t="s">
        <v>537</v>
      </c>
      <c r="D138" s="1" t="s">
        <v>550</v>
      </c>
      <c r="E138" s="1"/>
      <c r="F138" s="1" t="s">
        <v>866</v>
      </c>
      <c r="G138" s="1" t="s">
        <v>32</v>
      </c>
      <c r="H138" s="2" t="s">
        <v>22</v>
      </c>
      <c r="I138" s="1" t="s">
        <v>32</v>
      </c>
      <c r="J138" s="2" t="s">
        <v>23</v>
      </c>
      <c r="K138" s="22">
        <f t="shared" si="4"/>
        <v>4</v>
      </c>
      <c r="L138" s="4">
        <v>40756</v>
      </c>
      <c r="M138" s="4">
        <v>40998</v>
      </c>
      <c r="N138" s="2" t="s">
        <v>24</v>
      </c>
      <c r="O138" s="22">
        <f t="shared" si="5"/>
        <v>4</v>
      </c>
      <c r="P138" s="15"/>
      <c r="Q138" s="15">
        <v>6.56</v>
      </c>
      <c r="R138" s="130">
        <v>6.56</v>
      </c>
      <c r="S138" s="15">
        <v>0</v>
      </c>
      <c r="T138" s="15">
        <v>0</v>
      </c>
      <c r="U138" s="15">
        <v>0</v>
      </c>
      <c r="V138" s="2"/>
      <c r="W138" s="2" t="s">
        <v>322</v>
      </c>
      <c r="X138" s="58"/>
      <c r="Y138" s="26"/>
      <c r="Z138" s="26"/>
      <c r="AA138" s="26"/>
      <c r="AB138" s="1" t="s">
        <v>535</v>
      </c>
      <c r="AC138" s="3">
        <v>40422</v>
      </c>
      <c r="AD138" s="59" t="s">
        <v>929</v>
      </c>
      <c r="AE138" s="1"/>
      <c r="AF138" s="1"/>
      <c r="AG138" s="1"/>
    </row>
    <row r="139" spans="1:33" ht="15.75">
      <c r="A139" s="1" t="s">
        <v>515</v>
      </c>
      <c r="B139" s="1" t="s">
        <v>609</v>
      </c>
      <c r="C139" s="1" t="s">
        <v>936</v>
      </c>
      <c r="D139" s="1" t="s">
        <v>648</v>
      </c>
      <c r="E139" s="1"/>
      <c r="F139" s="1" t="s">
        <v>937</v>
      </c>
      <c r="G139" s="1" t="s">
        <v>32</v>
      </c>
      <c r="H139" s="2" t="s">
        <v>22</v>
      </c>
      <c r="I139" s="1" t="s">
        <v>32</v>
      </c>
      <c r="J139" s="2" t="s">
        <v>28</v>
      </c>
      <c r="K139" s="22">
        <f t="shared" si="4"/>
        <v>2</v>
      </c>
      <c r="L139" s="4">
        <v>41001</v>
      </c>
      <c r="M139" s="4">
        <v>41701</v>
      </c>
      <c r="N139" s="2" t="s">
        <v>24</v>
      </c>
      <c r="O139" s="22">
        <f t="shared" si="5"/>
        <v>4</v>
      </c>
      <c r="P139" s="15"/>
      <c r="Q139" s="15">
        <v>30</v>
      </c>
      <c r="R139" s="130">
        <v>3</v>
      </c>
      <c r="S139" s="15">
        <v>15</v>
      </c>
      <c r="T139" s="15">
        <v>12</v>
      </c>
      <c r="U139" s="15">
        <v>0</v>
      </c>
      <c r="V139" s="2"/>
      <c r="W139" s="2" t="s">
        <v>322</v>
      </c>
      <c r="X139" s="58"/>
      <c r="Y139" s="26"/>
      <c r="Z139" s="26"/>
      <c r="AA139" s="26"/>
      <c r="AB139" s="1" t="s">
        <v>609</v>
      </c>
      <c r="AC139" s="3">
        <v>42614</v>
      </c>
      <c r="AD139" s="59" t="s">
        <v>880</v>
      </c>
      <c r="AE139" s="1"/>
      <c r="AF139" s="1"/>
      <c r="AG139" s="1"/>
    </row>
    <row r="140" spans="1:33" ht="15.75">
      <c r="A140" s="1" t="s">
        <v>515</v>
      </c>
      <c r="B140" s="1" t="s">
        <v>609</v>
      </c>
      <c r="C140" s="1" t="s">
        <v>936</v>
      </c>
      <c r="D140" s="1" t="s">
        <v>647</v>
      </c>
      <c r="E140" s="1"/>
      <c r="F140" s="1" t="s">
        <v>947</v>
      </c>
      <c r="G140" s="1" t="s">
        <v>32</v>
      </c>
      <c r="H140" s="2" t="s">
        <v>22</v>
      </c>
      <c r="I140" s="1" t="s">
        <v>32</v>
      </c>
      <c r="J140" s="2" t="s">
        <v>28</v>
      </c>
      <c r="K140" s="22">
        <f t="shared" si="4"/>
        <v>2</v>
      </c>
      <c r="L140" s="4">
        <v>41000</v>
      </c>
      <c r="M140" s="4">
        <v>42646</v>
      </c>
      <c r="N140" s="2" t="s">
        <v>24</v>
      </c>
      <c r="O140" s="22">
        <f t="shared" si="5"/>
        <v>4</v>
      </c>
      <c r="P140" s="15"/>
      <c r="Q140" s="15">
        <v>12</v>
      </c>
      <c r="R140" s="130">
        <v>1.2</v>
      </c>
      <c r="S140" s="15">
        <v>2.8</v>
      </c>
      <c r="T140" s="15">
        <v>3.7</v>
      </c>
      <c r="U140" s="15">
        <v>2.6</v>
      </c>
      <c r="V140" s="2"/>
      <c r="W140" s="2" t="s">
        <v>322</v>
      </c>
      <c r="X140" s="58"/>
      <c r="Y140" s="26"/>
      <c r="Z140" s="26"/>
      <c r="AA140" s="26"/>
      <c r="AB140" s="1" t="s">
        <v>609</v>
      </c>
      <c r="AC140" s="3">
        <v>42614</v>
      </c>
      <c r="AD140" s="59" t="s">
        <v>948</v>
      </c>
      <c r="AE140" s="1"/>
      <c r="AF140" s="1"/>
      <c r="AG140" s="1"/>
    </row>
    <row r="141" spans="1:33" ht="15.75">
      <c r="A141" s="1" t="s">
        <v>515</v>
      </c>
      <c r="B141" s="1" t="s">
        <v>609</v>
      </c>
      <c r="C141" s="1" t="s">
        <v>936</v>
      </c>
      <c r="D141" s="1" t="s">
        <v>967</v>
      </c>
      <c r="E141" s="1"/>
      <c r="F141" s="1" t="s">
        <v>33</v>
      </c>
      <c r="G141" s="1" t="s">
        <v>32</v>
      </c>
      <c r="H141" s="2" t="s">
        <v>22</v>
      </c>
      <c r="I141" s="1" t="s">
        <v>32</v>
      </c>
      <c r="J141" s="2" t="s">
        <v>28</v>
      </c>
      <c r="K141" s="22">
        <f t="shared" si="4"/>
        <v>2</v>
      </c>
      <c r="L141" s="4">
        <v>41138</v>
      </c>
      <c r="M141" s="4">
        <v>41852</v>
      </c>
      <c r="N141" s="2" t="s">
        <v>24</v>
      </c>
      <c r="O141" s="22">
        <f t="shared" si="5"/>
        <v>4</v>
      </c>
      <c r="P141" s="15"/>
      <c r="Q141" s="15">
        <v>35</v>
      </c>
      <c r="R141" s="130">
        <v>1.5</v>
      </c>
      <c r="S141" s="15">
        <v>12.5</v>
      </c>
      <c r="T141" s="15">
        <v>18</v>
      </c>
      <c r="U141" s="15">
        <v>3</v>
      </c>
      <c r="V141" s="2"/>
      <c r="W141" s="2" t="s">
        <v>322</v>
      </c>
      <c r="X141" s="58"/>
      <c r="Y141" s="26"/>
      <c r="Z141" s="26"/>
      <c r="AA141" s="26"/>
      <c r="AB141" s="1" t="s">
        <v>609</v>
      </c>
      <c r="AC141" s="3">
        <v>42614</v>
      </c>
      <c r="AD141" s="59" t="s">
        <v>968</v>
      </c>
      <c r="AE141" s="1"/>
      <c r="AF141" s="1"/>
      <c r="AG141" s="1"/>
    </row>
    <row r="142" spans="1:33" ht="15.75">
      <c r="A142" s="6" t="s">
        <v>515</v>
      </c>
      <c r="B142" s="6" t="s">
        <v>609</v>
      </c>
      <c r="C142" s="6" t="s">
        <v>936</v>
      </c>
      <c r="D142" s="6" t="s">
        <v>983</v>
      </c>
      <c r="E142" s="6"/>
      <c r="F142" s="6" t="s">
        <v>769</v>
      </c>
      <c r="G142" s="6" t="s">
        <v>32</v>
      </c>
      <c r="H142" s="2" t="s">
        <v>22</v>
      </c>
      <c r="I142" s="6" t="s">
        <v>32</v>
      </c>
      <c r="J142" s="11" t="s">
        <v>28</v>
      </c>
      <c r="K142" s="22">
        <f t="shared" si="4"/>
        <v>2</v>
      </c>
      <c r="L142" s="9">
        <v>41127</v>
      </c>
      <c r="M142" s="9">
        <v>41628</v>
      </c>
      <c r="N142" s="11" t="s">
        <v>24</v>
      </c>
      <c r="O142" s="22">
        <f t="shared" si="5"/>
        <v>4</v>
      </c>
      <c r="P142" s="15"/>
      <c r="Q142" s="15">
        <v>11.2</v>
      </c>
      <c r="R142" s="130">
        <v>1.1</v>
      </c>
      <c r="S142" s="15">
        <v>5</v>
      </c>
      <c r="T142" s="15">
        <v>5.1</v>
      </c>
      <c r="U142" s="15">
        <v>0</v>
      </c>
      <c r="V142" s="11"/>
      <c r="W142" s="2" t="s">
        <v>322</v>
      </c>
      <c r="X142" s="58"/>
      <c r="Y142" s="26"/>
      <c r="Z142" s="26"/>
      <c r="AA142" s="26"/>
      <c r="AB142" s="6" t="s">
        <v>609</v>
      </c>
      <c r="AC142" s="13">
        <v>42614</v>
      </c>
      <c r="AD142" s="59" t="s">
        <v>984</v>
      </c>
      <c r="AE142" s="6"/>
      <c r="AF142" s="6"/>
      <c r="AG142" s="6"/>
    </row>
    <row r="143" spans="1:33" ht="15.75">
      <c r="A143" s="1" t="s">
        <v>515</v>
      </c>
      <c r="B143" s="1" t="s">
        <v>609</v>
      </c>
      <c r="C143" s="1" t="s">
        <v>936</v>
      </c>
      <c r="D143" s="1" t="s">
        <v>985</v>
      </c>
      <c r="E143" s="1"/>
      <c r="F143" s="1" t="s">
        <v>169</v>
      </c>
      <c r="G143" s="1" t="s">
        <v>32</v>
      </c>
      <c r="H143" s="2" t="s">
        <v>22</v>
      </c>
      <c r="I143" s="1" t="s">
        <v>32</v>
      </c>
      <c r="J143" s="2" t="s">
        <v>28</v>
      </c>
      <c r="K143" s="22">
        <f t="shared" si="4"/>
        <v>2</v>
      </c>
      <c r="L143" s="4">
        <v>41000</v>
      </c>
      <c r="M143" s="4">
        <v>41548</v>
      </c>
      <c r="N143" s="2" t="s">
        <v>24</v>
      </c>
      <c r="O143" s="22">
        <f t="shared" si="5"/>
        <v>4</v>
      </c>
      <c r="P143" s="15"/>
      <c r="Q143" s="15">
        <v>4</v>
      </c>
      <c r="R143" s="130">
        <v>0.4</v>
      </c>
      <c r="S143" s="15">
        <v>1.85</v>
      </c>
      <c r="T143" s="15">
        <v>1.75</v>
      </c>
      <c r="U143" s="15">
        <v>0</v>
      </c>
      <c r="V143" s="2"/>
      <c r="W143" s="2" t="s">
        <v>322</v>
      </c>
      <c r="X143" s="58"/>
      <c r="Y143" s="26"/>
      <c r="Z143" s="26"/>
      <c r="AA143" s="26"/>
      <c r="AB143" s="1" t="s">
        <v>609</v>
      </c>
      <c r="AC143" s="3">
        <v>42614</v>
      </c>
      <c r="AD143" s="59" t="s">
        <v>986</v>
      </c>
      <c r="AE143" s="1"/>
      <c r="AF143" s="1"/>
      <c r="AG143" s="1"/>
    </row>
    <row r="144" spans="1:33" ht="31.5">
      <c r="A144" s="1" t="s">
        <v>515</v>
      </c>
      <c r="B144" s="1" t="s">
        <v>609</v>
      </c>
      <c r="C144" s="1" t="s">
        <v>936</v>
      </c>
      <c r="D144" s="1" t="s">
        <v>992</v>
      </c>
      <c r="E144" s="1"/>
      <c r="F144" s="1" t="s">
        <v>42</v>
      </c>
      <c r="G144" s="1" t="s">
        <v>32</v>
      </c>
      <c r="H144" s="2" t="s">
        <v>22</v>
      </c>
      <c r="I144" s="1" t="s">
        <v>32</v>
      </c>
      <c r="J144" s="2" t="s">
        <v>28</v>
      </c>
      <c r="K144" s="22">
        <f t="shared" si="4"/>
        <v>2</v>
      </c>
      <c r="L144" s="4">
        <v>41183</v>
      </c>
      <c r="M144" s="4">
        <v>41593</v>
      </c>
      <c r="N144" s="2" t="s">
        <v>24</v>
      </c>
      <c r="O144" s="22">
        <f t="shared" si="5"/>
        <v>4</v>
      </c>
      <c r="P144" s="15"/>
      <c r="Q144" s="15">
        <v>11.6</v>
      </c>
      <c r="R144" s="130">
        <v>1.2</v>
      </c>
      <c r="S144" s="15">
        <v>5</v>
      </c>
      <c r="T144" s="15">
        <v>5.4</v>
      </c>
      <c r="U144" s="15">
        <v>0</v>
      </c>
      <c r="V144" s="2"/>
      <c r="W144" s="2" t="s">
        <v>322</v>
      </c>
      <c r="X144" s="58"/>
      <c r="Y144" s="26"/>
      <c r="Z144" s="26"/>
      <c r="AA144" s="26"/>
      <c r="AB144" s="1" t="s">
        <v>609</v>
      </c>
      <c r="AC144" s="3">
        <v>42614</v>
      </c>
      <c r="AD144" s="59" t="s">
        <v>993</v>
      </c>
      <c r="AE144" s="1"/>
      <c r="AF144" s="1"/>
      <c r="AG144" s="1"/>
    </row>
    <row r="145" spans="1:33" ht="31.5">
      <c r="A145" s="6" t="s">
        <v>515</v>
      </c>
      <c r="B145" s="6" t="s">
        <v>609</v>
      </c>
      <c r="C145" s="6" t="s">
        <v>936</v>
      </c>
      <c r="D145" s="6" t="s">
        <v>994</v>
      </c>
      <c r="E145" s="6"/>
      <c r="F145" s="6" t="s">
        <v>43</v>
      </c>
      <c r="G145" s="6" t="s">
        <v>32</v>
      </c>
      <c r="H145" s="2" t="s">
        <v>22</v>
      </c>
      <c r="I145" s="6" t="s">
        <v>32</v>
      </c>
      <c r="J145" s="11" t="s">
        <v>28</v>
      </c>
      <c r="K145" s="22">
        <f t="shared" si="4"/>
        <v>2</v>
      </c>
      <c r="L145" s="9">
        <v>41001</v>
      </c>
      <c r="M145" s="9">
        <v>42090</v>
      </c>
      <c r="N145" s="11" t="s">
        <v>24</v>
      </c>
      <c r="O145" s="22">
        <f t="shared" si="5"/>
        <v>4</v>
      </c>
      <c r="P145" s="15"/>
      <c r="Q145" s="15">
        <v>25</v>
      </c>
      <c r="R145" s="130">
        <v>1.25</v>
      </c>
      <c r="S145" s="15">
        <v>9.25</v>
      </c>
      <c r="T145" s="15">
        <v>9</v>
      </c>
      <c r="U145" s="15">
        <v>4.5</v>
      </c>
      <c r="V145" s="11"/>
      <c r="W145" s="2" t="s">
        <v>322</v>
      </c>
      <c r="X145" s="58"/>
      <c r="Y145" s="26"/>
      <c r="Z145" s="26"/>
      <c r="AA145" s="26"/>
      <c r="AB145" s="6" t="s">
        <v>609</v>
      </c>
      <c r="AC145" s="13">
        <v>42614</v>
      </c>
      <c r="AD145" s="59" t="s">
        <v>995</v>
      </c>
      <c r="AE145" s="6"/>
      <c r="AF145" s="6"/>
      <c r="AG145" s="6"/>
    </row>
    <row r="146" spans="1:33" ht="31.5">
      <c r="A146" s="1" t="s">
        <v>515</v>
      </c>
      <c r="B146" s="1" t="s">
        <v>609</v>
      </c>
      <c r="C146" s="1" t="s">
        <v>936</v>
      </c>
      <c r="D146" s="1" t="s">
        <v>996</v>
      </c>
      <c r="E146" s="1"/>
      <c r="F146" s="1" t="s">
        <v>43</v>
      </c>
      <c r="G146" s="1" t="s">
        <v>32</v>
      </c>
      <c r="H146" s="2" t="s">
        <v>22</v>
      </c>
      <c r="I146" s="1" t="s">
        <v>32</v>
      </c>
      <c r="J146" s="2" t="s">
        <v>28</v>
      </c>
      <c r="K146" s="22">
        <f t="shared" si="4"/>
        <v>2</v>
      </c>
      <c r="L146" s="4">
        <v>41001</v>
      </c>
      <c r="M146" s="4">
        <v>42093</v>
      </c>
      <c r="N146" s="2" t="s">
        <v>24</v>
      </c>
      <c r="O146" s="22">
        <f t="shared" si="5"/>
        <v>4</v>
      </c>
      <c r="P146" s="15"/>
      <c r="Q146" s="15">
        <v>3.5</v>
      </c>
      <c r="R146" s="130">
        <v>0.35</v>
      </c>
      <c r="S146" s="15">
        <v>0.45</v>
      </c>
      <c r="T146" s="15">
        <v>1.5</v>
      </c>
      <c r="U146" s="15">
        <v>1.2</v>
      </c>
      <c r="V146" s="2"/>
      <c r="W146" s="2" t="s">
        <v>322</v>
      </c>
      <c r="X146" s="58"/>
      <c r="Y146" s="26"/>
      <c r="Z146" s="26"/>
      <c r="AA146" s="26"/>
      <c r="AB146" s="1" t="s">
        <v>609</v>
      </c>
      <c r="AC146" s="3">
        <v>42614</v>
      </c>
      <c r="AD146" s="59" t="s">
        <v>995</v>
      </c>
      <c r="AE146" s="1"/>
      <c r="AF146" s="1"/>
      <c r="AG146" s="1"/>
    </row>
    <row r="147" spans="1:33" ht="31.5">
      <c r="A147" s="1" t="s">
        <v>515</v>
      </c>
      <c r="B147" s="1" t="s">
        <v>609</v>
      </c>
      <c r="C147" s="1" t="s">
        <v>936</v>
      </c>
      <c r="D147" s="1" t="s">
        <v>997</v>
      </c>
      <c r="E147" s="1"/>
      <c r="F147" s="1" t="s">
        <v>38</v>
      </c>
      <c r="G147" s="1" t="s">
        <v>32</v>
      </c>
      <c r="H147" s="2" t="s">
        <v>22</v>
      </c>
      <c r="I147" s="1" t="s">
        <v>32</v>
      </c>
      <c r="J147" s="2" t="s">
        <v>28</v>
      </c>
      <c r="K147" s="22">
        <f t="shared" si="4"/>
        <v>2</v>
      </c>
      <c r="L147" s="4">
        <v>40980</v>
      </c>
      <c r="M147" s="4">
        <v>41246</v>
      </c>
      <c r="N147" s="2" t="s">
        <v>24</v>
      </c>
      <c r="O147" s="22">
        <f t="shared" si="5"/>
        <v>4</v>
      </c>
      <c r="P147" s="15"/>
      <c r="Q147" s="15">
        <v>6</v>
      </c>
      <c r="R147" s="130">
        <v>0.6</v>
      </c>
      <c r="S147" s="15">
        <v>5.4</v>
      </c>
      <c r="T147" s="15">
        <v>0</v>
      </c>
      <c r="U147" s="15">
        <v>0</v>
      </c>
      <c r="V147" s="2"/>
      <c r="W147" s="2" t="s">
        <v>322</v>
      </c>
      <c r="X147" s="58"/>
      <c r="Y147" s="26"/>
      <c r="Z147" s="26"/>
      <c r="AA147" s="26"/>
      <c r="AB147" s="1" t="s">
        <v>609</v>
      </c>
      <c r="AC147" s="3">
        <v>42614</v>
      </c>
      <c r="AD147" s="59" t="s">
        <v>998</v>
      </c>
      <c r="AE147" s="1"/>
      <c r="AF147" s="1"/>
      <c r="AG147" s="1"/>
    </row>
    <row r="148" spans="1:33" ht="15.75">
      <c r="A148" s="1" t="s">
        <v>515</v>
      </c>
      <c r="B148" s="1" t="s">
        <v>609</v>
      </c>
      <c r="C148" s="1" t="s">
        <v>936</v>
      </c>
      <c r="D148" s="1" t="s">
        <v>999</v>
      </c>
      <c r="E148" s="1"/>
      <c r="F148" s="1" t="s">
        <v>42</v>
      </c>
      <c r="G148" s="1" t="s">
        <v>32</v>
      </c>
      <c r="H148" s="2" t="s">
        <v>22</v>
      </c>
      <c r="I148" s="1" t="s">
        <v>32</v>
      </c>
      <c r="J148" s="2" t="s">
        <v>28</v>
      </c>
      <c r="K148" s="22">
        <f t="shared" si="4"/>
        <v>2</v>
      </c>
      <c r="L148" s="4">
        <v>41164</v>
      </c>
      <c r="M148" s="4">
        <v>41502</v>
      </c>
      <c r="N148" s="2" t="s">
        <v>24</v>
      </c>
      <c r="O148" s="22">
        <f t="shared" si="5"/>
        <v>4</v>
      </c>
      <c r="P148" s="15"/>
      <c r="Q148" s="15">
        <v>3</v>
      </c>
      <c r="R148" s="130">
        <v>0.3</v>
      </c>
      <c r="S148" s="15">
        <v>1.5</v>
      </c>
      <c r="T148" s="15">
        <v>1.2</v>
      </c>
      <c r="U148" s="15">
        <v>0</v>
      </c>
      <c r="V148" s="2"/>
      <c r="W148" s="2" t="s">
        <v>322</v>
      </c>
      <c r="X148" s="58"/>
      <c r="Y148" s="26"/>
      <c r="Z148" s="26"/>
      <c r="AA148" s="26"/>
      <c r="AB148" s="1" t="s">
        <v>609</v>
      </c>
      <c r="AC148" s="3">
        <v>42614</v>
      </c>
      <c r="AD148" s="59" t="s">
        <v>926</v>
      </c>
      <c r="AE148" s="1"/>
      <c r="AF148" s="1"/>
      <c r="AG148" s="1"/>
    </row>
    <row r="149" spans="1:33" ht="15.75">
      <c r="A149" s="1" t="s">
        <v>515</v>
      </c>
      <c r="B149" s="1" t="s">
        <v>609</v>
      </c>
      <c r="C149" s="1" t="s">
        <v>936</v>
      </c>
      <c r="D149" s="1" t="s">
        <v>1000</v>
      </c>
      <c r="E149" s="1"/>
      <c r="F149" s="1" t="s">
        <v>769</v>
      </c>
      <c r="G149" s="1" t="s">
        <v>32</v>
      </c>
      <c r="H149" s="2" t="s">
        <v>22</v>
      </c>
      <c r="I149" s="1" t="s">
        <v>32</v>
      </c>
      <c r="J149" s="2" t="s">
        <v>28</v>
      </c>
      <c r="K149" s="22">
        <f t="shared" si="4"/>
        <v>2</v>
      </c>
      <c r="L149" s="4">
        <v>41194</v>
      </c>
      <c r="M149" s="4">
        <v>41852</v>
      </c>
      <c r="N149" s="2" t="s">
        <v>24</v>
      </c>
      <c r="O149" s="22">
        <f t="shared" si="5"/>
        <v>4</v>
      </c>
      <c r="P149" s="15"/>
      <c r="Q149" s="15">
        <v>25</v>
      </c>
      <c r="R149" s="130">
        <v>1.25</v>
      </c>
      <c r="S149" s="15">
        <v>7.25</v>
      </c>
      <c r="T149" s="15">
        <v>14</v>
      </c>
      <c r="U149" s="15">
        <v>2.5</v>
      </c>
      <c r="V149" s="2"/>
      <c r="W149" s="2" t="s">
        <v>322</v>
      </c>
      <c r="X149" s="58"/>
      <c r="Y149" s="26"/>
      <c r="Z149" s="26"/>
      <c r="AA149" s="26"/>
      <c r="AB149" s="1" t="s">
        <v>609</v>
      </c>
      <c r="AC149" s="3">
        <v>42614</v>
      </c>
      <c r="AD149" s="59" t="s">
        <v>888</v>
      </c>
      <c r="AE149" s="1"/>
      <c r="AF149" s="1"/>
      <c r="AG149" s="1"/>
    </row>
    <row r="150" spans="1:33" ht="15.75">
      <c r="A150" s="1" t="s">
        <v>515</v>
      </c>
      <c r="B150" s="1" t="s">
        <v>609</v>
      </c>
      <c r="C150" s="1" t="s">
        <v>936</v>
      </c>
      <c r="D150" s="1" t="s">
        <v>1001</v>
      </c>
      <c r="E150" s="1"/>
      <c r="F150" s="1" t="s">
        <v>555</v>
      </c>
      <c r="G150" s="1" t="s">
        <v>32</v>
      </c>
      <c r="H150" s="2" t="s">
        <v>22</v>
      </c>
      <c r="I150" s="1" t="s">
        <v>32</v>
      </c>
      <c r="J150" s="2" t="s">
        <v>28</v>
      </c>
      <c r="K150" s="22">
        <f t="shared" si="4"/>
        <v>2</v>
      </c>
      <c r="L150" s="4">
        <v>41122</v>
      </c>
      <c r="M150" s="4">
        <v>41364</v>
      </c>
      <c r="N150" s="2" t="s">
        <v>24</v>
      </c>
      <c r="O150" s="22">
        <f t="shared" si="5"/>
        <v>4</v>
      </c>
      <c r="P150" s="15"/>
      <c r="Q150" s="15">
        <v>15</v>
      </c>
      <c r="R150" s="130">
        <v>1.5</v>
      </c>
      <c r="S150" s="15">
        <v>13.5</v>
      </c>
      <c r="T150" s="15">
        <v>0</v>
      </c>
      <c r="U150" s="15">
        <v>0</v>
      </c>
      <c r="V150" s="2"/>
      <c r="W150" s="2" t="s">
        <v>322</v>
      </c>
      <c r="X150" s="58"/>
      <c r="Y150" s="26"/>
      <c r="Z150" s="26"/>
      <c r="AA150" s="26"/>
      <c r="AB150" s="1" t="s">
        <v>609</v>
      </c>
      <c r="AC150" s="3">
        <v>42614</v>
      </c>
      <c r="AD150" s="59" t="s">
        <v>1002</v>
      </c>
      <c r="AE150" s="1"/>
      <c r="AF150" s="1"/>
      <c r="AG150" s="1"/>
    </row>
    <row r="151" spans="1:33" ht="15.75">
      <c r="A151" s="1" t="s">
        <v>515</v>
      </c>
      <c r="B151" s="1" t="s">
        <v>609</v>
      </c>
      <c r="C151" s="1" t="s">
        <v>584</v>
      </c>
      <c r="D151" s="1" t="s">
        <v>639</v>
      </c>
      <c r="E151" s="1"/>
      <c r="F151" s="1" t="s">
        <v>42</v>
      </c>
      <c r="G151" s="1" t="s">
        <v>32</v>
      </c>
      <c r="H151" s="2" t="s">
        <v>22</v>
      </c>
      <c r="I151" s="1" t="s">
        <v>32</v>
      </c>
      <c r="J151" s="2" t="s">
        <v>30</v>
      </c>
      <c r="K151" s="22">
        <f t="shared" si="4"/>
        <v>3</v>
      </c>
      <c r="L151" s="4">
        <v>40973</v>
      </c>
      <c r="M151" s="4">
        <v>41670</v>
      </c>
      <c r="N151" s="2" t="s">
        <v>24</v>
      </c>
      <c r="O151" s="22">
        <f t="shared" si="5"/>
        <v>4</v>
      </c>
      <c r="P151" s="15"/>
      <c r="Q151" s="15">
        <v>45</v>
      </c>
      <c r="R151" s="130">
        <v>4</v>
      </c>
      <c r="S151" s="15">
        <v>25</v>
      </c>
      <c r="T151" s="15">
        <v>16</v>
      </c>
      <c r="U151" s="15">
        <v>0</v>
      </c>
      <c r="V151" s="2"/>
      <c r="W151" s="2" t="s">
        <v>322</v>
      </c>
      <c r="X151" s="58"/>
      <c r="Y151" s="26"/>
      <c r="Z151" s="26"/>
      <c r="AA151" s="26"/>
      <c r="AB151" s="1" t="s">
        <v>609</v>
      </c>
      <c r="AC151" s="3">
        <v>42614</v>
      </c>
      <c r="AD151" s="59" t="s">
        <v>898</v>
      </c>
      <c r="AE151" s="1"/>
      <c r="AF151" s="1"/>
      <c r="AG151" s="1"/>
    </row>
    <row r="152" spans="1:33" ht="15.75">
      <c r="A152" s="1" t="s">
        <v>515</v>
      </c>
      <c r="B152" s="1" t="s">
        <v>609</v>
      </c>
      <c r="C152" s="1" t="s">
        <v>584</v>
      </c>
      <c r="D152" s="1" t="s">
        <v>935</v>
      </c>
      <c r="E152" s="1"/>
      <c r="F152" s="1" t="s">
        <v>41</v>
      </c>
      <c r="G152" s="1" t="s">
        <v>32</v>
      </c>
      <c r="H152" s="2" t="s">
        <v>22</v>
      </c>
      <c r="I152" s="1" t="s">
        <v>32</v>
      </c>
      <c r="J152" s="2" t="s">
        <v>30</v>
      </c>
      <c r="K152" s="22">
        <f t="shared" si="4"/>
        <v>3</v>
      </c>
      <c r="L152" s="4">
        <v>41000</v>
      </c>
      <c r="M152" s="4">
        <v>42704</v>
      </c>
      <c r="N152" s="2" t="s">
        <v>24</v>
      </c>
      <c r="O152" s="22">
        <f t="shared" si="5"/>
        <v>4</v>
      </c>
      <c r="P152" s="15"/>
      <c r="Q152" s="15">
        <v>58</v>
      </c>
      <c r="R152" s="130">
        <v>5.8</v>
      </c>
      <c r="S152" s="15">
        <v>6.6</v>
      </c>
      <c r="T152" s="15">
        <v>15.7</v>
      </c>
      <c r="U152" s="15">
        <v>16.5</v>
      </c>
      <c r="V152" s="2"/>
      <c r="W152" s="2" t="s">
        <v>322</v>
      </c>
      <c r="X152" s="58"/>
      <c r="Y152" s="26"/>
      <c r="Z152" s="26"/>
      <c r="AA152" s="26"/>
      <c r="AB152" s="1" t="s">
        <v>609</v>
      </c>
      <c r="AC152" s="3">
        <v>42614</v>
      </c>
      <c r="AD152" s="59" t="s">
        <v>862</v>
      </c>
      <c r="AE152" s="1"/>
      <c r="AF152" s="1"/>
      <c r="AG152" s="1"/>
    </row>
    <row r="153" spans="1:33" ht="31.5">
      <c r="A153" s="1" t="s">
        <v>515</v>
      </c>
      <c r="B153" s="1" t="s">
        <v>609</v>
      </c>
      <c r="C153" s="1" t="s">
        <v>584</v>
      </c>
      <c r="D153" s="1" t="s">
        <v>635</v>
      </c>
      <c r="E153" s="1"/>
      <c r="F153" s="1" t="s">
        <v>33</v>
      </c>
      <c r="G153" s="1" t="s">
        <v>32</v>
      </c>
      <c r="H153" s="2" t="s">
        <v>22</v>
      </c>
      <c r="I153" s="1" t="s">
        <v>32</v>
      </c>
      <c r="J153" s="2" t="s">
        <v>30</v>
      </c>
      <c r="K153" s="22">
        <f t="shared" si="4"/>
        <v>3</v>
      </c>
      <c r="L153" s="4">
        <v>40966</v>
      </c>
      <c r="M153" s="4">
        <v>41362</v>
      </c>
      <c r="N153" s="2" t="s">
        <v>24</v>
      </c>
      <c r="O153" s="22">
        <f t="shared" si="5"/>
        <v>4</v>
      </c>
      <c r="P153" s="15"/>
      <c r="Q153" s="15">
        <v>4.8</v>
      </c>
      <c r="R153" s="130">
        <v>1.8</v>
      </c>
      <c r="S153" s="15">
        <v>3</v>
      </c>
      <c r="T153" s="15">
        <v>0</v>
      </c>
      <c r="U153" s="15">
        <v>0</v>
      </c>
      <c r="V153" s="2"/>
      <c r="W153" s="2" t="s">
        <v>322</v>
      </c>
      <c r="X153" s="58"/>
      <c r="Y153" s="26"/>
      <c r="Z153" s="26"/>
      <c r="AA153" s="26"/>
      <c r="AB153" s="1" t="s">
        <v>609</v>
      </c>
      <c r="AC153" s="3">
        <v>42614</v>
      </c>
      <c r="AD153" s="59" t="s">
        <v>941</v>
      </c>
      <c r="AE153" s="1"/>
      <c r="AF153" s="1"/>
      <c r="AG153" s="1"/>
    </row>
    <row r="154" spans="1:33" ht="15.75">
      <c r="A154" s="1" t="s">
        <v>515</v>
      </c>
      <c r="B154" s="1" t="s">
        <v>609</v>
      </c>
      <c r="C154" s="1" t="s">
        <v>584</v>
      </c>
      <c r="D154" s="1" t="s">
        <v>634</v>
      </c>
      <c r="E154" s="1"/>
      <c r="F154" s="1" t="s">
        <v>33</v>
      </c>
      <c r="G154" s="1" t="s">
        <v>32</v>
      </c>
      <c r="H154" s="2" t="s">
        <v>22</v>
      </c>
      <c r="I154" s="1" t="s">
        <v>32</v>
      </c>
      <c r="J154" s="2" t="s">
        <v>30</v>
      </c>
      <c r="K154" s="22">
        <f t="shared" si="4"/>
        <v>3</v>
      </c>
      <c r="L154" s="4">
        <v>41001</v>
      </c>
      <c r="M154" s="4">
        <v>41670</v>
      </c>
      <c r="N154" s="2" t="s">
        <v>24</v>
      </c>
      <c r="O154" s="22">
        <f t="shared" si="5"/>
        <v>4</v>
      </c>
      <c r="P154" s="15"/>
      <c r="Q154" s="15">
        <v>19</v>
      </c>
      <c r="R154" s="130">
        <v>1.9</v>
      </c>
      <c r="S154" s="15">
        <v>7.9</v>
      </c>
      <c r="T154" s="15">
        <v>9.2</v>
      </c>
      <c r="U154" s="15">
        <v>0</v>
      </c>
      <c r="V154" s="2"/>
      <c r="W154" s="2" t="s">
        <v>322</v>
      </c>
      <c r="X154" s="58"/>
      <c r="Y154" s="26"/>
      <c r="Z154" s="26"/>
      <c r="AA154" s="26"/>
      <c r="AB154" s="1" t="s">
        <v>609</v>
      </c>
      <c r="AC154" s="3">
        <v>42614</v>
      </c>
      <c r="AD154" s="59" t="s">
        <v>858</v>
      </c>
      <c r="AE154" s="1"/>
      <c r="AF154" s="1"/>
      <c r="AG154" s="1"/>
    </row>
    <row r="155" spans="1:33" ht="31.5">
      <c r="A155" s="1" t="s">
        <v>515</v>
      </c>
      <c r="B155" s="1" t="s">
        <v>609</v>
      </c>
      <c r="C155" s="1" t="s">
        <v>584</v>
      </c>
      <c r="D155" s="1" t="s">
        <v>633</v>
      </c>
      <c r="E155" s="1"/>
      <c r="F155" s="1" t="s">
        <v>45</v>
      </c>
      <c r="G155" s="1" t="s">
        <v>32</v>
      </c>
      <c r="H155" s="2" t="s">
        <v>22</v>
      </c>
      <c r="I155" s="1" t="s">
        <v>32</v>
      </c>
      <c r="J155" s="2" t="s">
        <v>30</v>
      </c>
      <c r="K155" s="22">
        <f t="shared" si="4"/>
        <v>3</v>
      </c>
      <c r="L155" s="4">
        <v>40973</v>
      </c>
      <c r="M155" s="4">
        <v>41667</v>
      </c>
      <c r="N155" s="2" t="s">
        <v>24</v>
      </c>
      <c r="O155" s="22">
        <f t="shared" si="5"/>
        <v>4</v>
      </c>
      <c r="P155" s="15"/>
      <c r="Q155" s="15">
        <v>6</v>
      </c>
      <c r="R155" s="130">
        <v>1</v>
      </c>
      <c r="S155" s="15">
        <v>3</v>
      </c>
      <c r="T155" s="15">
        <v>2</v>
      </c>
      <c r="U155" s="15">
        <v>0</v>
      </c>
      <c r="V155" s="2"/>
      <c r="W155" s="2" t="s">
        <v>322</v>
      </c>
      <c r="X155" s="58"/>
      <c r="Y155" s="26"/>
      <c r="Z155" s="26"/>
      <c r="AA155" s="26"/>
      <c r="AB155" s="1" t="s">
        <v>609</v>
      </c>
      <c r="AC155" s="3">
        <v>42614</v>
      </c>
      <c r="AD155" s="59" t="s">
        <v>942</v>
      </c>
      <c r="AE155" s="1"/>
      <c r="AF155" s="1"/>
      <c r="AG155" s="1"/>
    </row>
    <row r="156" spans="1:33" ht="15.75">
      <c r="A156" s="1" t="s">
        <v>515</v>
      </c>
      <c r="B156" s="1" t="s">
        <v>609</v>
      </c>
      <c r="C156" s="1" t="s">
        <v>584</v>
      </c>
      <c r="D156" s="1" t="s">
        <v>632</v>
      </c>
      <c r="E156" s="1"/>
      <c r="F156" s="1" t="s">
        <v>33</v>
      </c>
      <c r="G156" s="1" t="s">
        <v>32</v>
      </c>
      <c r="H156" s="2" t="s">
        <v>22</v>
      </c>
      <c r="I156" s="1" t="s">
        <v>32</v>
      </c>
      <c r="J156" s="2" t="s">
        <v>30</v>
      </c>
      <c r="K156" s="22">
        <f t="shared" si="4"/>
        <v>3</v>
      </c>
      <c r="L156" s="4">
        <v>41001</v>
      </c>
      <c r="M156" s="4">
        <v>42094</v>
      </c>
      <c r="N156" s="2" t="s">
        <v>24</v>
      </c>
      <c r="O156" s="22">
        <f t="shared" si="5"/>
        <v>4</v>
      </c>
      <c r="P156" s="15"/>
      <c r="Q156" s="15">
        <v>37.7</v>
      </c>
      <c r="R156" s="130">
        <v>7.7</v>
      </c>
      <c r="S156" s="15">
        <v>12</v>
      </c>
      <c r="T156" s="15">
        <v>11</v>
      </c>
      <c r="U156" s="15">
        <v>7</v>
      </c>
      <c r="V156" s="2"/>
      <c r="W156" s="2" t="s">
        <v>322</v>
      </c>
      <c r="X156" s="58"/>
      <c r="Y156" s="26"/>
      <c r="Z156" s="26"/>
      <c r="AA156" s="26"/>
      <c r="AB156" s="1" t="s">
        <v>609</v>
      </c>
      <c r="AC156" s="3">
        <v>42614</v>
      </c>
      <c r="AD156" s="59" t="s">
        <v>881</v>
      </c>
      <c r="AE156" s="1"/>
      <c r="AF156" s="1"/>
      <c r="AG156" s="1"/>
    </row>
    <row r="157" spans="1:33" ht="15.75">
      <c r="A157" s="1" t="s">
        <v>515</v>
      </c>
      <c r="B157" s="1" t="s">
        <v>609</v>
      </c>
      <c r="C157" s="1" t="s">
        <v>584</v>
      </c>
      <c r="D157" s="1" t="s">
        <v>631</v>
      </c>
      <c r="E157" s="1"/>
      <c r="F157" s="1" t="s">
        <v>42</v>
      </c>
      <c r="G157" s="1" t="s">
        <v>32</v>
      </c>
      <c r="H157" s="2" t="s">
        <v>22</v>
      </c>
      <c r="I157" s="1" t="s">
        <v>32</v>
      </c>
      <c r="J157" s="2" t="s">
        <v>30</v>
      </c>
      <c r="K157" s="22">
        <f t="shared" si="4"/>
        <v>3</v>
      </c>
      <c r="L157" s="4">
        <v>41151</v>
      </c>
      <c r="M157" s="4">
        <v>41639</v>
      </c>
      <c r="N157" s="2" t="s">
        <v>24</v>
      </c>
      <c r="O157" s="22">
        <f t="shared" si="5"/>
        <v>4</v>
      </c>
      <c r="P157" s="15"/>
      <c r="Q157" s="15">
        <v>14.3</v>
      </c>
      <c r="R157" s="130">
        <v>0.5</v>
      </c>
      <c r="S157" s="15">
        <v>6.8</v>
      </c>
      <c r="T157" s="15">
        <v>7</v>
      </c>
      <c r="U157" s="15">
        <v>0</v>
      </c>
      <c r="V157" s="2"/>
      <c r="W157" s="2" t="s">
        <v>322</v>
      </c>
      <c r="X157" s="58"/>
      <c r="Y157" s="26"/>
      <c r="Z157" s="26"/>
      <c r="AA157" s="26"/>
      <c r="AB157" s="1" t="s">
        <v>609</v>
      </c>
      <c r="AC157" s="3">
        <v>42614</v>
      </c>
      <c r="AD157" s="59" t="s">
        <v>915</v>
      </c>
      <c r="AE157" s="1"/>
      <c r="AF157" s="1"/>
      <c r="AG157" s="1"/>
    </row>
    <row r="158" spans="1:33" ht="31.5">
      <c r="A158" s="1" t="s">
        <v>515</v>
      </c>
      <c r="B158" s="1" t="s">
        <v>609</v>
      </c>
      <c r="C158" s="1" t="s">
        <v>584</v>
      </c>
      <c r="D158" s="1" t="s">
        <v>629</v>
      </c>
      <c r="E158" s="1"/>
      <c r="F158" s="1" t="s">
        <v>42</v>
      </c>
      <c r="G158" s="1" t="s">
        <v>32</v>
      </c>
      <c r="H158" s="2" t="s">
        <v>22</v>
      </c>
      <c r="I158" s="1" t="s">
        <v>32</v>
      </c>
      <c r="J158" s="2" t="s">
        <v>30</v>
      </c>
      <c r="K158" s="22">
        <f t="shared" si="4"/>
        <v>3</v>
      </c>
      <c r="L158" s="4">
        <v>41008</v>
      </c>
      <c r="M158" s="4">
        <v>42430</v>
      </c>
      <c r="N158" s="2" t="s">
        <v>24</v>
      </c>
      <c r="O158" s="22">
        <f t="shared" si="5"/>
        <v>4</v>
      </c>
      <c r="P158" s="15"/>
      <c r="Q158" s="15">
        <v>8.5</v>
      </c>
      <c r="R158" s="130">
        <v>0.85</v>
      </c>
      <c r="S158" s="15">
        <v>0.9</v>
      </c>
      <c r="T158" s="15">
        <v>2.4</v>
      </c>
      <c r="U158" s="15">
        <v>2.7</v>
      </c>
      <c r="V158" s="2"/>
      <c r="W158" s="2" t="s">
        <v>322</v>
      </c>
      <c r="X158" s="58"/>
      <c r="Y158" s="26"/>
      <c r="Z158" s="26"/>
      <c r="AA158" s="26"/>
      <c r="AB158" s="1" t="s">
        <v>609</v>
      </c>
      <c r="AC158" s="3">
        <v>42614</v>
      </c>
      <c r="AD158" s="59" t="s">
        <v>943</v>
      </c>
      <c r="AE158" s="1"/>
      <c r="AF158" s="1"/>
      <c r="AG158" s="1"/>
    </row>
    <row r="159" spans="1:33" ht="15.75">
      <c r="A159" s="1" t="s">
        <v>515</v>
      </c>
      <c r="B159" s="1" t="s">
        <v>609</v>
      </c>
      <c r="C159" s="1" t="s">
        <v>584</v>
      </c>
      <c r="D159" s="1" t="s">
        <v>627</v>
      </c>
      <c r="E159" s="1"/>
      <c r="F159" s="1" t="s">
        <v>769</v>
      </c>
      <c r="G159" s="1" t="s">
        <v>32</v>
      </c>
      <c r="H159" s="2" t="s">
        <v>22</v>
      </c>
      <c r="I159" s="1" t="s">
        <v>32</v>
      </c>
      <c r="J159" s="2" t="s">
        <v>30</v>
      </c>
      <c r="K159" s="22">
        <f t="shared" si="4"/>
        <v>3</v>
      </c>
      <c r="L159" s="4">
        <v>41064</v>
      </c>
      <c r="M159" s="4">
        <v>41610</v>
      </c>
      <c r="N159" s="2" t="s">
        <v>24</v>
      </c>
      <c r="O159" s="22">
        <f t="shared" si="5"/>
        <v>4</v>
      </c>
      <c r="P159" s="15"/>
      <c r="Q159" s="15">
        <v>17.5</v>
      </c>
      <c r="R159" s="130">
        <v>1</v>
      </c>
      <c r="S159" s="15">
        <v>9.5</v>
      </c>
      <c r="T159" s="15">
        <v>7</v>
      </c>
      <c r="U159" s="15">
        <v>0</v>
      </c>
      <c r="V159" s="2"/>
      <c r="W159" s="2" t="s">
        <v>322</v>
      </c>
      <c r="X159" s="58"/>
      <c r="Y159" s="26"/>
      <c r="Z159" s="26"/>
      <c r="AA159" s="26"/>
      <c r="AB159" s="1" t="s">
        <v>609</v>
      </c>
      <c r="AC159" s="3">
        <v>42614</v>
      </c>
      <c r="AD159" s="59" t="s">
        <v>946</v>
      </c>
      <c r="AE159" s="1"/>
      <c r="AF159" s="1"/>
      <c r="AG159" s="1"/>
    </row>
    <row r="160" spans="1:33" ht="31.5">
      <c r="A160" s="1" t="s">
        <v>515</v>
      </c>
      <c r="B160" s="1" t="s">
        <v>609</v>
      </c>
      <c r="C160" s="1" t="s">
        <v>584</v>
      </c>
      <c r="D160" s="1" t="s">
        <v>626</v>
      </c>
      <c r="E160" s="1"/>
      <c r="F160" s="1" t="s">
        <v>38</v>
      </c>
      <c r="G160" s="1" t="s">
        <v>32</v>
      </c>
      <c r="H160" s="2" t="s">
        <v>22</v>
      </c>
      <c r="I160" s="1" t="s">
        <v>32</v>
      </c>
      <c r="J160" s="2" t="s">
        <v>30</v>
      </c>
      <c r="K160" s="22">
        <f t="shared" si="4"/>
        <v>3</v>
      </c>
      <c r="L160" s="4">
        <v>41000</v>
      </c>
      <c r="M160" s="4">
        <v>41364</v>
      </c>
      <c r="N160" s="2" t="s">
        <v>24</v>
      </c>
      <c r="O160" s="22">
        <f t="shared" si="5"/>
        <v>4</v>
      </c>
      <c r="P160" s="15"/>
      <c r="Q160" s="15">
        <v>6.8</v>
      </c>
      <c r="R160" s="130">
        <v>0.6</v>
      </c>
      <c r="S160" s="15">
        <v>6.2</v>
      </c>
      <c r="T160" s="15">
        <v>0</v>
      </c>
      <c r="U160" s="15">
        <v>0</v>
      </c>
      <c r="V160" s="2"/>
      <c r="W160" s="2" t="s">
        <v>322</v>
      </c>
      <c r="X160" s="58"/>
      <c r="Y160" s="26"/>
      <c r="Z160" s="26"/>
      <c r="AA160" s="26"/>
      <c r="AB160" s="1" t="s">
        <v>609</v>
      </c>
      <c r="AC160" s="3">
        <v>42614</v>
      </c>
      <c r="AD160" s="59" t="s">
        <v>949</v>
      </c>
      <c r="AE160" s="1"/>
      <c r="AF160" s="1"/>
      <c r="AG160" s="1"/>
    </row>
    <row r="161" spans="1:33" ht="15.75">
      <c r="A161" s="1" t="s">
        <v>515</v>
      </c>
      <c r="B161" s="1" t="s">
        <v>609</v>
      </c>
      <c r="C161" s="1" t="s">
        <v>584</v>
      </c>
      <c r="D161" s="1" t="s">
        <v>625</v>
      </c>
      <c r="E161" s="1"/>
      <c r="F161" s="1" t="s">
        <v>38</v>
      </c>
      <c r="G161" s="1" t="s">
        <v>32</v>
      </c>
      <c r="H161" s="2" t="s">
        <v>22</v>
      </c>
      <c r="I161" s="1" t="s">
        <v>32</v>
      </c>
      <c r="J161" s="2" t="s">
        <v>30</v>
      </c>
      <c r="K161" s="22">
        <f t="shared" si="4"/>
        <v>3</v>
      </c>
      <c r="L161" s="4">
        <v>40969</v>
      </c>
      <c r="M161" s="4">
        <v>41214</v>
      </c>
      <c r="N161" s="2" t="s">
        <v>24</v>
      </c>
      <c r="O161" s="22">
        <f t="shared" si="5"/>
        <v>4</v>
      </c>
      <c r="P161" s="15"/>
      <c r="Q161" s="15">
        <v>6.73</v>
      </c>
      <c r="R161" s="130">
        <v>0.73</v>
      </c>
      <c r="S161" s="15">
        <v>6</v>
      </c>
      <c r="T161" s="15">
        <v>0</v>
      </c>
      <c r="U161" s="15">
        <v>0</v>
      </c>
      <c r="V161" s="2"/>
      <c r="W161" s="2" t="s">
        <v>322</v>
      </c>
      <c r="X161" s="58"/>
      <c r="Y161" s="26"/>
      <c r="Z161" s="26"/>
      <c r="AA161" s="26"/>
      <c r="AB161" s="1" t="s">
        <v>609</v>
      </c>
      <c r="AC161" s="3">
        <v>42614</v>
      </c>
      <c r="AD161" s="59" t="s">
        <v>950</v>
      </c>
      <c r="AE161" s="1"/>
      <c r="AF161" s="1"/>
      <c r="AG161" s="1"/>
    </row>
    <row r="162" spans="1:33" ht="15.75">
      <c r="A162" s="1" t="s">
        <v>515</v>
      </c>
      <c r="B162" s="1" t="s">
        <v>609</v>
      </c>
      <c r="C162" s="1" t="s">
        <v>584</v>
      </c>
      <c r="D162" s="1" t="s">
        <v>623</v>
      </c>
      <c r="E162" s="1"/>
      <c r="F162" s="1" t="s">
        <v>33</v>
      </c>
      <c r="G162" s="1" t="s">
        <v>32</v>
      </c>
      <c r="H162" s="2" t="s">
        <v>22</v>
      </c>
      <c r="I162" s="1" t="s">
        <v>32</v>
      </c>
      <c r="J162" s="2" t="s">
        <v>30</v>
      </c>
      <c r="K162" s="22">
        <f t="shared" si="4"/>
        <v>3</v>
      </c>
      <c r="L162" s="4">
        <v>40969</v>
      </c>
      <c r="M162" s="4">
        <v>41364</v>
      </c>
      <c r="N162" s="2" t="s">
        <v>24</v>
      </c>
      <c r="O162" s="22">
        <f t="shared" si="5"/>
        <v>4</v>
      </c>
      <c r="P162" s="15"/>
      <c r="Q162" s="15">
        <v>10</v>
      </c>
      <c r="R162" s="130">
        <v>1</v>
      </c>
      <c r="S162" s="15">
        <v>9</v>
      </c>
      <c r="T162" s="15">
        <v>0</v>
      </c>
      <c r="U162" s="15">
        <v>0</v>
      </c>
      <c r="V162" s="2"/>
      <c r="W162" s="2" t="s">
        <v>322</v>
      </c>
      <c r="X162" s="58"/>
      <c r="Y162" s="26"/>
      <c r="Z162" s="26"/>
      <c r="AA162" s="26"/>
      <c r="AB162" s="1" t="s">
        <v>609</v>
      </c>
      <c r="AC162" s="3">
        <v>42614</v>
      </c>
      <c r="AD162" s="59" t="s">
        <v>952</v>
      </c>
      <c r="AE162" s="1"/>
      <c r="AF162" s="1"/>
      <c r="AG162" s="1"/>
    </row>
    <row r="163" spans="1:33" ht="15.75">
      <c r="A163" s="1" t="s">
        <v>515</v>
      </c>
      <c r="B163" s="1" t="s">
        <v>609</v>
      </c>
      <c r="C163" s="1" t="s">
        <v>584</v>
      </c>
      <c r="D163" s="1" t="s">
        <v>622</v>
      </c>
      <c r="E163" s="1"/>
      <c r="F163" s="1" t="s">
        <v>769</v>
      </c>
      <c r="G163" s="1" t="s">
        <v>32</v>
      </c>
      <c r="H163" s="2" t="s">
        <v>22</v>
      </c>
      <c r="I163" s="1" t="s">
        <v>32</v>
      </c>
      <c r="J163" s="2" t="s">
        <v>30</v>
      </c>
      <c r="K163" s="22">
        <f t="shared" si="4"/>
        <v>3</v>
      </c>
      <c r="L163" s="4">
        <v>41015</v>
      </c>
      <c r="M163" s="4">
        <v>41274</v>
      </c>
      <c r="N163" s="2" t="s">
        <v>24</v>
      </c>
      <c r="O163" s="22">
        <f t="shared" si="5"/>
        <v>4</v>
      </c>
      <c r="P163" s="15"/>
      <c r="Q163" s="15">
        <v>3</v>
      </c>
      <c r="R163" s="130">
        <v>0.3</v>
      </c>
      <c r="S163" s="15">
        <v>2.7</v>
      </c>
      <c r="T163" s="15">
        <v>0</v>
      </c>
      <c r="U163" s="15">
        <v>0</v>
      </c>
      <c r="V163" s="2"/>
      <c r="W163" s="2" t="s">
        <v>322</v>
      </c>
      <c r="X163" s="58"/>
      <c r="Y163" s="26"/>
      <c r="Z163" s="26"/>
      <c r="AA163" s="26"/>
      <c r="AB163" s="1" t="s">
        <v>609</v>
      </c>
      <c r="AC163" s="3">
        <v>42614</v>
      </c>
      <c r="AD163" s="59" t="s">
        <v>953</v>
      </c>
      <c r="AE163" s="1"/>
      <c r="AF163" s="1"/>
      <c r="AG163" s="1"/>
    </row>
    <row r="164" spans="1:33" ht="15.75">
      <c r="A164" s="1" t="s">
        <v>515</v>
      </c>
      <c r="B164" s="1" t="s">
        <v>609</v>
      </c>
      <c r="C164" s="1" t="s">
        <v>584</v>
      </c>
      <c r="D164" s="1" t="s">
        <v>621</v>
      </c>
      <c r="E164" s="1"/>
      <c r="F164" s="1" t="s">
        <v>769</v>
      </c>
      <c r="G164" s="1" t="s">
        <v>32</v>
      </c>
      <c r="H164" s="2" t="s">
        <v>22</v>
      </c>
      <c r="I164" s="1" t="s">
        <v>32</v>
      </c>
      <c r="J164" s="2" t="s">
        <v>30</v>
      </c>
      <c r="K164" s="22">
        <f t="shared" si="4"/>
        <v>3</v>
      </c>
      <c r="L164" s="4">
        <v>40977</v>
      </c>
      <c r="M164" s="4">
        <v>41992</v>
      </c>
      <c r="N164" s="2" t="s">
        <v>24</v>
      </c>
      <c r="O164" s="22">
        <f t="shared" si="5"/>
        <v>4</v>
      </c>
      <c r="P164" s="15"/>
      <c r="Q164" s="15">
        <v>15</v>
      </c>
      <c r="R164" s="130">
        <v>1.5</v>
      </c>
      <c r="S164" s="15">
        <v>4.12</v>
      </c>
      <c r="T164" s="15">
        <v>6.83</v>
      </c>
      <c r="U164" s="15">
        <v>2.55</v>
      </c>
      <c r="V164" s="2"/>
      <c r="W164" s="2" t="s">
        <v>322</v>
      </c>
      <c r="X164" s="58"/>
      <c r="Y164" s="26"/>
      <c r="Z164" s="26"/>
      <c r="AA164" s="26"/>
      <c r="AB164" s="1" t="s">
        <v>609</v>
      </c>
      <c r="AC164" s="3">
        <v>42614</v>
      </c>
      <c r="AD164" s="59" t="s">
        <v>953</v>
      </c>
      <c r="AE164" s="1"/>
      <c r="AF164" s="1"/>
      <c r="AG164" s="1"/>
    </row>
    <row r="165" spans="1:33" ht="15.75">
      <c r="A165" s="1" t="s">
        <v>515</v>
      </c>
      <c r="B165" s="1" t="s">
        <v>609</v>
      </c>
      <c r="C165" s="1" t="s">
        <v>584</v>
      </c>
      <c r="D165" s="1" t="s">
        <v>954</v>
      </c>
      <c r="E165" s="1"/>
      <c r="F165" s="1" t="s">
        <v>45</v>
      </c>
      <c r="G165" s="1" t="s">
        <v>32</v>
      </c>
      <c r="H165" s="2" t="s">
        <v>22</v>
      </c>
      <c r="I165" s="1" t="s">
        <v>32</v>
      </c>
      <c r="J165" s="2" t="s">
        <v>30</v>
      </c>
      <c r="K165" s="22">
        <f t="shared" si="4"/>
        <v>3</v>
      </c>
      <c r="L165" s="4">
        <v>40969</v>
      </c>
      <c r="M165" s="4">
        <v>41364</v>
      </c>
      <c r="N165" s="2" t="s">
        <v>24</v>
      </c>
      <c r="O165" s="22">
        <f t="shared" si="5"/>
        <v>4</v>
      </c>
      <c r="P165" s="15"/>
      <c r="Q165" s="15">
        <v>2</v>
      </c>
      <c r="R165" s="130">
        <v>0.2</v>
      </c>
      <c r="S165" s="15">
        <v>1.8</v>
      </c>
      <c r="T165" s="15">
        <v>0</v>
      </c>
      <c r="U165" s="15">
        <v>0</v>
      </c>
      <c r="V165" s="2"/>
      <c r="W165" s="2" t="s">
        <v>322</v>
      </c>
      <c r="X165" s="58"/>
      <c r="Y165" s="26"/>
      <c r="Z165" s="26"/>
      <c r="AA165" s="26"/>
      <c r="AB165" s="1" t="s">
        <v>609</v>
      </c>
      <c r="AC165" s="3">
        <v>42614</v>
      </c>
      <c r="AD165" s="59" t="s">
        <v>903</v>
      </c>
      <c r="AE165" s="1"/>
      <c r="AF165" s="1"/>
      <c r="AG165" s="1"/>
    </row>
    <row r="166" spans="1:33" ht="15.75">
      <c r="A166" s="1" t="s">
        <v>515</v>
      </c>
      <c r="B166" s="1" t="s">
        <v>609</v>
      </c>
      <c r="C166" s="1" t="s">
        <v>584</v>
      </c>
      <c r="D166" s="1" t="s">
        <v>620</v>
      </c>
      <c r="E166" s="1"/>
      <c r="F166" s="1" t="s">
        <v>937</v>
      </c>
      <c r="G166" s="1" t="s">
        <v>32</v>
      </c>
      <c r="H166" s="2" t="s">
        <v>22</v>
      </c>
      <c r="I166" s="1" t="s">
        <v>32</v>
      </c>
      <c r="J166" s="2" t="s">
        <v>30</v>
      </c>
      <c r="K166" s="22">
        <f t="shared" si="4"/>
        <v>3</v>
      </c>
      <c r="L166" s="4">
        <v>41043</v>
      </c>
      <c r="M166" s="4">
        <v>41355</v>
      </c>
      <c r="N166" s="2" t="s">
        <v>24</v>
      </c>
      <c r="O166" s="22">
        <f t="shared" si="5"/>
        <v>4</v>
      </c>
      <c r="P166" s="15"/>
      <c r="Q166" s="15">
        <v>12</v>
      </c>
      <c r="R166" s="130">
        <v>1.2</v>
      </c>
      <c r="S166" s="15">
        <v>10.8</v>
      </c>
      <c r="T166" s="15">
        <v>0</v>
      </c>
      <c r="U166" s="15">
        <v>0</v>
      </c>
      <c r="V166" s="2"/>
      <c r="W166" s="2" t="s">
        <v>322</v>
      </c>
      <c r="X166" s="58"/>
      <c r="Y166" s="26"/>
      <c r="Z166" s="26"/>
      <c r="AA166" s="26"/>
      <c r="AB166" s="1" t="s">
        <v>609</v>
      </c>
      <c r="AC166" s="3">
        <v>42614</v>
      </c>
      <c r="AD166" s="59" t="s">
        <v>955</v>
      </c>
      <c r="AE166" s="1"/>
      <c r="AF166" s="1"/>
      <c r="AG166" s="1"/>
    </row>
    <row r="167" spans="1:33" ht="31.5">
      <c r="A167" s="1" t="s">
        <v>515</v>
      </c>
      <c r="B167" s="1" t="s">
        <v>609</v>
      </c>
      <c r="C167" s="1" t="s">
        <v>584</v>
      </c>
      <c r="D167" s="1" t="s">
        <v>956</v>
      </c>
      <c r="E167" s="1"/>
      <c r="F167" s="1" t="s">
        <v>42</v>
      </c>
      <c r="G167" s="1" t="s">
        <v>32</v>
      </c>
      <c r="H167" s="2" t="s">
        <v>22</v>
      </c>
      <c r="I167" s="1" t="s">
        <v>32</v>
      </c>
      <c r="J167" s="2" t="s">
        <v>30</v>
      </c>
      <c r="K167" s="22">
        <f t="shared" si="4"/>
        <v>3</v>
      </c>
      <c r="L167" s="4">
        <v>40966</v>
      </c>
      <c r="M167" s="4">
        <v>42006</v>
      </c>
      <c r="N167" s="2" t="s">
        <v>24</v>
      </c>
      <c r="O167" s="22">
        <f t="shared" si="5"/>
        <v>4</v>
      </c>
      <c r="P167" s="15"/>
      <c r="Q167" s="15">
        <v>4</v>
      </c>
      <c r="R167" s="130">
        <v>0.42</v>
      </c>
      <c r="S167" s="15">
        <v>0.7</v>
      </c>
      <c r="T167" s="15">
        <v>1.6</v>
      </c>
      <c r="U167" s="15">
        <v>1.28</v>
      </c>
      <c r="V167" s="2"/>
      <c r="W167" s="2" t="s">
        <v>322</v>
      </c>
      <c r="X167" s="58"/>
      <c r="Y167" s="26"/>
      <c r="Z167" s="26"/>
      <c r="AA167" s="26"/>
      <c r="AB167" s="1" t="s">
        <v>609</v>
      </c>
      <c r="AC167" s="3">
        <v>42614</v>
      </c>
      <c r="AD167" s="59" t="s">
        <v>957</v>
      </c>
      <c r="AE167" s="1"/>
      <c r="AF167" s="1"/>
      <c r="AG167" s="1"/>
    </row>
    <row r="168" spans="1:33" ht="31.5">
      <c r="A168" s="1" t="s">
        <v>515</v>
      </c>
      <c r="B168" s="1" t="s">
        <v>609</v>
      </c>
      <c r="C168" s="1" t="s">
        <v>584</v>
      </c>
      <c r="D168" s="1" t="s">
        <v>619</v>
      </c>
      <c r="E168" s="1"/>
      <c r="F168" s="1" t="s">
        <v>769</v>
      </c>
      <c r="G168" s="1" t="s">
        <v>32</v>
      </c>
      <c r="H168" s="2" t="s">
        <v>22</v>
      </c>
      <c r="I168" s="1" t="s">
        <v>32</v>
      </c>
      <c r="J168" s="2" t="s">
        <v>30</v>
      </c>
      <c r="K168" s="22">
        <f t="shared" si="4"/>
        <v>3</v>
      </c>
      <c r="L168" s="4">
        <v>40975</v>
      </c>
      <c r="M168" s="4">
        <v>41728</v>
      </c>
      <c r="N168" s="2" t="s">
        <v>24</v>
      </c>
      <c r="O168" s="22">
        <f t="shared" si="5"/>
        <v>4</v>
      </c>
      <c r="P168" s="15"/>
      <c r="Q168" s="15">
        <v>5.5</v>
      </c>
      <c r="R168" s="130">
        <v>0.5</v>
      </c>
      <c r="S168" s="15">
        <v>3</v>
      </c>
      <c r="T168" s="15">
        <v>2</v>
      </c>
      <c r="U168" s="15">
        <v>0</v>
      </c>
      <c r="V168" s="2"/>
      <c r="W168" s="2" t="s">
        <v>322</v>
      </c>
      <c r="X168" s="58"/>
      <c r="Y168" s="26"/>
      <c r="Z168" s="26"/>
      <c r="AA168" s="26"/>
      <c r="AB168" s="1" t="s">
        <v>609</v>
      </c>
      <c r="AC168" s="3">
        <v>42614</v>
      </c>
      <c r="AD168" s="59" t="s">
        <v>960</v>
      </c>
      <c r="AE168" s="1"/>
      <c r="AF168" s="1"/>
      <c r="AG168" s="1"/>
    </row>
    <row r="169" spans="1:33" ht="15.75">
      <c r="A169" s="1" t="s">
        <v>515</v>
      </c>
      <c r="B169" s="1" t="s">
        <v>609</v>
      </c>
      <c r="C169" s="1" t="s">
        <v>584</v>
      </c>
      <c r="D169" s="1" t="s">
        <v>961</v>
      </c>
      <c r="E169" s="1"/>
      <c r="F169" s="1" t="s">
        <v>169</v>
      </c>
      <c r="G169" s="1" t="s">
        <v>32</v>
      </c>
      <c r="H169" s="2" t="s">
        <v>22</v>
      </c>
      <c r="I169" s="1" t="s">
        <v>32</v>
      </c>
      <c r="J169" s="2" t="s">
        <v>30</v>
      </c>
      <c r="K169" s="22">
        <f t="shared" si="4"/>
        <v>3</v>
      </c>
      <c r="L169" s="4">
        <v>41043</v>
      </c>
      <c r="M169" s="4">
        <v>41791</v>
      </c>
      <c r="N169" s="2" t="s">
        <v>24</v>
      </c>
      <c r="O169" s="22">
        <f t="shared" si="5"/>
        <v>4</v>
      </c>
      <c r="P169" s="15"/>
      <c r="Q169" s="15">
        <v>5</v>
      </c>
      <c r="R169" s="130">
        <v>0.5</v>
      </c>
      <c r="S169" s="15">
        <v>1.67</v>
      </c>
      <c r="T169" s="15">
        <v>2.6</v>
      </c>
      <c r="U169" s="15">
        <v>0.23</v>
      </c>
      <c r="V169" s="2"/>
      <c r="W169" s="2" t="s">
        <v>322</v>
      </c>
      <c r="X169" s="58"/>
      <c r="Y169" s="26"/>
      <c r="Z169" s="26"/>
      <c r="AA169" s="26"/>
      <c r="AB169" s="1" t="s">
        <v>609</v>
      </c>
      <c r="AC169" s="3">
        <v>42614</v>
      </c>
      <c r="AD169" s="59" t="s">
        <v>962</v>
      </c>
      <c r="AE169" s="1"/>
      <c r="AF169" s="1"/>
      <c r="AG169" s="1"/>
    </row>
    <row r="170" spans="1:33" ht="15.75">
      <c r="A170" s="1" t="s">
        <v>515</v>
      </c>
      <c r="B170" s="1" t="s">
        <v>609</v>
      </c>
      <c r="C170" s="1" t="s">
        <v>584</v>
      </c>
      <c r="D170" s="1" t="s">
        <v>618</v>
      </c>
      <c r="E170" s="1"/>
      <c r="F170" s="1" t="s">
        <v>45</v>
      </c>
      <c r="G170" s="1" t="s">
        <v>32</v>
      </c>
      <c r="H170" s="2" t="s">
        <v>22</v>
      </c>
      <c r="I170" s="1" t="s">
        <v>32</v>
      </c>
      <c r="J170" s="2" t="s">
        <v>30</v>
      </c>
      <c r="K170" s="22">
        <f t="shared" si="4"/>
        <v>3</v>
      </c>
      <c r="L170" s="4">
        <v>40973</v>
      </c>
      <c r="M170" s="4">
        <v>41486</v>
      </c>
      <c r="N170" s="2" t="s">
        <v>24</v>
      </c>
      <c r="O170" s="22">
        <f t="shared" si="5"/>
        <v>4</v>
      </c>
      <c r="P170" s="15"/>
      <c r="Q170" s="15">
        <v>10</v>
      </c>
      <c r="R170" s="130">
        <v>3</v>
      </c>
      <c r="S170" s="15">
        <v>6</v>
      </c>
      <c r="T170" s="15">
        <v>1</v>
      </c>
      <c r="U170" s="15">
        <v>0</v>
      </c>
      <c r="V170" s="2"/>
      <c r="W170" s="2" t="s">
        <v>322</v>
      </c>
      <c r="X170" s="58"/>
      <c r="Y170" s="26"/>
      <c r="Z170" s="26"/>
      <c r="AA170" s="26"/>
      <c r="AB170" s="1" t="s">
        <v>609</v>
      </c>
      <c r="AC170" s="3">
        <v>42614</v>
      </c>
      <c r="AD170" s="59" t="s">
        <v>865</v>
      </c>
      <c r="AE170" s="1"/>
      <c r="AF170" s="1"/>
      <c r="AG170" s="1"/>
    </row>
    <row r="171" spans="1:33" ht="15.75">
      <c r="A171" s="1" t="s">
        <v>515</v>
      </c>
      <c r="B171" s="1" t="s">
        <v>609</v>
      </c>
      <c r="C171" s="1" t="s">
        <v>584</v>
      </c>
      <c r="D171" s="1" t="s">
        <v>646</v>
      </c>
      <c r="E171" s="1"/>
      <c r="F171" s="1" t="s">
        <v>45</v>
      </c>
      <c r="G171" s="1" t="s">
        <v>32</v>
      </c>
      <c r="H171" s="2" t="s">
        <v>22</v>
      </c>
      <c r="I171" s="1" t="s">
        <v>32</v>
      </c>
      <c r="J171" s="2" t="s">
        <v>30</v>
      </c>
      <c r="K171" s="22">
        <f t="shared" si="4"/>
        <v>3</v>
      </c>
      <c r="L171" s="9">
        <v>41037</v>
      </c>
      <c r="M171" s="9">
        <v>41121</v>
      </c>
      <c r="N171" s="2" t="s">
        <v>24</v>
      </c>
      <c r="O171" s="22">
        <f t="shared" si="5"/>
        <v>4</v>
      </c>
      <c r="P171" s="15"/>
      <c r="Q171" s="15">
        <v>1.2</v>
      </c>
      <c r="R171" s="130">
        <v>0.2</v>
      </c>
      <c r="S171" s="15">
        <v>1</v>
      </c>
      <c r="T171" s="15">
        <v>0</v>
      </c>
      <c r="U171" s="15">
        <v>0</v>
      </c>
      <c r="V171" s="2"/>
      <c r="W171" s="2" t="s">
        <v>322</v>
      </c>
      <c r="X171" s="58"/>
      <c r="Y171" s="26"/>
      <c r="Z171" s="26"/>
      <c r="AA171" s="26"/>
      <c r="AB171" s="1" t="s">
        <v>609</v>
      </c>
      <c r="AC171" s="3">
        <v>42614</v>
      </c>
      <c r="AD171" s="59" t="s">
        <v>865</v>
      </c>
      <c r="AE171" s="1"/>
      <c r="AF171" s="1"/>
      <c r="AG171" s="1"/>
    </row>
    <row r="172" spans="1:33" ht="31.5">
      <c r="A172" s="1" t="s">
        <v>515</v>
      </c>
      <c r="B172" s="1" t="s">
        <v>609</v>
      </c>
      <c r="C172" s="1" t="s">
        <v>584</v>
      </c>
      <c r="D172" s="1" t="s">
        <v>645</v>
      </c>
      <c r="E172" s="1"/>
      <c r="F172" s="1" t="s">
        <v>45</v>
      </c>
      <c r="G172" s="1" t="s">
        <v>32</v>
      </c>
      <c r="H172" s="2" t="s">
        <v>22</v>
      </c>
      <c r="I172" s="1" t="s">
        <v>32</v>
      </c>
      <c r="J172" s="2" t="s">
        <v>30</v>
      </c>
      <c r="K172" s="22">
        <f t="shared" si="4"/>
        <v>3</v>
      </c>
      <c r="L172" s="4">
        <v>41061</v>
      </c>
      <c r="M172" s="4">
        <v>41639</v>
      </c>
      <c r="N172" s="2" t="s">
        <v>24</v>
      </c>
      <c r="O172" s="22">
        <f t="shared" si="5"/>
        <v>4</v>
      </c>
      <c r="P172" s="15"/>
      <c r="Q172" s="15">
        <v>10</v>
      </c>
      <c r="R172" s="130">
        <v>2</v>
      </c>
      <c r="S172" s="15">
        <v>5</v>
      </c>
      <c r="T172" s="15">
        <v>3</v>
      </c>
      <c r="U172" s="15">
        <v>0</v>
      </c>
      <c r="V172" s="2"/>
      <c r="W172" s="2" t="s">
        <v>322</v>
      </c>
      <c r="X172" s="58"/>
      <c r="Y172" s="26"/>
      <c r="Z172" s="26"/>
      <c r="AA172" s="26"/>
      <c r="AB172" s="1" t="s">
        <v>609</v>
      </c>
      <c r="AC172" s="3">
        <v>42614</v>
      </c>
      <c r="AD172" s="59" t="s">
        <v>964</v>
      </c>
      <c r="AE172" s="1"/>
      <c r="AF172" s="1"/>
      <c r="AG172" s="1"/>
    </row>
    <row r="173" spans="1:33" ht="31.5">
      <c r="A173" s="1" t="s">
        <v>515</v>
      </c>
      <c r="B173" s="1" t="s">
        <v>609</v>
      </c>
      <c r="C173" s="1" t="s">
        <v>584</v>
      </c>
      <c r="D173" s="1" t="s">
        <v>644</v>
      </c>
      <c r="E173" s="1"/>
      <c r="F173" s="1" t="s">
        <v>937</v>
      </c>
      <c r="G173" s="1" t="s">
        <v>32</v>
      </c>
      <c r="H173" s="2" t="s">
        <v>22</v>
      </c>
      <c r="I173" s="1" t="s">
        <v>32</v>
      </c>
      <c r="J173" s="2" t="s">
        <v>30</v>
      </c>
      <c r="K173" s="22">
        <f t="shared" si="4"/>
        <v>3</v>
      </c>
      <c r="L173" s="4">
        <v>41002</v>
      </c>
      <c r="M173" s="4">
        <v>42094</v>
      </c>
      <c r="N173" s="2" t="s">
        <v>24</v>
      </c>
      <c r="O173" s="22">
        <f t="shared" si="5"/>
        <v>4</v>
      </c>
      <c r="P173" s="15"/>
      <c r="Q173" s="15">
        <v>10</v>
      </c>
      <c r="R173" s="130">
        <v>1</v>
      </c>
      <c r="S173" s="15">
        <v>3</v>
      </c>
      <c r="T173" s="15">
        <v>4</v>
      </c>
      <c r="U173" s="15">
        <v>2</v>
      </c>
      <c r="V173" s="2"/>
      <c r="W173" s="2" t="s">
        <v>322</v>
      </c>
      <c r="X173" s="58"/>
      <c r="Y173" s="26"/>
      <c r="Z173" s="26"/>
      <c r="AA173" s="26"/>
      <c r="AB173" s="1" t="s">
        <v>609</v>
      </c>
      <c r="AC173" s="3">
        <v>42614</v>
      </c>
      <c r="AD173" s="59" t="s">
        <v>880</v>
      </c>
      <c r="AE173" s="1"/>
      <c r="AF173" s="1"/>
      <c r="AG173" s="1"/>
    </row>
    <row r="174" spans="1:33" ht="31.5">
      <c r="A174" s="1" t="s">
        <v>515</v>
      </c>
      <c r="B174" s="1" t="s">
        <v>609</v>
      </c>
      <c r="C174" s="1" t="s">
        <v>584</v>
      </c>
      <c r="D174" s="1" t="s">
        <v>617</v>
      </c>
      <c r="E174" s="1"/>
      <c r="F174" s="1" t="s">
        <v>45</v>
      </c>
      <c r="G174" s="1" t="s">
        <v>32</v>
      </c>
      <c r="H174" s="2" t="s">
        <v>22</v>
      </c>
      <c r="I174" s="1" t="s">
        <v>32</v>
      </c>
      <c r="J174" s="2" t="s">
        <v>30</v>
      </c>
      <c r="K174" s="22">
        <f t="shared" si="4"/>
        <v>3</v>
      </c>
      <c r="L174" s="9">
        <v>40973</v>
      </c>
      <c r="M174" s="9">
        <v>41243</v>
      </c>
      <c r="N174" s="2" t="s">
        <v>24</v>
      </c>
      <c r="O174" s="22">
        <f t="shared" si="5"/>
        <v>4</v>
      </c>
      <c r="P174" s="15"/>
      <c r="Q174" s="15">
        <v>1.7</v>
      </c>
      <c r="R174" s="130">
        <v>0.17</v>
      </c>
      <c r="S174" s="15">
        <v>1.53</v>
      </c>
      <c r="T174" s="15">
        <v>0</v>
      </c>
      <c r="U174" s="15">
        <v>0</v>
      </c>
      <c r="V174" s="2"/>
      <c r="W174" s="2" t="s">
        <v>322</v>
      </c>
      <c r="X174" s="58"/>
      <c r="Y174" s="26"/>
      <c r="Z174" s="26"/>
      <c r="AA174" s="26"/>
      <c r="AB174" s="1" t="s">
        <v>609</v>
      </c>
      <c r="AC174" s="3">
        <v>42614</v>
      </c>
      <c r="AD174" s="59" t="s">
        <v>896</v>
      </c>
      <c r="AE174" s="1"/>
      <c r="AF174" s="1"/>
      <c r="AG174" s="1"/>
    </row>
    <row r="175" spans="1:33" ht="15.75">
      <c r="A175" s="1" t="s">
        <v>515</v>
      </c>
      <c r="B175" s="1" t="s">
        <v>609</v>
      </c>
      <c r="C175" s="1" t="s">
        <v>584</v>
      </c>
      <c r="D175" s="1" t="s">
        <v>643</v>
      </c>
      <c r="E175" s="1"/>
      <c r="F175" s="1" t="s">
        <v>42</v>
      </c>
      <c r="G175" s="1" t="s">
        <v>32</v>
      </c>
      <c r="H175" s="2" t="s">
        <v>22</v>
      </c>
      <c r="I175" s="1" t="s">
        <v>32</v>
      </c>
      <c r="J175" s="2" t="s">
        <v>30</v>
      </c>
      <c r="K175" s="22">
        <f t="shared" si="4"/>
        <v>3</v>
      </c>
      <c r="L175" s="4">
        <v>41155</v>
      </c>
      <c r="M175" s="4">
        <v>41609</v>
      </c>
      <c r="N175" s="2" t="s">
        <v>24</v>
      </c>
      <c r="O175" s="22">
        <f t="shared" si="5"/>
        <v>4</v>
      </c>
      <c r="P175" s="15"/>
      <c r="Q175" s="15">
        <v>8.5</v>
      </c>
      <c r="R175" s="130">
        <v>0.85</v>
      </c>
      <c r="S175" s="15">
        <v>2.45</v>
      </c>
      <c r="T175" s="15">
        <v>5.2</v>
      </c>
      <c r="U175" s="15">
        <v>0</v>
      </c>
      <c r="V175" s="2"/>
      <c r="W175" s="2" t="s">
        <v>322</v>
      </c>
      <c r="X175" s="58"/>
      <c r="Y175" s="26"/>
      <c r="Z175" s="26"/>
      <c r="AA175" s="26"/>
      <c r="AB175" s="1" t="s">
        <v>609</v>
      </c>
      <c r="AC175" s="3">
        <v>42614</v>
      </c>
      <c r="AD175" s="59" t="s">
        <v>965</v>
      </c>
      <c r="AE175" s="1"/>
      <c r="AF175" s="1"/>
      <c r="AG175" s="1"/>
    </row>
    <row r="176" spans="1:33" ht="15.75">
      <c r="A176" s="1" t="s">
        <v>515</v>
      </c>
      <c r="B176" s="1" t="s">
        <v>609</v>
      </c>
      <c r="C176" s="1" t="s">
        <v>584</v>
      </c>
      <c r="D176" s="1" t="s">
        <v>614</v>
      </c>
      <c r="E176" s="1"/>
      <c r="F176" s="1" t="s">
        <v>33</v>
      </c>
      <c r="G176" s="1" t="s">
        <v>32</v>
      </c>
      <c r="H176" s="2" t="s">
        <v>22</v>
      </c>
      <c r="I176" s="1" t="s">
        <v>32</v>
      </c>
      <c r="J176" s="2" t="s">
        <v>30</v>
      </c>
      <c r="K176" s="22">
        <f t="shared" si="4"/>
        <v>3</v>
      </c>
      <c r="L176" s="4">
        <v>41001</v>
      </c>
      <c r="M176" s="4">
        <v>42181</v>
      </c>
      <c r="N176" s="2" t="s">
        <v>24</v>
      </c>
      <c r="O176" s="22">
        <f t="shared" si="5"/>
        <v>4</v>
      </c>
      <c r="P176" s="15"/>
      <c r="Q176" s="15">
        <v>3</v>
      </c>
      <c r="R176" s="130">
        <v>0.3</v>
      </c>
      <c r="S176" s="15">
        <v>0.58</v>
      </c>
      <c r="T176" s="15">
        <v>1.1</v>
      </c>
      <c r="U176" s="15">
        <v>0.9</v>
      </c>
      <c r="V176" s="2"/>
      <c r="W176" s="2" t="s">
        <v>322</v>
      </c>
      <c r="X176" s="58"/>
      <c r="Y176" s="26"/>
      <c r="Z176" s="26"/>
      <c r="AA176" s="26"/>
      <c r="AB176" s="1" t="s">
        <v>609</v>
      </c>
      <c r="AC176" s="3">
        <v>42614</v>
      </c>
      <c r="AD176" s="59" t="s">
        <v>881</v>
      </c>
      <c r="AE176" s="1"/>
      <c r="AF176" s="1"/>
      <c r="AG176" s="1"/>
    </row>
    <row r="177" spans="1:33" ht="15.75">
      <c r="A177" s="1" t="s">
        <v>515</v>
      </c>
      <c r="B177" s="1" t="s">
        <v>609</v>
      </c>
      <c r="C177" s="1" t="s">
        <v>584</v>
      </c>
      <c r="D177" s="1" t="s">
        <v>616</v>
      </c>
      <c r="E177" s="1"/>
      <c r="F177" s="1" t="s">
        <v>555</v>
      </c>
      <c r="G177" s="1" t="s">
        <v>32</v>
      </c>
      <c r="H177" s="2" t="s">
        <v>22</v>
      </c>
      <c r="I177" s="1" t="s">
        <v>32</v>
      </c>
      <c r="J177" s="2" t="s">
        <v>30</v>
      </c>
      <c r="K177" s="22">
        <f t="shared" si="4"/>
        <v>3</v>
      </c>
      <c r="L177" s="4">
        <v>41001</v>
      </c>
      <c r="M177" s="4">
        <v>41213</v>
      </c>
      <c r="N177" s="2" t="s">
        <v>24</v>
      </c>
      <c r="O177" s="22">
        <f t="shared" si="5"/>
        <v>4</v>
      </c>
      <c r="P177" s="15"/>
      <c r="Q177" s="15">
        <v>8.1</v>
      </c>
      <c r="R177" s="130">
        <v>0.8</v>
      </c>
      <c r="S177" s="15">
        <v>7.3</v>
      </c>
      <c r="T177" s="15">
        <v>0</v>
      </c>
      <c r="U177" s="15">
        <v>0</v>
      </c>
      <c r="V177" s="2"/>
      <c r="W177" s="2" t="s">
        <v>322</v>
      </c>
      <c r="X177" s="58"/>
      <c r="Y177" s="26"/>
      <c r="Z177" s="26"/>
      <c r="AA177" s="26"/>
      <c r="AB177" s="1" t="s">
        <v>609</v>
      </c>
      <c r="AC177" s="3">
        <v>42614</v>
      </c>
      <c r="AD177" s="59" t="s">
        <v>966</v>
      </c>
      <c r="AE177" s="1"/>
      <c r="AF177" s="1"/>
      <c r="AG177" s="1"/>
    </row>
    <row r="178" spans="1:33" ht="15.75">
      <c r="A178" s="1" t="s">
        <v>515</v>
      </c>
      <c r="B178" s="1" t="s">
        <v>609</v>
      </c>
      <c r="C178" s="1" t="s">
        <v>584</v>
      </c>
      <c r="D178" s="1" t="s">
        <v>642</v>
      </c>
      <c r="E178" s="1"/>
      <c r="F178" s="1" t="s">
        <v>947</v>
      </c>
      <c r="G178" s="1" t="s">
        <v>32</v>
      </c>
      <c r="H178" s="2" t="s">
        <v>22</v>
      </c>
      <c r="I178" s="1" t="s">
        <v>32</v>
      </c>
      <c r="J178" s="2" t="s">
        <v>30</v>
      </c>
      <c r="K178" s="22">
        <f t="shared" si="4"/>
        <v>3</v>
      </c>
      <c r="L178" s="4">
        <v>41244</v>
      </c>
      <c r="M178" s="4">
        <v>42460</v>
      </c>
      <c r="N178" s="2" t="s">
        <v>24</v>
      </c>
      <c r="O178" s="22">
        <f t="shared" si="5"/>
        <v>4</v>
      </c>
      <c r="P178" s="15"/>
      <c r="Q178" s="15">
        <v>21</v>
      </c>
      <c r="R178" s="130">
        <v>3</v>
      </c>
      <c r="S178" s="15">
        <v>6</v>
      </c>
      <c r="T178" s="15">
        <v>5</v>
      </c>
      <c r="U178" s="15">
        <v>4</v>
      </c>
      <c r="V178" s="2"/>
      <c r="W178" s="2" t="s">
        <v>322</v>
      </c>
      <c r="X178" s="58"/>
      <c r="Y178" s="26"/>
      <c r="Z178" s="26"/>
      <c r="AA178" s="26"/>
      <c r="AB178" s="1" t="s">
        <v>609</v>
      </c>
      <c r="AC178" s="3">
        <v>42614</v>
      </c>
      <c r="AD178" s="59" t="s">
        <v>910</v>
      </c>
      <c r="AE178" s="1"/>
      <c r="AF178" s="1"/>
      <c r="AG178" s="1"/>
    </row>
    <row r="179" spans="1:33" ht="15.75">
      <c r="A179" s="1" t="s">
        <v>515</v>
      </c>
      <c r="B179" s="1" t="s">
        <v>609</v>
      </c>
      <c r="C179" s="1" t="s">
        <v>584</v>
      </c>
      <c r="D179" s="1" t="s">
        <v>969</v>
      </c>
      <c r="E179" s="1"/>
      <c r="F179" s="1" t="s">
        <v>947</v>
      </c>
      <c r="G179" s="1" t="s">
        <v>32</v>
      </c>
      <c r="H179" s="2" t="s">
        <v>22</v>
      </c>
      <c r="I179" s="1" t="s">
        <v>32</v>
      </c>
      <c r="J179" s="2" t="s">
        <v>30</v>
      </c>
      <c r="K179" s="22">
        <f t="shared" si="4"/>
        <v>3</v>
      </c>
      <c r="L179" s="4">
        <v>40973</v>
      </c>
      <c r="M179" s="4">
        <v>41264</v>
      </c>
      <c r="N179" s="2" t="s">
        <v>24</v>
      </c>
      <c r="O179" s="22">
        <f t="shared" si="5"/>
        <v>4</v>
      </c>
      <c r="P179" s="15"/>
      <c r="Q179" s="15">
        <v>2</v>
      </c>
      <c r="R179" s="130">
        <v>0.2</v>
      </c>
      <c r="S179" s="15">
        <v>1.8</v>
      </c>
      <c r="T179" s="15">
        <v>0</v>
      </c>
      <c r="U179" s="15">
        <v>0</v>
      </c>
      <c r="V179" s="2"/>
      <c r="W179" s="2" t="s">
        <v>322</v>
      </c>
      <c r="X179" s="58"/>
      <c r="Y179" s="26"/>
      <c r="Z179" s="26"/>
      <c r="AA179" s="26"/>
      <c r="AB179" s="1" t="s">
        <v>609</v>
      </c>
      <c r="AC179" s="3">
        <v>42614</v>
      </c>
      <c r="AD179" s="59" t="s">
        <v>970</v>
      </c>
      <c r="AE179" s="1"/>
      <c r="AF179" s="1"/>
      <c r="AG179" s="1"/>
    </row>
    <row r="180" spans="1:33" ht="15.75">
      <c r="A180" s="1" t="s">
        <v>515</v>
      </c>
      <c r="B180" s="1" t="s">
        <v>609</v>
      </c>
      <c r="C180" s="1" t="s">
        <v>584</v>
      </c>
      <c r="D180" s="1" t="s">
        <v>641</v>
      </c>
      <c r="E180" s="1"/>
      <c r="F180" s="1" t="s">
        <v>42</v>
      </c>
      <c r="G180" s="1" t="s">
        <v>32</v>
      </c>
      <c r="H180" s="2" t="s">
        <v>22</v>
      </c>
      <c r="I180" s="1" t="s">
        <v>32</v>
      </c>
      <c r="J180" s="2" t="s">
        <v>30</v>
      </c>
      <c r="K180" s="22">
        <f t="shared" si="4"/>
        <v>3</v>
      </c>
      <c r="L180" s="4">
        <v>41075</v>
      </c>
      <c r="M180" s="4">
        <v>44286</v>
      </c>
      <c r="N180" s="2" t="s">
        <v>24</v>
      </c>
      <c r="O180" s="22">
        <f t="shared" si="5"/>
        <v>4</v>
      </c>
      <c r="P180" s="15"/>
      <c r="Q180" s="15">
        <v>85</v>
      </c>
      <c r="R180" s="130">
        <v>4.2</v>
      </c>
      <c r="S180" s="15">
        <v>11.4</v>
      </c>
      <c r="T180" s="15">
        <v>9.9</v>
      </c>
      <c r="U180" s="15">
        <v>10.8</v>
      </c>
      <c r="V180" s="2"/>
      <c r="W180" s="2" t="s">
        <v>322</v>
      </c>
      <c r="X180" s="58"/>
      <c r="Y180" s="26"/>
      <c r="Z180" s="26"/>
      <c r="AA180" s="26"/>
      <c r="AB180" s="1" t="s">
        <v>609</v>
      </c>
      <c r="AC180" s="3">
        <v>42614</v>
      </c>
      <c r="AD180" s="59" t="s">
        <v>971</v>
      </c>
      <c r="AE180" s="1"/>
      <c r="AF180" s="1"/>
      <c r="AG180" s="1"/>
    </row>
    <row r="181" spans="1:33" ht="15.75">
      <c r="A181" s="1" t="s">
        <v>515</v>
      </c>
      <c r="B181" s="1" t="s">
        <v>609</v>
      </c>
      <c r="C181" s="1" t="s">
        <v>584</v>
      </c>
      <c r="D181" s="1" t="s">
        <v>640</v>
      </c>
      <c r="E181" s="1"/>
      <c r="F181" s="1" t="s">
        <v>947</v>
      </c>
      <c r="G181" s="1" t="s">
        <v>32</v>
      </c>
      <c r="H181" s="2" t="s">
        <v>22</v>
      </c>
      <c r="I181" s="1" t="s">
        <v>32</v>
      </c>
      <c r="J181" s="2" t="s">
        <v>30</v>
      </c>
      <c r="K181" s="22">
        <f t="shared" si="4"/>
        <v>3</v>
      </c>
      <c r="L181" s="4">
        <v>41185</v>
      </c>
      <c r="M181" s="4">
        <v>42460</v>
      </c>
      <c r="N181" s="2" t="s">
        <v>24</v>
      </c>
      <c r="O181" s="22">
        <f t="shared" si="5"/>
        <v>4</v>
      </c>
      <c r="P181" s="15"/>
      <c r="Q181" s="15">
        <v>8</v>
      </c>
      <c r="R181" s="130">
        <v>0.4</v>
      </c>
      <c r="S181" s="15">
        <v>0.6</v>
      </c>
      <c r="T181" s="15">
        <v>2.3</v>
      </c>
      <c r="U181" s="15">
        <v>2.8</v>
      </c>
      <c r="V181" s="2"/>
      <c r="W181" s="2" t="s">
        <v>322</v>
      </c>
      <c r="X181" s="58"/>
      <c r="Y181" s="26"/>
      <c r="Z181" s="26"/>
      <c r="AA181" s="26"/>
      <c r="AB181" s="1" t="s">
        <v>609</v>
      </c>
      <c r="AC181" s="3">
        <v>42614</v>
      </c>
      <c r="AD181" s="59" t="s">
        <v>972</v>
      </c>
      <c r="AE181" s="1"/>
      <c r="AF181" s="1"/>
      <c r="AG181" s="1"/>
    </row>
    <row r="182" spans="1:33" ht="31.5">
      <c r="A182" s="1" t="s">
        <v>515</v>
      </c>
      <c r="B182" s="1" t="s">
        <v>609</v>
      </c>
      <c r="C182" s="1" t="s">
        <v>584</v>
      </c>
      <c r="D182" s="1" t="s">
        <v>615</v>
      </c>
      <c r="E182" s="1"/>
      <c r="F182" s="1" t="s">
        <v>33</v>
      </c>
      <c r="G182" s="1" t="s">
        <v>32</v>
      </c>
      <c r="H182" s="2" t="s">
        <v>22</v>
      </c>
      <c r="I182" s="1" t="s">
        <v>32</v>
      </c>
      <c r="J182" s="2" t="s">
        <v>30</v>
      </c>
      <c r="K182" s="22">
        <f t="shared" si="4"/>
        <v>3</v>
      </c>
      <c r="L182" s="4">
        <v>41302</v>
      </c>
      <c r="M182" s="4">
        <v>42004</v>
      </c>
      <c r="N182" s="2" t="s">
        <v>24</v>
      </c>
      <c r="O182" s="22">
        <f t="shared" si="5"/>
        <v>4</v>
      </c>
      <c r="P182" s="15"/>
      <c r="Q182" s="15">
        <v>10</v>
      </c>
      <c r="R182" s="130">
        <v>0</v>
      </c>
      <c r="S182" s="15">
        <v>2</v>
      </c>
      <c r="T182" s="15">
        <v>6</v>
      </c>
      <c r="U182" s="15">
        <v>2</v>
      </c>
      <c r="V182" s="2"/>
      <c r="W182" s="2" t="s">
        <v>322</v>
      </c>
      <c r="X182" s="58"/>
      <c r="Y182" s="26"/>
      <c r="Z182" s="26"/>
      <c r="AA182" s="26"/>
      <c r="AB182" s="1" t="s">
        <v>609</v>
      </c>
      <c r="AC182" s="3">
        <v>42614</v>
      </c>
      <c r="AD182" s="59" t="s">
        <v>932</v>
      </c>
      <c r="AE182" s="1"/>
      <c r="AF182" s="1"/>
      <c r="AG182" s="1"/>
    </row>
    <row r="183" spans="1:33" ht="15.75">
      <c r="A183" s="1" t="s">
        <v>515</v>
      </c>
      <c r="B183" s="1" t="s">
        <v>609</v>
      </c>
      <c r="C183" s="1" t="s">
        <v>584</v>
      </c>
      <c r="D183" s="1" t="s">
        <v>973</v>
      </c>
      <c r="E183" s="1"/>
      <c r="F183" s="1" t="s">
        <v>38</v>
      </c>
      <c r="G183" s="1" t="s">
        <v>32</v>
      </c>
      <c r="H183" s="2" t="s">
        <v>22</v>
      </c>
      <c r="I183" s="1" t="s">
        <v>32</v>
      </c>
      <c r="J183" s="2" t="s">
        <v>30</v>
      </c>
      <c r="K183" s="22">
        <f t="shared" si="4"/>
        <v>3</v>
      </c>
      <c r="L183" s="4">
        <v>41001</v>
      </c>
      <c r="M183" s="4">
        <v>41759</v>
      </c>
      <c r="N183" s="2" t="s">
        <v>24</v>
      </c>
      <c r="O183" s="22">
        <f t="shared" si="5"/>
        <v>4</v>
      </c>
      <c r="P183" s="15"/>
      <c r="Q183" s="15">
        <v>28.6</v>
      </c>
      <c r="R183" s="130">
        <v>2.86</v>
      </c>
      <c r="S183" s="15">
        <v>14</v>
      </c>
      <c r="T183" s="15">
        <v>11</v>
      </c>
      <c r="U183" s="15">
        <v>0.74</v>
      </c>
      <c r="V183" s="2"/>
      <c r="W183" s="2" t="s">
        <v>322</v>
      </c>
      <c r="X183" s="58"/>
      <c r="Y183" s="26"/>
      <c r="Z183" s="26"/>
      <c r="AA183" s="26"/>
      <c r="AB183" s="1" t="s">
        <v>609</v>
      </c>
      <c r="AC183" s="3">
        <v>42614</v>
      </c>
      <c r="AD183" s="59" t="s">
        <v>886</v>
      </c>
      <c r="AE183" s="1"/>
      <c r="AF183" s="1"/>
      <c r="AG183" s="1"/>
    </row>
    <row r="184" spans="1:33" ht="63">
      <c r="A184" s="1" t="s">
        <v>515</v>
      </c>
      <c r="B184" s="1" t="s">
        <v>609</v>
      </c>
      <c r="C184" s="1" t="s">
        <v>584</v>
      </c>
      <c r="D184" s="1" t="s">
        <v>978</v>
      </c>
      <c r="E184" s="1"/>
      <c r="F184" s="1" t="s">
        <v>555</v>
      </c>
      <c r="G184" s="1" t="s">
        <v>32</v>
      </c>
      <c r="H184" s="2" t="s">
        <v>22</v>
      </c>
      <c r="I184" s="1" t="s">
        <v>32</v>
      </c>
      <c r="J184" s="2" t="s">
        <v>30</v>
      </c>
      <c r="K184" s="22">
        <f t="shared" si="4"/>
        <v>3</v>
      </c>
      <c r="L184" s="4">
        <v>40969</v>
      </c>
      <c r="M184" s="4">
        <v>42667</v>
      </c>
      <c r="N184" s="2" t="s">
        <v>24</v>
      </c>
      <c r="O184" s="22">
        <f t="shared" si="5"/>
        <v>4</v>
      </c>
      <c r="P184" s="15"/>
      <c r="Q184" s="15">
        <v>8.5</v>
      </c>
      <c r="R184" s="130">
        <v>0.86</v>
      </c>
      <c r="S184" s="15">
        <v>0.95</v>
      </c>
      <c r="T184" s="15">
        <v>2</v>
      </c>
      <c r="U184" s="15">
        <v>2.3</v>
      </c>
      <c r="V184" s="2"/>
      <c r="W184" s="2" t="s">
        <v>322</v>
      </c>
      <c r="X184" s="58"/>
      <c r="Y184" s="26"/>
      <c r="Z184" s="26"/>
      <c r="AA184" s="26"/>
      <c r="AB184" s="1" t="s">
        <v>609</v>
      </c>
      <c r="AC184" s="3">
        <v>42614</v>
      </c>
      <c r="AD184" s="59" t="s">
        <v>977</v>
      </c>
      <c r="AE184" s="1"/>
      <c r="AF184" s="1"/>
      <c r="AG184" s="1"/>
    </row>
    <row r="185" spans="1:33" ht="15.75">
      <c r="A185" s="1" t="s">
        <v>515</v>
      </c>
      <c r="B185" s="1" t="s">
        <v>609</v>
      </c>
      <c r="C185" s="1" t="s">
        <v>584</v>
      </c>
      <c r="D185" s="1" t="s">
        <v>979</v>
      </c>
      <c r="E185" s="1"/>
      <c r="F185" s="1" t="s">
        <v>41</v>
      </c>
      <c r="G185" s="1" t="s">
        <v>32</v>
      </c>
      <c r="H185" s="2" t="s">
        <v>22</v>
      </c>
      <c r="I185" s="1" t="s">
        <v>32</v>
      </c>
      <c r="J185" s="2" t="s">
        <v>30</v>
      </c>
      <c r="K185" s="22">
        <f t="shared" si="4"/>
        <v>3</v>
      </c>
      <c r="L185" s="4">
        <v>41162</v>
      </c>
      <c r="M185" s="4">
        <v>41538</v>
      </c>
      <c r="N185" s="2" t="s">
        <v>24</v>
      </c>
      <c r="O185" s="22">
        <f t="shared" si="5"/>
        <v>4</v>
      </c>
      <c r="P185" s="15"/>
      <c r="Q185" s="15">
        <v>7</v>
      </c>
      <c r="R185" s="130">
        <v>0.7</v>
      </c>
      <c r="S185" s="15">
        <v>4</v>
      </c>
      <c r="T185" s="15">
        <v>2.3</v>
      </c>
      <c r="U185" s="15">
        <v>0</v>
      </c>
      <c r="V185" s="2"/>
      <c r="W185" s="2" t="s">
        <v>322</v>
      </c>
      <c r="X185" s="58"/>
      <c r="Y185" s="26"/>
      <c r="Z185" s="26"/>
      <c r="AA185" s="26"/>
      <c r="AB185" s="1" t="s">
        <v>609</v>
      </c>
      <c r="AC185" s="3">
        <v>42614</v>
      </c>
      <c r="AD185" s="59" t="s">
        <v>980</v>
      </c>
      <c r="AE185" s="1"/>
      <c r="AF185" s="1"/>
      <c r="AG185" s="1"/>
    </row>
    <row r="186" spans="1:33" ht="15.75">
      <c r="A186" s="1" t="s">
        <v>515</v>
      </c>
      <c r="B186" s="1" t="s">
        <v>609</v>
      </c>
      <c r="C186" s="1" t="s">
        <v>584</v>
      </c>
      <c r="D186" s="1" t="s">
        <v>981</v>
      </c>
      <c r="E186" s="1"/>
      <c r="F186" s="1" t="s">
        <v>33</v>
      </c>
      <c r="G186" s="1" t="s">
        <v>32</v>
      </c>
      <c r="H186" s="2" t="s">
        <v>22</v>
      </c>
      <c r="I186" s="1" t="s">
        <v>32</v>
      </c>
      <c r="J186" s="2" t="s">
        <v>30</v>
      </c>
      <c r="K186" s="22">
        <f t="shared" si="4"/>
        <v>3</v>
      </c>
      <c r="L186" s="4">
        <v>41022</v>
      </c>
      <c r="M186" s="4">
        <v>41379</v>
      </c>
      <c r="N186" s="2" t="s">
        <v>24</v>
      </c>
      <c r="O186" s="22">
        <f t="shared" si="5"/>
        <v>4</v>
      </c>
      <c r="P186" s="15"/>
      <c r="Q186" s="15">
        <v>3</v>
      </c>
      <c r="R186" s="130">
        <v>0.3</v>
      </c>
      <c r="S186" s="15">
        <v>1.7</v>
      </c>
      <c r="T186" s="15">
        <v>1</v>
      </c>
      <c r="U186" s="15">
        <v>0</v>
      </c>
      <c r="V186" s="2"/>
      <c r="W186" s="2" t="s">
        <v>322</v>
      </c>
      <c r="X186" s="58"/>
      <c r="Y186" s="26"/>
      <c r="Z186" s="26"/>
      <c r="AA186" s="26"/>
      <c r="AB186" s="1" t="s">
        <v>609</v>
      </c>
      <c r="AC186" s="3">
        <v>42614</v>
      </c>
      <c r="AD186" s="59" t="s">
        <v>982</v>
      </c>
      <c r="AE186" s="1"/>
      <c r="AF186" s="1"/>
      <c r="AG186" s="1"/>
    </row>
    <row r="187" spans="1:33" ht="15.75">
      <c r="A187" s="1" t="s">
        <v>515</v>
      </c>
      <c r="B187" s="1" t="s">
        <v>609</v>
      </c>
      <c r="C187" s="1" t="s">
        <v>584</v>
      </c>
      <c r="D187" s="1" t="s">
        <v>987</v>
      </c>
      <c r="E187" s="1"/>
      <c r="F187" s="1" t="s">
        <v>45</v>
      </c>
      <c r="G187" s="1" t="s">
        <v>32</v>
      </c>
      <c r="H187" s="2" t="s">
        <v>22</v>
      </c>
      <c r="I187" s="1" t="s">
        <v>32</v>
      </c>
      <c r="J187" s="2" t="s">
        <v>30</v>
      </c>
      <c r="K187" s="22">
        <f t="shared" si="4"/>
        <v>3</v>
      </c>
      <c r="L187" s="4">
        <v>41153</v>
      </c>
      <c r="M187" s="4">
        <v>42248</v>
      </c>
      <c r="N187" s="2" t="s">
        <v>24</v>
      </c>
      <c r="O187" s="22">
        <f t="shared" si="5"/>
        <v>4</v>
      </c>
      <c r="P187" s="15"/>
      <c r="Q187" s="15">
        <v>60</v>
      </c>
      <c r="R187" s="130">
        <v>3</v>
      </c>
      <c r="S187" s="15">
        <v>7.3</v>
      </c>
      <c r="T187" s="15">
        <v>23.3</v>
      </c>
      <c r="U187" s="15">
        <v>21.4</v>
      </c>
      <c r="V187" s="2"/>
      <c r="W187" s="2" t="s">
        <v>322</v>
      </c>
      <c r="X187" s="58"/>
      <c r="Y187" s="26"/>
      <c r="Z187" s="26"/>
      <c r="AA187" s="26"/>
      <c r="AB187" s="1" t="s">
        <v>609</v>
      </c>
      <c r="AC187" s="3">
        <v>42614</v>
      </c>
      <c r="AD187" s="59" t="s">
        <v>988</v>
      </c>
      <c r="AE187" s="1"/>
      <c r="AF187" s="1"/>
      <c r="AG187" s="1"/>
    </row>
    <row r="188" spans="1:33" ht="31.5">
      <c r="A188" s="1" t="s">
        <v>515</v>
      </c>
      <c r="B188" s="1" t="s">
        <v>609</v>
      </c>
      <c r="C188" s="1" t="s">
        <v>584</v>
      </c>
      <c r="D188" s="1" t="s">
        <v>989</v>
      </c>
      <c r="E188" s="1"/>
      <c r="F188" s="1" t="s">
        <v>42</v>
      </c>
      <c r="G188" s="1" t="s">
        <v>32</v>
      </c>
      <c r="H188" s="2" t="s">
        <v>22</v>
      </c>
      <c r="I188" s="1" t="s">
        <v>32</v>
      </c>
      <c r="J188" s="2" t="s">
        <v>30</v>
      </c>
      <c r="K188" s="22">
        <f t="shared" si="4"/>
        <v>3</v>
      </c>
      <c r="L188" s="4">
        <v>41029</v>
      </c>
      <c r="M188" s="4">
        <v>41789</v>
      </c>
      <c r="N188" s="2" t="s">
        <v>24</v>
      </c>
      <c r="O188" s="22">
        <f t="shared" si="5"/>
        <v>4</v>
      </c>
      <c r="P188" s="15"/>
      <c r="Q188" s="15">
        <v>11.4</v>
      </c>
      <c r="R188" s="130">
        <v>1.1</v>
      </c>
      <c r="S188" s="15">
        <v>5</v>
      </c>
      <c r="T188" s="15">
        <v>5</v>
      </c>
      <c r="U188" s="15">
        <v>0.3</v>
      </c>
      <c r="V188" s="2"/>
      <c r="W188" s="2" t="s">
        <v>322</v>
      </c>
      <c r="X188" s="58"/>
      <c r="Y188" s="26"/>
      <c r="Z188" s="26"/>
      <c r="AA188" s="26"/>
      <c r="AB188" s="1" t="s">
        <v>609</v>
      </c>
      <c r="AC188" s="3">
        <v>42614</v>
      </c>
      <c r="AD188" s="59" t="s">
        <v>965</v>
      </c>
      <c r="AE188" s="1"/>
      <c r="AF188" s="1"/>
      <c r="AG188" s="1"/>
    </row>
    <row r="189" spans="1:33" ht="15.75">
      <c r="A189" s="1" t="s">
        <v>515</v>
      </c>
      <c r="B189" s="1" t="s">
        <v>609</v>
      </c>
      <c r="C189" s="1" t="s">
        <v>584</v>
      </c>
      <c r="D189" s="1" t="s">
        <v>990</v>
      </c>
      <c r="E189" s="1"/>
      <c r="F189" s="1" t="s">
        <v>45</v>
      </c>
      <c r="G189" s="1" t="s">
        <v>32</v>
      </c>
      <c r="H189" s="2" t="s">
        <v>22</v>
      </c>
      <c r="I189" s="1" t="s">
        <v>32</v>
      </c>
      <c r="J189" s="2" t="s">
        <v>30</v>
      </c>
      <c r="K189" s="22">
        <f t="shared" si="4"/>
        <v>3</v>
      </c>
      <c r="L189" s="4">
        <v>41120</v>
      </c>
      <c r="M189" s="4">
        <v>42094</v>
      </c>
      <c r="N189" s="2" t="s">
        <v>24</v>
      </c>
      <c r="O189" s="22">
        <f t="shared" si="5"/>
        <v>4</v>
      </c>
      <c r="P189" s="15"/>
      <c r="Q189" s="15">
        <v>15</v>
      </c>
      <c r="R189" s="130">
        <v>1.5</v>
      </c>
      <c r="S189" s="15">
        <v>2.2</v>
      </c>
      <c r="T189" s="15">
        <v>7.1</v>
      </c>
      <c r="U189" s="15">
        <v>4.2</v>
      </c>
      <c r="V189" s="2"/>
      <c r="W189" s="2" t="s">
        <v>322</v>
      </c>
      <c r="X189" s="58"/>
      <c r="Y189" s="26"/>
      <c r="Z189" s="26"/>
      <c r="AA189" s="26"/>
      <c r="AB189" s="1" t="s">
        <v>609</v>
      </c>
      <c r="AC189" s="3">
        <v>42614</v>
      </c>
      <c r="AD189" s="59" t="s">
        <v>991</v>
      </c>
      <c r="AE189" s="1"/>
      <c r="AF189" s="1"/>
      <c r="AG189" s="1"/>
    </row>
    <row r="190" spans="1:33" ht="31.5">
      <c r="A190" s="1" t="s">
        <v>515</v>
      </c>
      <c r="B190" s="1" t="s">
        <v>609</v>
      </c>
      <c r="C190" s="1" t="s">
        <v>930</v>
      </c>
      <c r="D190" s="1" t="s">
        <v>931</v>
      </c>
      <c r="E190" s="1"/>
      <c r="F190" s="1" t="s">
        <v>33</v>
      </c>
      <c r="G190" s="1" t="s">
        <v>32</v>
      </c>
      <c r="H190" s="2" t="s">
        <v>22</v>
      </c>
      <c r="I190" s="1" t="s">
        <v>32</v>
      </c>
      <c r="J190" s="2" t="s">
        <v>23</v>
      </c>
      <c r="K190" s="22">
        <f t="shared" si="4"/>
        <v>4</v>
      </c>
      <c r="L190" s="4">
        <v>40644</v>
      </c>
      <c r="M190" s="4">
        <v>41274</v>
      </c>
      <c r="N190" s="2" t="s">
        <v>24</v>
      </c>
      <c r="O190" s="22">
        <f t="shared" si="5"/>
        <v>4</v>
      </c>
      <c r="P190" s="15"/>
      <c r="Q190" s="15">
        <v>7</v>
      </c>
      <c r="R190" s="130">
        <v>3.7</v>
      </c>
      <c r="S190" s="15">
        <v>3.3</v>
      </c>
      <c r="T190" s="15">
        <v>0</v>
      </c>
      <c r="U190" s="15">
        <v>0</v>
      </c>
      <c r="V190" s="2"/>
      <c r="W190" s="2" t="s">
        <v>322</v>
      </c>
      <c r="X190" s="58"/>
      <c r="Y190" s="26"/>
      <c r="Z190" s="26"/>
      <c r="AA190" s="26"/>
      <c r="AB190" s="1" t="s">
        <v>609</v>
      </c>
      <c r="AC190" s="3">
        <v>42614</v>
      </c>
      <c r="AD190" s="59" t="s">
        <v>932</v>
      </c>
      <c r="AE190" s="1"/>
      <c r="AF190" s="1"/>
      <c r="AG190" s="1"/>
    </row>
    <row r="191" spans="1:33" ht="15.75">
      <c r="A191" s="1" t="s">
        <v>515</v>
      </c>
      <c r="B191" s="1" t="s">
        <v>609</v>
      </c>
      <c r="C191" s="1" t="s">
        <v>930</v>
      </c>
      <c r="D191" s="1" t="s">
        <v>611</v>
      </c>
      <c r="E191" s="1"/>
      <c r="F191" s="1" t="s">
        <v>41</v>
      </c>
      <c r="G191" s="1" t="s">
        <v>32</v>
      </c>
      <c r="H191" s="2" t="s">
        <v>22</v>
      </c>
      <c r="I191" s="1" t="s">
        <v>32</v>
      </c>
      <c r="J191" s="2" t="s">
        <v>23</v>
      </c>
      <c r="K191" s="22">
        <f t="shared" si="4"/>
        <v>4</v>
      </c>
      <c r="L191" s="4">
        <v>40679</v>
      </c>
      <c r="M191" s="4">
        <v>40941</v>
      </c>
      <c r="N191" s="2" t="s">
        <v>24</v>
      </c>
      <c r="O191" s="22">
        <f t="shared" si="5"/>
        <v>4</v>
      </c>
      <c r="P191" s="15"/>
      <c r="Q191" s="15">
        <v>3.35</v>
      </c>
      <c r="R191" s="130">
        <v>3.35</v>
      </c>
      <c r="S191" s="15">
        <v>0</v>
      </c>
      <c r="T191" s="15">
        <v>0</v>
      </c>
      <c r="U191" s="15">
        <v>0</v>
      </c>
      <c r="V191" s="2"/>
      <c r="W191" s="2" t="s">
        <v>322</v>
      </c>
      <c r="X191" s="58"/>
      <c r="Y191" s="26"/>
      <c r="Z191" s="26"/>
      <c r="AA191" s="26"/>
      <c r="AB191" s="1" t="s">
        <v>609</v>
      </c>
      <c r="AC191" s="3">
        <v>42614</v>
      </c>
      <c r="AD191" s="59" t="s">
        <v>933</v>
      </c>
      <c r="AE191" s="1"/>
      <c r="AF191" s="1"/>
      <c r="AG191" s="1"/>
    </row>
    <row r="192" spans="1:33" ht="15.75">
      <c r="A192" s="1" t="s">
        <v>515</v>
      </c>
      <c r="B192" s="1" t="s">
        <v>609</v>
      </c>
      <c r="C192" s="1" t="s">
        <v>930</v>
      </c>
      <c r="D192" s="1" t="s">
        <v>610</v>
      </c>
      <c r="E192" s="1"/>
      <c r="F192" s="1" t="s">
        <v>169</v>
      </c>
      <c r="G192" s="1" t="s">
        <v>32</v>
      </c>
      <c r="H192" s="2" t="s">
        <v>22</v>
      </c>
      <c r="I192" s="1" t="s">
        <v>32</v>
      </c>
      <c r="J192" s="2" t="s">
        <v>23</v>
      </c>
      <c r="K192" s="22">
        <f t="shared" si="4"/>
        <v>4</v>
      </c>
      <c r="L192" s="4">
        <v>40728</v>
      </c>
      <c r="M192" s="4">
        <v>41698</v>
      </c>
      <c r="N192" s="2" t="s">
        <v>24</v>
      </c>
      <c r="O192" s="22">
        <f t="shared" si="5"/>
        <v>4</v>
      </c>
      <c r="P192" s="15"/>
      <c r="Q192" s="15">
        <v>10</v>
      </c>
      <c r="R192" s="130">
        <v>4</v>
      </c>
      <c r="S192" s="15">
        <v>4</v>
      </c>
      <c r="T192" s="15">
        <v>2</v>
      </c>
      <c r="U192" s="15">
        <v>0</v>
      </c>
      <c r="V192" s="2"/>
      <c r="W192" s="2" t="s">
        <v>322</v>
      </c>
      <c r="X192" s="58"/>
      <c r="Y192" s="26"/>
      <c r="Z192" s="26"/>
      <c r="AA192" s="26"/>
      <c r="AB192" s="1" t="s">
        <v>609</v>
      </c>
      <c r="AC192" s="3">
        <v>42614</v>
      </c>
      <c r="AD192" s="59" t="s">
        <v>934</v>
      </c>
      <c r="AE192" s="1"/>
      <c r="AF192" s="1"/>
      <c r="AG192" s="1"/>
    </row>
    <row r="193" spans="1:33" ht="15.75">
      <c r="A193" s="1" t="s">
        <v>515</v>
      </c>
      <c r="B193" s="1" t="s">
        <v>609</v>
      </c>
      <c r="C193" s="1" t="s">
        <v>930</v>
      </c>
      <c r="D193" s="1" t="s">
        <v>612</v>
      </c>
      <c r="E193" s="1"/>
      <c r="F193" s="1" t="s">
        <v>45</v>
      </c>
      <c r="G193" s="1" t="s">
        <v>32</v>
      </c>
      <c r="H193" s="2" t="s">
        <v>22</v>
      </c>
      <c r="I193" s="1" t="s">
        <v>32</v>
      </c>
      <c r="J193" s="2" t="s">
        <v>23</v>
      </c>
      <c r="K193" s="22">
        <f aca="true" t="shared" si="6" ref="K193:K256">IF(J193="Started",4,IF(J193="Planned",3,IF(J193="Confirmed",4,IF(J193="Proposed",2,1))))</f>
        <v>4</v>
      </c>
      <c r="L193" s="4">
        <v>40728</v>
      </c>
      <c r="M193" s="4">
        <v>41628</v>
      </c>
      <c r="N193" s="2" t="s">
        <v>24</v>
      </c>
      <c r="O193" s="22">
        <f t="shared" si="5"/>
        <v>4</v>
      </c>
      <c r="P193" s="15"/>
      <c r="Q193" s="15">
        <v>36.5</v>
      </c>
      <c r="R193" s="130">
        <v>10</v>
      </c>
      <c r="S193" s="15">
        <v>19</v>
      </c>
      <c r="T193" s="15">
        <v>7.5</v>
      </c>
      <c r="U193" s="15">
        <v>0</v>
      </c>
      <c r="V193" s="2"/>
      <c r="W193" s="2" t="s">
        <v>322</v>
      </c>
      <c r="X193" s="58"/>
      <c r="Y193" s="26"/>
      <c r="Z193" s="26"/>
      <c r="AA193" s="26"/>
      <c r="AB193" s="1" t="s">
        <v>609</v>
      </c>
      <c r="AC193" s="3">
        <v>42614</v>
      </c>
      <c r="AD193" s="59" t="s">
        <v>899</v>
      </c>
      <c r="AE193" s="1"/>
      <c r="AF193" s="1"/>
      <c r="AG193" s="1"/>
    </row>
    <row r="194" spans="1:33" ht="15.75">
      <c r="A194" s="1" t="s">
        <v>515</v>
      </c>
      <c r="B194" s="1" t="s">
        <v>609</v>
      </c>
      <c r="C194" s="1" t="s">
        <v>930</v>
      </c>
      <c r="D194" s="1" t="s">
        <v>638</v>
      </c>
      <c r="E194" s="1"/>
      <c r="F194" s="1" t="s">
        <v>33</v>
      </c>
      <c r="G194" s="1" t="s">
        <v>32</v>
      </c>
      <c r="H194" s="2" t="s">
        <v>22</v>
      </c>
      <c r="I194" s="1" t="s">
        <v>32</v>
      </c>
      <c r="J194" s="2" t="s">
        <v>23</v>
      </c>
      <c r="K194" s="22">
        <f t="shared" si="6"/>
        <v>4</v>
      </c>
      <c r="L194" s="4">
        <v>40833</v>
      </c>
      <c r="M194" s="4">
        <v>41060</v>
      </c>
      <c r="N194" s="2" t="s">
        <v>24</v>
      </c>
      <c r="O194" s="22">
        <f aca="true" t="shared" si="7" ref="O194:O257">IF(N194="Yes",4,IF(N194="No",2,1))</f>
        <v>4</v>
      </c>
      <c r="P194" s="15"/>
      <c r="Q194" s="15">
        <v>3.7</v>
      </c>
      <c r="R194" s="130">
        <v>3.5</v>
      </c>
      <c r="S194" s="15">
        <v>0.2</v>
      </c>
      <c r="T194" s="15">
        <v>0</v>
      </c>
      <c r="U194" s="15">
        <v>0</v>
      </c>
      <c r="V194" s="2"/>
      <c r="W194" s="2" t="s">
        <v>322</v>
      </c>
      <c r="X194" s="58"/>
      <c r="Y194" s="26"/>
      <c r="Z194" s="26"/>
      <c r="AA194" s="26"/>
      <c r="AB194" s="1" t="s">
        <v>609</v>
      </c>
      <c r="AC194" s="3">
        <v>42614</v>
      </c>
      <c r="AD194" s="59" t="s">
        <v>938</v>
      </c>
      <c r="AE194" s="1"/>
      <c r="AF194" s="1"/>
      <c r="AG194" s="1"/>
    </row>
    <row r="195" spans="1:33" ht="15.75">
      <c r="A195" s="1" t="s">
        <v>515</v>
      </c>
      <c r="B195" s="1" t="s">
        <v>609</v>
      </c>
      <c r="C195" s="1" t="s">
        <v>930</v>
      </c>
      <c r="D195" s="1" t="s">
        <v>637</v>
      </c>
      <c r="E195" s="1"/>
      <c r="F195" s="1" t="s">
        <v>38</v>
      </c>
      <c r="G195" s="1" t="s">
        <v>32</v>
      </c>
      <c r="H195" s="2" t="s">
        <v>22</v>
      </c>
      <c r="I195" s="1" t="s">
        <v>32</v>
      </c>
      <c r="J195" s="2" t="s">
        <v>23</v>
      </c>
      <c r="K195" s="22">
        <f t="shared" si="6"/>
        <v>4</v>
      </c>
      <c r="L195" s="4">
        <v>40833</v>
      </c>
      <c r="M195" s="4">
        <v>41487</v>
      </c>
      <c r="N195" s="2" t="s">
        <v>24</v>
      </c>
      <c r="O195" s="22">
        <f t="shared" si="7"/>
        <v>4</v>
      </c>
      <c r="P195" s="15"/>
      <c r="Q195" s="15">
        <v>22</v>
      </c>
      <c r="R195" s="130">
        <v>8</v>
      </c>
      <c r="S195" s="15">
        <v>12</v>
      </c>
      <c r="T195" s="15">
        <v>2</v>
      </c>
      <c r="U195" s="15">
        <v>0</v>
      </c>
      <c r="V195" s="2"/>
      <c r="W195" s="2" t="s">
        <v>322</v>
      </c>
      <c r="X195" s="58"/>
      <c r="Y195" s="26"/>
      <c r="Z195" s="26"/>
      <c r="AA195" s="26"/>
      <c r="AB195" s="1" t="s">
        <v>609</v>
      </c>
      <c r="AC195" s="3">
        <v>42614</v>
      </c>
      <c r="AD195" s="59" t="s">
        <v>939</v>
      </c>
      <c r="AE195" s="1"/>
      <c r="AF195" s="1"/>
      <c r="AG195" s="1"/>
    </row>
    <row r="196" spans="1:33" ht="15.75">
      <c r="A196" s="1" t="s">
        <v>515</v>
      </c>
      <c r="B196" s="1" t="s">
        <v>609</v>
      </c>
      <c r="C196" s="1" t="s">
        <v>930</v>
      </c>
      <c r="D196" s="1" t="s">
        <v>636</v>
      </c>
      <c r="E196" s="1"/>
      <c r="F196" s="1" t="s">
        <v>41</v>
      </c>
      <c r="G196" s="1" t="s">
        <v>32</v>
      </c>
      <c r="H196" s="2" t="s">
        <v>22</v>
      </c>
      <c r="I196" s="1" t="s">
        <v>32</v>
      </c>
      <c r="J196" s="2" t="s">
        <v>23</v>
      </c>
      <c r="K196" s="22">
        <f t="shared" si="6"/>
        <v>4</v>
      </c>
      <c r="L196" s="4">
        <v>40826</v>
      </c>
      <c r="M196" s="4">
        <v>41364</v>
      </c>
      <c r="N196" s="2" t="s">
        <v>24</v>
      </c>
      <c r="O196" s="22">
        <f t="shared" si="7"/>
        <v>4</v>
      </c>
      <c r="P196" s="15"/>
      <c r="Q196" s="15">
        <v>18.5</v>
      </c>
      <c r="R196" s="130">
        <v>8.9</v>
      </c>
      <c r="S196" s="15">
        <v>9.6</v>
      </c>
      <c r="T196" s="15">
        <v>0</v>
      </c>
      <c r="U196" s="15">
        <v>0</v>
      </c>
      <c r="V196" s="2"/>
      <c r="W196" s="2" t="s">
        <v>322</v>
      </c>
      <c r="X196" s="58"/>
      <c r="Y196" s="26"/>
      <c r="Z196" s="26"/>
      <c r="AA196" s="26"/>
      <c r="AB196" s="1" t="s">
        <v>609</v>
      </c>
      <c r="AC196" s="3">
        <v>42614</v>
      </c>
      <c r="AD196" s="59" t="s">
        <v>940</v>
      </c>
      <c r="AE196" s="1"/>
      <c r="AF196" s="1"/>
      <c r="AG196" s="1"/>
    </row>
    <row r="197" spans="1:33" ht="15.75">
      <c r="A197" s="1" t="s">
        <v>515</v>
      </c>
      <c r="B197" s="1" t="s">
        <v>609</v>
      </c>
      <c r="C197" s="1" t="s">
        <v>930</v>
      </c>
      <c r="D197" s="1" t="s">
        <v>630</v>
      </c>
      <c r="E197" s="1"/>
      <c r="F197" s="1" t="s">
        <v>42</v>
      </c>
      <c r="G197" s="1" t="s">
        <v>32</v>
      </c>
      <c r="H197" s="2" t="s">
        <v>22</v>
      </c>
      <c r="I197" s="1" t="s">
        <v>32</v>
      </c>
      <c r="J197" s="2" t="s">
        <v>23</v>
      </c>
      <c r="K197" s="22">
        <f t="shared" si="6"/>
        <v>4</v>
      </c>
      <c r="L197" s="4">
        <v>40940</v>
      </c>
      <c r="M197" s="4">
        <v>42369</v>
      </c>
      <c r="N197" s="2" t="s">
        <v>24</v>
      </c>
      <c r="O197" s="22">
        <f t="shared" si="7"/>
        <v>4</v>
      </c>
      <c r="P197" s="15"/>
      <c r="Q197" s="15">
        <v>60</v>
      </c>
      <c r="R197" s="130">
        <v>8</v>
      </c>
      <c r="S197" s="15">
        <v>17</v>
      </c>
      <c r="T197" s="15">
        <v>17</v>
      </c>
      <c r="U197" s="15">
        <v>13</v>
      </c>
      <c r="V197" s="2"/>
      <c r="W197" s="2" t="s">
        <v>322</v>
      </c>
      <c r="X197" s="58"/>
      <c r="Y197" s="26"/>
      <c r="Z197" s="26"/>
      <c r="AA197" s="26"/>
      <c r="AB197" s="1" t="s">
        <v>609</v>
      </c>
      <c r="AC197" s="3">
        <v>42614</v>
      </c>
      <c r="AD197" s="59" t="s">
        <v>943</v>
      </c>
      <c r="AE197" s="1"/>
      <c r="AF197" s="1"/>
      <c r="AG197" s="1"/>
    </row>
    <row r="198" spans="1:33" ht="15.75">
      <c r="A198" s="1" t="s">
        <v>515</v>
      </c>
      <c r="B198" s="1" t="s">
        <v>609</v>
      </c>
      <c r="C198" s="1" t="s">
        <v>930</v>
      </c>
      <c r="D198" s="1" t="s">
        <v>944</v>
      </c>
      <c r="E198" s="1"/>
      <c r="F198" s="1" t="s">
        <v>42</v>
      </c>
      <c r="G198" s="1" t="s">
        <v>32</v>
      </c>
      <c r="H198" s="2" t="s">
        <v>22</v>
      </c>
      <c r="I198" s="1" t="s">
        <v>32</v>
      </c>
      <c r="J198" s="2" t="s">
        <v>23</v>
      </c>
      <c r="K198" s="22">
        <f t="shared" si="6"/>
        <v>4</v>
      </c>
      <c r="L198" s="4">
        <v>40749</v>
      </c>
      <c r="M198" s="4">
        <v>41264</v>
      </c>
      <c r="N198" s="2" t="s">
        <v>24</v>
      </c>
      <c r="O198" s="22">
        <f t="shared" si="7"/>
        <v>4</v>
      </c>
      <c r="P198" s="15"/>
      <c r="Q198" s="15">
        <v>5</v>
      </c>
      <c r="R198" s="130">
        <v>2.3</v>
      </c>
      <c r="S198" s="15">
        <v>2.7</v>
      </c>
      <c r="T198" s="15">
        <v>0</v>
      </c>
      <c r="U198" s="15">
        <v>0</v>
      </c>
      <c r="V198" s="2"/>
      <c r="W198" s="2" t="s">
        <v>322</v>
      </c>
      <c r="X198" s="58"/>
      <c r="Y198" s="26"/>
      <c r="Z198" s="26"/>
      <c r="AA198" s="26"/>
      <c r="AB198" s="1" t="s">
        <v>609</v>
      </c>
      <c r="AC198" s="3">
        <v>42614</v>
      </c>
      <c r="AD198" s="59" t="s">
        <v>945</v>
      </c>
      <c r="AE198" s="1"/>
      <c r="AF198" s="1"/>
      <c r="AG198" s="1"/>
    </row>
    <row r="199" spans="1:33" ht="15.75">
      <c r="A199" s="1" t="s">
        <v>515</v>
      </c>
      <c r="B199" s="1" t="s">
        <v>609</v>
      </c>
      <c r="C199" s="1" t="s">
        <v>930</v>
      </c>
      <c r="D199" s="1" t="s">
        <v>628</v>
      </c>
      <c r="E199" s="1"/>
      <c r="F199" s="1" t="s">
        <v>45</v>
      </c>
      <c r="G199" s="1" t="s">
        <v>32</v>
      </c>
      <c r="H199" s="2" t="s">
        <v>22</v>
      </c>
      <c r="I199" s="1" t="s">
        <v>32</v>
      </c>
      <c r="J199" s="2" t="s">
        <v>23</v>
      </c>
      <c r="K199" s="22">
        <f t="shared" si="6"/>
        <v>4</v>
      </c>
      <c r="L199" s="4">
        <v>40819</v>
      </c>
      <c r="M199" s="4">
        <v>41060</v>
      </c>
      <c r="N199" s="2" t="s">
        <v>24</v>
      </c>
      <c r="O199" s="22">
        <f t="shared" si="7"/>
        <v>4</v>
      </c>
      <c r="P199" s="15"/>
      <c r="Q199" s="15">
        <v>2</v>
      </c>
      <c r="R199" s="130">
        <v>1.4</v>
      </c>
      <c r="S199" s="15">
        <v>0.6</v>
      </c>
      <c r="T199" s="15">
        <v>0</v>
      </c>
      <c r="U199" s="15">
        <v>0</v>
      </c>
      <c r="V199" s="2"/>
      <c r="W199" s="2" t="s">
        <v>322</v>
      </c>
      <c r="X199" s="58"/>
      <c r="Y199" s="26"/>
      <c r="Z199" s="26"/>
      <c r="AA199" s="26"/>
      <c r="AB199" s="1" t="s">
        <v>609</v>
      </c>
      <c r="AC199" s="3">
        <v>42614</v>
      </c>
      <c r="AD199" s="59" t="s">
        <v>865</v>
      </c>
      <c r="AE199" s="1"/>
      <c r="AF199" s="1"/>
      <c r="AG199" s="1"/>
    </row>
    <row r="200" spans="1:33" ht="15.75">
      <c r="A200" s="1" t="s">
        <v>515</v>
      </c>
      <c r="B200" s="1" t="s">
        <v>609</v>
      </c>
      <c r="C200" s="1" t="s">
        <v>930</v>
      </c>
      <c r="D200" s="1" t="s">
        <v>624</v>
      </c>
      <c r="E200" s="1"/>
      <c r="F200" s="1" t="s">
        <v>555</v>
      </c>
      <c r="G200" s="1" t="s">
        <v>32</v>
      </c>
      <c r="H200" s="2" t="s">
        <v>22</v>
      </c>
      <c r="I200" s="1" t="s">
        <v>32</v>
      </c>
      <c r="J200" s="2" t="s">
        <v>23</v>
      </c>
      <c r="K200" s="22">
        <f t="shared" si="6"/>
        <v>4</v>
      </c>
      <c r="L200" s="4">
        <v>40805</v>
      </c>
      <c r="M200" s="4">
        <v>42460</v>
      </c>
      <c r="N200" s="2" t="s">
        <v>24</v>
      </c>
      <c r="O200" s="22">
        <f t="shared" si="7"/>
        <v>4</v>
      </c>
      <c r="P200" s="15"/>
      <c r="Q200" s="15">
        <v>30</v>
      </c>
      <c r="R200" s="130">
        <v>6</v>
      </c>
      <c r="S200" s="15">
        <v>8</v>
      </c>
      <c r="T200" s="15">
        <v>7</v>
      </c>
      <c r="U200" s="15">
        <v>6</v>
      </c>
      <c r="V200" s="2"/>
      <c r="W200" s="2" t="s">
        <v>322</v>
      </c>
      <c r="X200" s="58"/>
      <c r="Y200" s="26"/>
      <c r="Z200" s="26"/>
      <c r="AA200" s="26"/>
      <c r="AB200" s="1" t="s">
        <v>609</v>
      </c>
      <c r="AC200" s="3">
        <v>42614</v>
      </c>
      <c r="AD200" s="59" t="s">
        <v>951</v>
      </c>
      <c r="AE200" s="1"/>
      <c r="AF200" s="1"/>
      <c r="AG200" s="1"/>
    </row>
    <row r="201" spans="1:33" ht="15.75">
      <c r="A201" s="1" t="s">
        <v>515</v>
      </c>
      <c r="B201" s="1" t="s">
        <v>609</v>
      </c>
      <c r="C201" s="1" t="s">
        <v>930</v>
      </c>
      <c r="D201" s="1" t="s">
        <v>958</v>
      </c>
      <c r="E201" s="1"/>
      <c r="F201" s="1" t="s">
        <v>33</v>
      </c>
      <c r="G201" s="1" t="s">
        <v>32</v>
      </c>
      <c r="H201" s="2" t="s">
        <v>22</v>
      </c>
      <c r="I201" s="1" t="s">
        <v>32</v>
      </c>
      <c r="J201" s="2" t="s">
        <v>23</v>
      </c>
      <c r="K201" s="22">
        <f t="shared" si="6"/>
        <v>4</v>
      </c>
      <c r="L201" s="4">
        <v>40854</v>
      </c>
      <c r="M201" s="4">
        <v>42460</v>
      </c>
      <c r="N201" s="2" t="s">
        <v>24</v>
      </c>
      <c r="O201" s="22">
        <f t="shared" si="7"/>
        <v>4</v>
      </c>
      <c r="P201" s="15"/>
      <c r="Q201" s="15">
        <v>13</v>
      </c>
      <c r="R201" s="130">
        <v>1.53</v>
      </c>
      <c r="S201" s="15">
        <v>2.6</v>
      </c>
      <c r="T201" s="15">
        <v>3.8</v>
      </c>
      <c r="U201" s="15">
        <v>3.4</v>
      </c>
      <c r="V201" s="2"/>
      <c r="W201" s="2" t="s">
        <v>322</v>
      </c>
      <c r="X201" s="58"/>
      <c r="Y201" s="26"/>
      <c r="Z201" s="26"/>
      <c r="AA201" s="26"/>
      <c r="AB201" s="1" t="s">
        <v>609</v>
      </c>
      <c r="AC201" s="3">
        <v>42614</v>
      </c>
      <c r="AD201" s="59" t="s">
        <v>890</v>
      </c>
      <c r="AE201" s="1"/>
      <c r="AF201" s="1"/>
      <c r="AG201" s="1"/>
    </row>
    <row r="202" spans="1:33" ht="31.5">
      <c r="A202" s="1" t="s">
        <v>515</v>
      </c>
      <c r="B202" s="1" t="s">
        <v>609</v>
      </c>
      <c r="C202" s="1" t="s">
        <v>930</v>
      </c>
      <c r="D202" s="1" t="s">
        <v>959</v>
      </c>
      <c r="E202" s="1"/>
      <c r="F202" s="1" t="s">
        <v>41</v>
      </c>
      <c r="G202" s="1" t="s">
        <v>32</v>
      </c>
      <c r="H202" s="2" t="s">
        <v>22</v>
      </c>
      <c r="I202" s="1" t="s">
        <v>32</v>
      </c>
      <c r="J202" s="2" t="s">
        <v>23</v>
      </c>
      <c r="K202" s="22">
        <f t="shared" si="6"/>
        <v>4</v>
      </c>
      <c r="L202" s="4">
        <v>40854</v>
      </c>
      <c r="M202" s="4">
        <v>42461</v>
      </c>
      <c r="N202" s="2" t="s">
        <v>24</v>
      </c>
      <c r="O202" s="22">
        <f t="shared" si="7"/>
        <v>4</v>
      </c>
      <c r="P202" s="15"/>
      <c r="Q202" s="15">
        <v>22.8</v>
      </c>
      <c r="R202" s="130">
        <v>6.28</v>
      </c>
      <c r="S202" s="15">
        <v>5</v>
      </c>
      <c r="T202" s="15">
        <v>5</v>
      </c>
      <c r="U202" s="15">
        <v>4</v>
      </c>
      <c r="V202" s="2"/>
      <c r="W202" s="2" t="s">
        <v>322</v>
      </c>
      <c r="X202" s="58"/>
      <c r="Y202" s="26"/>
      <c r="Z202" s="26"/>
      <c r="AA202" s="26"/>
      <c r="AB202" s="1" t="s">
        <v>609</v>
      </c>
      <c r="AC202" s="3">
        <v>42614</v>
      </c>
      <c r="AD202" s="59" t="s">
        <v>892</v>
      </c>
      <c r="AE202" s="1"/>
      <c r="AF202" s="1"/>
      <c r="AG202" s="1"/>
    </row>
    <row r="203" spans="1:33" ht="15.75">
      <c r="A203" s="1" t="s">
        <v>515</v>
      </c>
      <c r="B203" s="1" t="s">
        <v>609</v>
      </c>
      <c r="C203" s="1" t="s">
        <v>930</v>
      </c>
      <c r="D203" s="1" t="s">
        <v>963</v>
      </c>
      <c r="E203" s="1"/>
      <c r="F203" s="1" t="s">
        <v>169</v>
      </c>
      <c r="G203" s="1" t="s">
        <v>32</v>
      </c>
      <c r="H203" s="2" t="s">
        <v>22</v>
      </c>
      <c r="I203" s="1" t="s">
        <v>32</v>
      </c>
      <c r="J203" s="2" t="s">
        <v>23</v>
      </c>
      <c r="K203" s="22">
        <f t="shared" si="6"/>
        <v>4</v>
      </c>
      <c r="L203" s="4">
        <v>40756</v>
      </c>
      <c r="M203" s="4">
        <v>40969</v>
      </c>
      <c r="N203" s="2" t="s">
        <v>24</v>
      </c>
      <c r="O203" s="22">
        <f t="shared" si="7"/>
        <v>4</v>
      </c>
      <c r="P203" s="15"/>
      <c r="Q203" s="15">
        <v>4</v>
      </c>
      <c r="R203" s="130">
        <v>4</v>
      </c>
      <c r="S203" s="15">
        <v>0</v>
      </c>
      <c r="T203" s="15">
        <v>0</v>
      </c>
      <c r="U203" s="15">
        <v>0</v>
      </c>
      <c r="V203" s="2"/>
      <c r="W203" s="2" t="s">
        <v>322</v>
      </c>
      <c r="X203" s="58"/>
      <c r="Y203" s="26"/>
      <c r="Z203" s="26"/>
      <c r="AA203" s="26"/>
      <c r="AB203" s="1" t="s">
        <v>609</v>
      </c>
      <c r="AC203" s="3">
        <v>42614</v>
      </c>
      <c r="AD203" s="59" t="s">
        <v>962</v>
      </c>
      <c r="AE203" s="1"/>
      <c r="AF203" s="1"/>
      <c r="AG203" s="1"/>
    </row>
    <row r="204" spans="1:33" ht="15.75">
      <c r="A204" s="1" t="s">
        <v>515</v>
      </c>
      <c r="B204" s="1" t="s">
        <v>609</v>
      </c>
      <c r="C204" s="1" t="s">
        <v>930</v>
      </c>
      <c r="D204" s="1" t="s">
        <v>613</v>
      </c>
      <c r="E204" s="1"/>
      <c r="F204" s="1" t="s">
        <v>45</v>
      </c>
      <c r="G204" s="1" t="s">
        <v>32</v>
      </c>
      <c r="H204" s="2" t="s">
        <v>22</v>
      </c>
      <c r="I204" s="1" t="s">
        <v>32</v>
      </c>
      <c r="J204" s="2" t="s">
        <v>23</v>
      </c>
      <c r="K204" s="22">
        <f t="shared" si="6"/>
        <v>4</v>
      </c>
      <c r="L204" s="4">
        <v>40714</v>
      </c>
      <c r="M204" s="4">
        <v>41631</v>
      </c>
      <c r="N204" s="2" t="s">
        <v>24</v>
      </c>
      <c r="O204" s="22">
        <f t="shared" si="7"/>
        <v>4</v>
      </c>
      <c r="P204" s="15"/>
      <c r="Q204" s="15">
        <v>3.5</v>
      </c>
      <c r="R204" s="130">
        <v>1</v>
      </c>
      <c r="S204" s="15">
        <v>1.7</v>
      </c>
      <c r="T204" s="15">
        <v>0.8</v>
      </c>
      <c r="U204" s="15">
        <v>0</v>
      </c>
      <c r="V204" s="2"/>
      <c r="W204" s="2" t="s">
        <v>322</v>
      </c>
      <c r="X204" s="58"/>
      <c r="Y204" s="26"/>
      <c r="Z204" s="26"/>
      <c r="AA204" s="26"/>
      <c r="AB204" s="1" t="s">
        <v>609</v>
      </c>
      <c r="AC204" s="3">
        <v>42614</v>
      </c>
      <c r="AD204" s="59" t="s">
        <v>899</v>
      </c>
      <c r="AE204" s="1"/>
      <c r="AF204" s="1"/>
      <c r="AG204" s="1"/>
    </row>
    <row r="205" spans="1:33" ht="31.5">
      <c r="A205" s="1" t="s">
        <v>515</v>
      </c>
      <c r="B205" s="1" t="s">
        <v>609</v>
      </c>
      <c r="C205" s="1" t="s">
        <v>930</v>
      </c>
      <c r="D205" s="1" t="s">
        <v>974</v>
      </c>
      <c r="E205" s="1"/>
      <c r="F205" s="1" t="s">
        <v>555</v>
      </c>
      <c r="G205" s="1" t="s">
        <v>32</v>
      </c>
      <c r="H205" s="2" t="s">
        <v>22</v>
      </c>
      <c r="I205" s="1" t="s">
        <v>32</v>
      </c>
      <c r="J205" s="2" t="s">
        <v>23</v>
      </c>
      <c r="K205" s="22">
        <f t="shared" si="6"/>
        <v>4</v>
      </c>
      <c r="L205" s="4">
        <v>40912</v>
      </c>
      <c r="M205" s="4">
        <v>41257</v>
      </c>
      <c r="N205" s="2" t="s">
        <v>24</v>
      </c>
      <c r="O205" s="22">
        <f t="shared" si="7"/>
        <v>4</v>
      </c>
      <c r="P205" s="15"/>
      <c r="Q205" s="15">
        <v>6.5</v>
      </c>
      <c r="R205" s="130">
        <v>1.65</v>
      </c>
      <c r="S205" s="15">
        <v>4.85</v>
      </c>
      <c r="T205" s="15">
        <v>0</v>
      </c>
      <c r="U205" s="15">
        <v>0</v>
      </c>
      <c r="V205" s="2"/>
      <c r="W205" s="2" t="s">
        <v>322</v>
      </c>
      <c r="X205" s="58"/>
      <c r="Y205" s="26"/>
      <c r="Z205" s="26"/>
      <c r="AA205" s="26"/>
      <c r="AB205" s="1" t="s">
        <v>609</v>
      </c>
      <c r="AC205" s="3">
        <v>42614</v>
      </c>
      <c r="AD205" s="59" t="s">
        <v>975</v>
      </c>
      <c r="AE205" s="1"/>
      <c r="AF205" s="1"/>
      <c r="AG205" s="1"/>
    </row>
    <row r="206" spans="1:33" ht="63">
      <c r="A206" s="1" t="s">
        <v>515</v>
      </c>
      <c r="B206" s="1" t="s">
        <v>609</v>
      </c>
      <c r="C206" s="1" t="s">
        <v>930</v>
      </c>
      <c r="D206" s="1" t="s">
        <v>976</v>
      </c>
      <c r="E206" s="1"/>
      <c r="F206" s="1" t="s">
        <v>555</v>
      </c>
      <c r="G206" s="1" t="s">
        <v>32</v>
      </c>
      <c r="H206" s="2" t="s">
        <v>22</v>
      </c>
      <c r="I206" s="1" t="s">
        <v>32</v>
      </c>
      <c r="J206" s="2" t="s">
        <v>23</v>
      </c>
      <c r="K206" s="22">
        <f t="shared" si="6"/>
        <v>4</v>
      </c>
      <c r="L206" s="4">
        <v>40940</v>
      </c>
      <c r="M206" s="4">
        <v>42671</v>
      </c>
      <c r="N206" s="2" t="s">
        <v>24</v>
      </c>
      <c r="O206" s="22">
        <f t="shared" si="7"/>
        <v>4</v>
      </c>
      <c r="P206" s="15"/>
      <c r="Q206" s="15">
        <v>7</v>
      </c>
      <c r="R206" s="130">
        <v>0.7</v>
      </c>
      <c r="S206" s="15">
        <v>0.75</v>
      </c>
      <c r="T206" s="15">
        <v>1.67</v>
      </c>
      <c r="U206" s="15">
        <v>1.9</v>
      </c>
      <c r="V206" s="2"/>
      <c r="W206" s="2" t="s">
        <v>322</v>
      </c>
      <c r="X206" s="58"/>
      <c r="Y206" s="26"/>
      <c r="Z206" s="26"/>
      <c r="AA206" s="26"/>
      <c r="AB206" s="1" t="s">
        <v>609</v>
      </c>
      <c r="AC206" s="3">
        <v>42614</v>
      </c>
      <c r="AD206" s="59" t="s">
        <v>977</v>
      </c>
      <c r="AE206" s="1"/>
      <c r="AF206" s="1"/>
      <c r="AG206" s="1"/>
    </row>
    <row r="207" spans="1:33" ht="15.75">
      <c r="A207" s="1" t="s">
        <v>515</v>
      </c>
      <c r="B207" s="1" t="s">
        <v>609</v>
      </c>
      <c r="C207" s="1" t="s">
        <v>930</v>
      </c>
      <c r="D207" s="1" t="s">
        <v>1003</v>
      </c>
      <c r="E207" s="1"/>
      <c r="F207" s="1" t="s">
        <v>41</v>
      </c>
      <c r="G207" s="1" t="s">
        <v>32</v>
      </c>
      <c r="H207" s="2" t="s">
        <v>22</v>
      </c>
      <c r="I207" s="1" t="s">
        <v>32</v>
      </c>
      <c r="J207" s="2" t="s">
        <v>23</v>
      </c>
      <c r="K207" s="22">
        <f t="shared" si="6"/>
        <v>4</v>
      </c>
      <c r="L207" s="4">
        <v>40687</v>
      </c>
      <c r="M207" s="4">
        <v>42514</v>
      </c>
      <c r="N207" s="2" t="s">
        <v>24</v>
      </c>
      <c r="O207" s="22">
        <f t="shared" si="7"/>
        <v>4</v>
      </c>
      <c r="P207" s="15"/>
      <c r="Q207" s="15">
        <v>15</v>
      </c>
      <c r="R207" s="130">
        <v>1.57</v>
      </c>
      <c r="S207" s="15">
        <v>2.1</v>
      </c>
      <c r="T207" s="15">
        <v>3.6</v>
      </c>
      <c r="U207" s="15">
        <v>4.2</v>
      </c>
      <c r="V207" s="2"/>
      <c r="W207" s="2" t="s">
        <v>322</v>
      </c>
      <c r="X207" s="58"/>
      <c r="Y207" s="26"/>
      <c r="Z207" s="26"/>
      <c r="AA207" s="26"/>
      <c r="AB207" s="1" t="s">
        <v>609</v>
      </c>
      <c r="AC207" s="3">
        <v>42614</v>
      </c>
      <c r="AD207" s="59" t="s">
        <v>862</v>
      </c>
      <c r="AE207" s="1"/>
      <c r="AF207" s="1"/>
      <c r="AG207" s="1"/>
    </row>
    <row r="208" spans="1:33" ht="31.5">
      <c r="A208" s="24" t="s">
        <v>690</v>
      </c>
      <c r="B208" s="24" t="s">
        <v>689</v>
      </c>
      <c r="C208" s="18" t="s">
        <v>735</v>
      </c>
      <c r="D208" s="27" t="s">
        <v>59</v>
      </c>
      <c r="E208" s="18" t="s">
        <v>734</v>
      </c>
      <c r="F208" s="27" t="s">
        <v>59</v>
      </c>
      <c r="G208" s="24" t="s">
        <v>770</v>
      </c>
      <c r="H208" s="23" t="s">
        <v>22</v>
      </c>
      <c r="I208" s="18" t="s">
        <v>771</v>
      </c>
      <c r="J208" s="89" t="s">
        <v>25</v>
      </c>
      <c r="K208" s="22">
        <f t="shared" si="6"/>
        <v>4</v>
      </c>
      <c r="L208" s="82" t="s">
        <v>59</v>
      </c>
      <c r="M208" s="82" t="s">
        <v>59</v>
      </c>
      <c r="N208" s="23" t="s">
        <v>24</v>
      </c>
      <c r="O208" s="22">
        <f t="shared" si="7"/>
        <v>4</v>
      </c>
      <c r="P208" s="15" t="s">
        <v>49</v>
      </c>
      <c r="Q208" s="15"/>
      <c r="R208" s="130">
        <v>1487</v>
      </c>
      <c r="S208" s="15">
        <v>749</v>
      </c>
      <c r="T208" s="15">
        <v>856</v>
      </c>
      <c r="U208" s="15">
        <v>920</v>
      </c>
      <c r="V208" s="26"/>
      <c r="W208" s="20" t="s">
        <v>322</v>
      </c>
      <c r="X208" s="58"/>
      <c r="Y208" s="26" t="s">
        <v>49</v>
      </c>
      <c r="Z208" s="26"/>
      <c r="AA208" s="26"/>
      <c r="AB208" s="24" t="s">
        <v>772</v>
      </c>
      <c r="AC208" s="83" t="s">
        <v>59</v>
      </c>
      <c r="AD208" s="59" t="s">
        <v>59</v>
      </c>
      <c r="AE208" s="84" t="s">
        <v>773</v>
      </c>
      <c r="AF208" s="16" t="s">
        <v>766</v>
      </c>
      <c r="AG208" s="27" t="s">
        <v>733</v>
      </c>
    </row>
    <row r="209" spans="1:33" ht="15.75">
      <c r="A209" s="24" t="s">
        <v>690</v>
      </c>
      <c r="B209" s="24" t="s">
        <v>689</v>
      </c>
      <c r="C209" s="18" t="s">
        <v>688</v>
      </c>
      <c r="D209" s="85" t="s">
        <v>732</v>
      </c>
      <c r="E209" s="18" t="s">
        <v>763</v>
      </c>
      <c r="F209" s="27" t="s">
        <v>43</v>
      </c>
      <c r="G209" s="85" t="s">
        <v>32</v>
      </c>
      <c r="H209" s="17" t="s">
        <v>22</v>
      </c>
      <c r="I209" s="85" t="s">
        <v>32</v>
      </c>
      <c r="J209" s="43" t="s">
        <v>25</v>
      </c>
      <c r="K209" s="22">
        <f t="shared" si="6"/>
        <v>4</v>
      </c>
      <c r="L209" s="62">
        <v>40544</v>
      </c>
      <c r="M209" s="62">
        <v>40544</v>
      </c>
      <c r="N209" s="17" t="s">
        <v>24</v>
      </c>
      <c r="O209" s="22">
        <f t="shared" si="7"/>
        <v>4</v>
      </c>
      <c r="P209" s="15">
        <v>70</v>
      </c>
      <c r="Q209" s="15">
        <v>70</v>
      </c>
      <c r="R209" s="130">
        <v>19</v>
      </c>
      <c r="S209" s="15">
        <v>13</v>
      </c>
      <c r="T209" s="15">
        <v>12</v>
      </c>
      <c r="U209" s="15">
        <v>26</v>
      </c>
      <c r="V209" s="26"/>
      <c r="W209" s="17" t="s">
        <v>322</v>
      </c>
      <c r="X209" s="58"/>
      <c r="Y209" s="26"/>
      <c r="Z209" s="26"/>
      <c r="AA209" s="26"/>
      <c r="AB209" s="85" t="s">
        <v>686</v>
      </c>
      <c r="AC209" s="83" t="s">
        <v>59</v>
      </c>
      <c r="AD209" s="59" t="s">
        <v>59</v>
      </c>
      <c r="AE209" s="84" t="s">
        <v>765</v>
      </c>
      <c r="AF209" s="85" t="s">
        <v>766</v>
      </c>
      <c r="AG209" s="85" t="s">
        <v>685</v>
      </c>
    </row>
    <row r="210" spans="1:33" ht="15.75">
      <c r="A210" s="24" t="s">
        <v>690</v>
      </c>
      <c r="B210" s="24" t="s">
        <v>689</v>
      </c>
      <c r="C210" s="18" t="s">
        <v>688</v>
      </c>
      <c r="D210" s="85" t="s">
        <v>767</v>
      </c>
      <c r="E210" s="18" t="s">
        <v>763</v>
      </c>
      <c r="F210" s="27" t="s">
        <v>43</v>
      </c>
      <c r="G210" s="85" t="s">
        <v>32</v>
      </c>
      <c r="H210" s="17" t="s">
        <v>22</v>
      </c>
      <c r="I210" s="85" t="s">
        <v>32</v>
      </c>
      <c r="J210" s="43" t="s">
        <v>25</v>
      </c>
      <c r="K210" s="22">
        <f t="shared" si="6"/>
        <v>4</v>
      </c>
      <c r="L210" s="62">
        <v>41640</v>
      </c>
      <c r="M210" s="62">
        <v>41640</v>
      </c>
      <c r="N210" s="17" t="s">
        <v>24</v>
      </c>
      <c r="O210" s="22">
        <f t="shared" si="7"/>
        <v>4</v>
      </c>
      <c r="P210" s="15">
        <v>3</v>
      </c>
      <c r="Q210" s="15">
        <v>3</v>
      </c>
      <c r="R210" s="130">
        <v>0</v>
      </c>
      <c r="S210" s="15">
        <v>0</v>
      </c>
      <c r="T210" s="15">
        <v>0</v>
      </c>
      <c r="U210" s="15">
        <v>3</v>
      </c>
      <c r="V210" s="26"/>
      <c r="W210" s="17" t="s">
        <v>322</v>
      </c>
      <c r="X210" s="58"/>
      <c r="Y210" s="26"/>
      <c r="Z210" s="26"/>
      <c r="AA210" s="26"/>
      <c r="AB210" s="85" t="s">
        <v>686</v>
      </c>
      <c r="AC210" s="83" t="s">
        <v>59</v>
      </c>
      <c r="AD210" s="59" t="s">
        <v>59</v>
      </c>
      <c r="AE210" s="84" t="s">
        <v>765</v>
      </c>
      <c r="AF210" s="85" t="s">
        <v>766</v>
      </c>
      <c r="AG210" s="85" t="s">
        <v>685</v>
      </c>
    </row>
    <row r="211" spans="1:33" ht="15.75">
      <c r="A211" s="24" t="s">
        <v>690</v>
      </c>
      <c r="B211" s="24" t="s">
        <v>689</v>
      </c>
      <c r="C211" s="18" t="s">
        <v>688</v>
      </c>
      <c r="D211" s="85" t="s">
        <v>731</v>
      </c>
      <c r="E211" s="18" t="s">
        <v>763</v>
      </c>
      <c r="F211" s="27" t="s">
        <v>43</v>
      </c>
      <c r="G211" s="85" t="s">
        <v>32</v>
      </c>
      <c r="H211" s="17" t="s">
        <v>22</v>
      </c>
      <c r="I211" s="85" t="s">
        <v>32</v>
      </c>
      <c r="J211" s="43" t="s">
        <v>25</v>
      </c>
      <c r="K211" s="22">
        <f t="shared" si="6"/>
        <v>4</v>
      </c>
      <c r="L211" s="62">
        <v>40544</v>
      </c>
      <c r="M211" s="62">
        <v>40544</v>
      </c>
      <c r="N211" s="17" t="s">
        <v>24</v>
      </c>
      <c r="O211" s="22">
        <f t="shared" si="7"/>
        <v>4</v>
      </c>
      <c r="P211" s="15">
        <v>71</v>
      </c>
      <c r="Q211" s="15">
        <v>71</v>
      </c>
      <c r="R211" s="130">
        <v>19</v>
      </c>
      <c r="S211" s="15">
        <v>17</v>
      </c>
      <c r="T211" s="15">
        <v>21</v>
      </c>
      <c r="U211" s="15">
        <v>14</v>
      </c>
      <c r="V211" s="26"/>
      <c r="W211" s="17" t="s">
        <v>322</v>
      </c>
      <c r="X211" s="58"/>
      <c r="Y211" s="26"/>
      <c r="Z211" s="26"/>
      <c r="AA211" s="26"/>
      <c r="AB211" s="85" t="s">
        <v>686</v>
      </c>
      <c r="AC211" s="83" t="s">
        <v>59</v>
      </c>
      <c r="AD211" s="59" t="s">
        <v>59</v>
      </c>
      <c r="AE211" s="84" t="s">
        <v>765</v>
      </c>
      <c r="AF211" s="85" t="s">
        <v>766</v>
      </c>
      <c r="AG211" s="85" t="s">
        <v>685</v>
      </c>
    </row>
    <row r="212" spans="1:33" ht="15.75">
      <c r="A212" s="24" t="s">
        <v>690</v>
      </c>
      <c r="B212" s="24" t="s">
        <v>689</v>
      </c>
      <c r="C212" s="18" t="s">
        <v>688</v>
      </c>
      <c r="D212" s="85" t="s">
        <v>730</v>
      </c>
      <c r="E212" s="18" t="s">
        <v>763</v>
      </c>
      <c r="F212" s="27" t="s">
        <v>42</v>
      </c>
      <c r="G212" s="85" t="s">
        <v>32</v>
      </c>
      <c r="H212" s="17" t="s">
        <v>22</v>
      </c>
      <c r="I212" s="85" t="s">
        <v>32</v>
      </c>
      <c r="J212" s="43" t="s">
        <v>25</v>
      </c>
      <c r="K212" s="22">
        <f t="shared" si="6"/>
        <v>4</v>
      </c>
      <c r="L212" s="62">
        <v>40544</v>
      </c>
      <c r="M212" s="62">
        <v>40544</v>
      </c>
      <c r="N212" s="17" t="s">
        <v>24</v>
      </c>
      <c r="O212" s="22">
        <f t="shared" si="7"/>
        <v>4</v>
      </c>
      <c r="P212" s="15">
        <v>21</v>
      </c>
      <c r="Q212" s="15">
        <v>21</v>
      </c>
      <c r="R212" s="130">
        <v>7</v>
      </c>
      <c r="S212" s="15">
        <v>5</v>
      </c>
      <c r="T212" s="15">
        <v>4</v>
      </c>
      <c r="U212" s="15">
        <v>5</v>
      </c>
      <c r="V212" s="26"/>
      <c r="W212" s="17" t="s">
        <v>322</v>
      </c>
      <c r="X212" s="58"/>
      <c r="Y212" s="26"/>
      <c r="Z212" s="26"/>
      <c r="AA212" s="26"/>
      <c r="AB212" s="85" t="s">
        <v>686</v>
      </c>
      <c r="AC212" s="83" t="s">
        <v>59</v>
      </c>
      <c r="AD212" s="59" t="s">
        <v>59</v>
      </c>
      <c r="AE212" s="84" t="s">
        <v>765</v>
      </c>
      <c r="AF212" s="85" t="s">
        <v>766</v>
      </c>
      <c r="AG212" s="85" t="s">
        <v>685</v>
      </c>
    </row>
    <row r="213" spans="1:33" ht="15.75">
      <c r="A213" s="24" t="s">
        <v>690</v>
      </c>
      <c r="B213" s="24" t="s">
        <v>689</v>
      </c>
      <c r="C213" s="18" t="s">
        <v>688</v>
      </c>
      <c r="D213" s="85" t="s">
        <v>729</v>
      </c>
      <c r="E213" s="18" t="s">
        <v>763</v>
      </c>
      <c r="F213" s="27" t="s">
        <v>42</v>
      </c>
      <c r="G213" s="85" t="s">
        <v>32</v>
      </c>
      <c r="H213" s="17" t="s">
        <v>22</v>
      </c>
      <c r="I213" s="85" t="s">
        <v>32</v>
      </c>
      <c r="J213" s="43" t="s">
        <v>25</v>
      </c>
      <c r="K213" s="22">
        <f t="shared" si="6"/>
        <v>4</v>
      </c>
      <c r="L213" s="62">
        <v>41275</v>
      </c>
      <c r="M213" s="62">
        <v>41275</v>
      </c>
      <c r="N213" s="17" t="s">
        <v>24</v>
      </c>
      <c r="O213" s="22">
        <f t="shared" si="7"/>
        <v>4</v>
      </c>
      <c r="P213" s="15">
        <v>9</v>
      </c>
      <c r="Q213" s="15">
        <v>9</v>
      </c>
      <c r="R213" s="130">
        <v>0</v>
      </c>
      <c r="S213" s="15">
        <v>0</v>
      </c>
      <c r="T213" s="15">
        <v>3</v>
      </c>
      <c r="U213" s="15">
        <v>6</v>
      </c>
      <c r="V213" s="26"/>
      <c r="W213" s="17" t="s">
        <v>322</v>
      </c>
      <c r="X213" s="58"/>
      <c r="Y213" s="26"/>
      <c r="Z213" s="26"/>
      <c r="AA213" s="26"/>
      <c r="AB213" s="85" t="s">
        <v>686</v>
      </c>
      <c r="AC213" s="83" t="s">
        <v>59</v>
      </c>
      <c r="AD213" s="59" t="s">
        <v>59</v>
      </c>
      <c r="AE213" s="84" t="s">
        <v>765</v>
      </c>
      <c r="AF213" s="85" t="s">
        <v>766</v>
      </c>
      <c r="AG213" s="85" t="s">
        <v>685</v>
      </c>
    </row>
    <row r="214" spans="1:33" ht="15.75">
      <c r="A214" s="24" t="s">
        <v>690</v>
      </c>
      <c r="B214" s="24" t="s">
        <v>689</v>
      </c>
      <c r="C214" s="18" t="s">
        <v>688</v>
      </c>
      <c r="D214" s="85" t="s">
        <v>213</v>
      </c>
      <c r="E214" s="18" t="s">
        <v>763</v>
      </c>
      <c r="F214" s="27" t="s">
        <v>42</v>
      </c>
      <c r="G214" s="85" t="s">
        <v>32</v>
      </c>
      <c r="H214" s="17" t="s">
        <v>22</v>
      </c>
      <c r="I214" s="85" t="s">
        <v>32</v>
      </c>
      <c r="J214" s="43" t="s">
        <v>25</v>
      </c>
      <c r="K214" s="22">
        <f t="shared" si="6"/>
        <v>4</v>
      </c>
      <c r="L214" s="62">
        <v>40544</v>
      </c>
      <c r="M214" s="62">
        <v>40544</v>
      </c>
      <c r="N214" s="17" t="s">
        <v>24</v>
      </c>
      <c r="O214" s="22">
        <f t="shared" si="7"/>
        <v>4</v>
      </c>
      <c r="P214" s="15">
        <v>30</v>
      </c>
      <c r="Q214" s="15">
        <v>30</v>
      </c>
      <c r="R214" s="130">
        <v>3</v>
      </c>
      <c r="S214" s="15">
        <v>1</v>
      </c>
      <c r="T214" s="15">
        <v>5</v>
      </c>
      <c r="U214" s="15">
        <v>21</v>
      </c>
      <c r="V214" s="26"/>
      <c r="W214" s="17" t="s">
        <v>322</v>
      </c>
      <c r="X214" s="58"/>
      <c r="Y214" s="26"/>
      <c r="Z214" s="26"/>
      <c r="AA214" s="26"/>
      <c r="AB214" s="85" t="s">
        <v>686</v>
      </c>
      <c r="AC214" s="83" t="s">
        <v>59</v>
      </c>
      <c r="AD214" s="59" t="s">
        <v>59</v>
      </c>
      <c r="AE214" s="84" t="s">
        <v>765</v>
      </c>
      <c r="AF214" s="85" t="s">
        <v>766</v>
      </c>
      <c r="AG214" s="85" t="s">
        <v>685</v>
      </c>
    </row>
    <row r="215" spans="1:33" ht="15.75">
      <c r="A215" s="24" t="s">
        <v>690</v>
      </c>
      <c r="B215" s="24" t="s">
        <v>689</v>
      </c>
      <c r="C215" s="18" t="s">
        <v>688</v>
      </c>
      <c r="D215" s="85" t="s">
        <v>728</v>
      </c>
      <c r="E215" s="18" t="s">
        <v>763</v>
      </c>
      <c r="F215" s="27" t="s">
        <v>42</v>
      </c>
      <c r="G215" s="85" t="s">
        <v>32</v>
      </c>
      <c r="H215" s="17" t="s">
        <v>22</v>
      </c>
      <c r="I215" s="85" t="s">
        <v>32</v>
      </c>
      <c r="J215" s="43" t="s">
        <v>25</v>
      </c>
      <c r="K215" s="22">
        <f t="shared" si="6"/>
        <v>4</v>
      </c>
      <c r="L215" s="62">
        <v>40544</v>
      </c>
      <c r="M215" s="62">
        <v>40544</v>
      </c>
      <c r="N215" s="17" t="s">
        <v>24</v>
      </c>
      <c r="O215" s="22">
        <f t="shared" si="7"/>
        <v>4</v>
      </c>
      <c r="P215" s="15">
        <v>52</v>
      </c>
      <c r="Q215" s="15">
        <v>52</v>
      </c>
      <c r="R215" s="130">
        <v>14</v>
      </c>
      <c r="S215" s="15">
        <v>9</v>
      </c>
      <c r="T215" s="15">
        <v>12</v>
      </c>
      <c r="U215" s="15">
        <v>17</v>
      </c>
      <c r="V215" s="26"/>
      <c r="W215" s="17" t="s">
        <v>322</v>
      </c>
      <c r="X215" s="58"/>
      <c r="Y215" s="26"/>
      <c r="Z215" s="26"/>
      <c r="AA215" s="26"/>
      <c r="AB215" s="85" t="s">
        <v>686</v>
      </c>
      <c r="AC215" s="83" t="s">
        <v>59</v>
      </c>
      <c r="AD215" s="59" t="s">
        <v>59</v>
      </c>
      <c r="AE215" s="84" t="s">
        <v>765</v>
      </c>
      <c r="AF215" s="85" t="s">
        <v>766</v>
      </c>
      <c r="AG215" s="85" t="s">
        <v>685</v>
      </c>
    </row>
    <row r="216" spans="1:33" ht="15.75">
      <c r="A216" s="24" t="s">
        <v>690</v>
      </c>
      <c r="B216" s="24" t="s">
        <v>689</v>
      </c>
      <c r="C216" s="18" t="s">
        <v>688</v>
      </c>
      <c r="D216" s="85" t="s">
        <v>727</v>
      </c>
      <c r="E216" s="18" t="s">
        <v>763</v>
      </c>
      <c r="F216" s="27" t="s">
        <v>768</v>
      </c>
      <c r="G216" s="85" t="s">
        <v>32</v>
      </c>
      <c r="H216" s="17" t="s">
        <v>22</v>
      </c>
      <c r="I216" s="85" t="s">
        <v>32</v>
      </c>
      <c r="J216" s="43" t="s">
        <v>25</v>
      </c>
      <c r="K216" s="22">
        <f t="shared" si="6"/>
        <v>4</v>
      </c>
      <c r="L216" s="62">
        <v>40544</v>
      </c>
      <c r="M216" s="62">
        <v>40544</v>
      </c>
      <c r="N216" s="17" t="s">
        <v>24</v>
      </c>
      <c r="O216" s="22">
        <f t="shared" si="7"/>
        <v>4</v>
      </c>
      <c r="P216" s="15">
        <v>47</v>
      </c>
      <c r="Q216" s="15">
        <v>47</v>
      </c>
      <c r="R216" s="130">
        <v>17</v>
      </c>
      <c r="S216" s="15">
        <v>13</v>
      </c>
      <c r="T216" s="15">
        <v>7</v>
      </c>
      <c r="U216" s="15">
        <v>10</v>
      </c>
      <c r="V216" s="26"/>
      <c r="W216" s="17" t="s">
        <v>322</v>
      </c>
      <c r="X216" s="58"/>
      <c r="Y216" s="26"/>
      <c r="Z216" s="26"/>
      <c r="AA216" s="26"/>
      <c r="AB216" s="85" t="s">
        <v>686</v>
      </c>
      <c r="AC216" s="83" t="s">
        <v>59</v>
      </c>
      <c r="AD216" s="59" t="s">
        <v>59</v>
      </c>
      <c r="AE216" s="84" t="s">
        <v>765</v>
      </c>
      <c r="AF216" s="85" t="s">
        <v>766</v>
      </c>
      <c r="AG216" s="85" t="s">
        <v>685</v>
      </c>
    </row>
    <row r="217" spans="1:33" ht="15.75">
      <c r="A217" s="24" t="s">
        <v>690</v>
      </c>
      <c r="B217" s="24" t="s">
        <v>689</v>
      </c>
      <c r="C217" s="18" t="s">
        <v>688</v>
      </c>
      <c r="D217" s="85" t="s">
        <v>726</v>
      </c>
      <c r="E217" s="18" t="s">
        <v>763</v>
      </c>
      <c r="F217" s="86" t="s">
        <v>41</v>
      </c>
      <c r="G217" s="85" t="s">
        <v>32</v>
      </c>
      <c r="H217" s="17" t="s">
        <v>22</v>
      </c>
      <c r="I217" s="85" t="s">
        <v>32</v>
      </c>
      <c r="J217" s="43" t="s">
        <v>25</v>
      </c>
      <c r="K217" s="22">
        <f t="shared" si="6"/>
        <v>4</v>
      </c>
      <c r="L217" s="62">
        <v>40544</v>
      </c>
      <c r="M217" s="62">
        <v>40544</v>
      </c>
      <c r="N217" s="17" t="s">
        <v>24</v>
      </c>
      <c r="O217" s="22">
        <f t="shared" si="7"/>
        <v>4</v>
      </c>
      <c r="P217" s="15">
        <v>12</v>
      </c>
      <c r="Q217" s="15">
        <v>12</v>
      </c>
      <c r="R217" s="130">
        <v>5</v>
      </c>
      <c r="S217" s="15">
        <v>4</v>
      </c>
      <c r="T217" s="15">
        <v>4</v>
      </c>
      <c r="U217" s="15">
        <v>0</v>
      </c>
      <c r="V217" s="26"/>
      <c r="W217" s="17" t="s">
        <v>322</v>
      </c>
      <c r="X217" s="58"/>
      <c r="Y217" s="26"/>
      <c r="Z217" s="26"/>
      <c r="AA217" s="26"/>
      <c r="AB217" s="85" t="s">
        <v>686</v>
      </c>
      <c r="AC217" s="83" t="s">
        <v>59</v>
      </c>
      <c r="AD217" s="59" t="s">
        <v>59</v>
      </c>
      <c r="AE217" s="84" t="s">
        <v>765</v>
      </c>
      <c r="AF217" s="85" t="s">
        <v>766</v>
      </c>
      <c r="AG217" s="85" t="s">
        <v>685</v>
      </c>
    </row>
    <row r="218" spans="1:33" ht="15.75">
      <c r="A218" s="24" t="s">
        <v>690</v>
      </c>
      <c r="B218" s="24" t="s">
        <v>689</v>
      </c>
      <c r="C218" s="18" t="s">
        <v>688</v>
      </c>
      <c r="D218" s="85" t="s">
        <v>725</v>
      </c>
      <c r="E218" s="18" t="s">
        <v>763</v>
      </c>
      <c r="F218" s="86" t="s">
        <v>41</v>
      </c>
      <c r="G218" s="85" t="s">
        <v>32</v>
      </c>
      <c r="H218" s="17" t="s">
        <v>22</v>
      </c>
      <c r="I218" s="85" t="s">
        <v>32</v>
      </c>
      <c r="J218" s="43" t="s">
        <v>25</v>
      </c>
      <c r="K218" s="22">
        <f t="shared" si="6"/>
        <v>4</v>
      </c>
      <c r="L218" s="62">
        <v>40544</v>
      </c>
      <c r="M218" s="62">
        <v>40544</v>
      </c>
      <c r="N218" s="17" t="s">
        <v>24</v>
      </c>
      <c r="O218" s="22">
        <f t="shared" si="7"/>
        <v>4</v>
      </c>
      <c r="P218" s="15">
        <v>11</v>
      </c>
      <c r="Q218" s="15">
        <v>11</v>
      </c>
      <c r="R218" s="130">
        <v>3</v>
      </c>
      <c r="S218" s="15">
        <v>3</v>
      </c>
      <c r="T218" s="15">
        <v>3</v>
      </c>
      <c r="U218" s="15">
        <v>3</v>
      </c>
      <c r="V218" s="26"/>
      <c r="W218" s="17" t="s">
        <v>322</v>
      </c>
      <c r="X218" s="58"/>
      <c r="Y218" s="26"/>
      <c r="Z218" s="26"/>
      <c r="AA218" s="26"/>
      <c r="AB218" s="85" t="s">
        <v>686</v>
      </c>
      <c r="AC218" s="83" t="s">
        <v>59</v>
      </c>
      <c r="AD218" s="59" t="s">
        <v>59</v>
      </c>
      <c r="AE218" s="84" t="s">
        <v>765</v>
      </c>
      <c r="AF218" s="85" t="s">
        <v>766</v>
      </c>
      <c r="AG218" s="85" t="s">
        <v>685</v>
      </c>
    </row>
    <row r="219" spans="1:33" ht="15.75">
      <c r="A219" s="24" t="s">
        <v>690</v>
      </c>
      <c r="B219" s="24" t="s">
        <v>689</v>
      </c>
      <c r="C219" s="18" t="s">
        <v>688</v>
      </c>
      <c r="D219" s="85" t="s">
        <v>724</v>
      </c>
      <c r="E219" s="18" t="s">
        <v>763</v>
      </c>
      <c r="F219" s="86" t="s">
        <v>41</v>
      </c>
      <c r="G219" s="85" t="s">
        <v>32</v>
      </c>
      <c r="H219" s="17" t="s">
        <v>22</v>
      </c>
      <c r="I219" s="85" t="s">
        <v>32</v>
      </c>
      <c r="J219" s="43" t="s">
        <v>25</v>
      </c>
      <c r="K219" s="22">
        <f t="shared" si="6"/>
        <v>4</v>
      </c>
      <c r="L219" s="62">
        <v>41275</v>
      </c>
      <c r="M219" s="62">
        <v>41275</v>
      </c>
      <c r="N219" s="17" t="s">
        <v>24</v>
      </c>
      <c r="O219" s="22">
        <f t="shared" si="7"/>
        <v>4</v>
      </c>
      <c r="P219" s="15">
        <v>8</v>
      </c>
      <c r="Q219" s="15">
        <v>8</v>
      </c>
      <c r="R219" s="130">
        <v>0</v>
      </c>
      <c r="S219" s="15">
        <v>0</v>
      </c>
      <c r="T219" s="15">
        <v>2</v>
      </c>
      <c r="U219" s="15">
        <v>6</v>
      </c>
      <c r="V219" s="26"/>
      <c r="W219" s="17" t="s">
        <v>322</v>
      </c>
      <c r="X219" s="58"/>
      <c r="Y219" s="26"/>
      <c r="Z219" s="26"/>
      <c r="AA219" s="26"/>
      <c r="AB219" s="85" t="s">
        <v>686</v>
      </c>
      <c r="AC219" s="83" t="s">
        <v>59</v>
      </c>
      <c r="AD219" s="59" t="s">
        <v>59</v>
      </c>
      <c r="AE219" s="84" t="s">
        <v>765</v>
      </c>
      <c r="AF219" s="85" t="s">
        <v>766</v>
      </c>
      <c r="AG219" s="85" t="s">
        <v>685</v>
      </c>
    </row>
    <row r="220" spans="1:33" ht="15.75">
      <c r="A220" s="24" t="s">
        <v>690</v>
      </c>
      <c r="B220" s="24" t="s">
        <v>689</v>
      </c>
      <c r="C220" s="18" t="s">
        <v>688</v>
      </c>
      <c r="D220" s="85" t="s">
        <v>723</v>
      </c>
      <c r="E220" s="18" t="s">
        <v>763</v>
      </c>
      <c r="F220" s="86" t="s">
        <v>41</v>
      </c>
      <c r="G220" s="85" t="s">
        <v>32</v>
      </c>
      <c r="H220" s="17" t="s">
        <v>22</v>
      </c>
      <c r="I220" s="85" t="s">
        <v>32</v>
      </c>
      <c r="J220" s="43" t="s">
        <v>25</v>
      </c>
      <c r="K220" s="22">
        <f t="shared" si="6"/>
        <v>4</v>
      </c>
      <c r="L220" s="62">
        <v>41275</v>
      </c>
      <c r="M220" s="62">
        <v>41275</v>
      </c>
      <c r="N220" s="17" t="s">
        <v>24</v>
      </c>
      <c r="O220" s="22">
        <f t="shared" si="7"/>
        <v>4</v>
      </c>
      <c r="P220" s="15">
        <v>2</v>
      </c>
      <c r="Q220" s="15">
        <v>2</v>
      </c>
      <c r="R220" s="130">
        <v>0</v>
      </c>
      <c r="S220" s="15">
        <v>0</v>
      </c>
      <c r="T220" s="15">
        <v>2</v>
      </c>
      <c r="U220" s="15">
        <v>0</v>
      </c>
      <c r="V220" s="26"/>
      <c r="W220" s="17" t="s">
        <v>322</v>
      </c>
      <c r="X220" s="58"/>
      <c r="Y220" s="26"/>
      <c r="Z220" s="26"/>
      <c r="AA220" s="26"/>
      <c r="AB220" s="85" t="s">
        <v>686</v>
      </c>
      <c r="AC220" s="83" t="s">
        <v>59</v>
      </c>
      <c r="AD220" s="59" t="s">
        <v>59</v>
      </c>
      <c r="AE220" s="84" t="s">
        <v>765</v>
      </c>
      <c r="AF220" s="85" t="s">
        <v>766</v>
      </c>
      <c r="AG220" s="85" t="s">
        <v>685</v>
      </c>
    </row>
    <row r="221" spans="1:33" ht="15.75">
      <c r="A221" s="24" t="s">
        <v>690</v>
      </c>
      <c r="B221" s="24" t="s">
        <v>689</v>
      </c>
      <c r="C221" s="18" t="s">
        <v>688</v>
      </c>
      <c r="D221" s="85" t="s">
        <v>722</v>
      </c>
      <c r="E221" s="18" t="s">
        <v>763</v>
      </c>
      <c r="F221" s="86" t="s">
        <v>41</v>
      </c>
      <c r="G221" s="85" t="s">
        <v>32</v>
      </c>
      <c r="H221" s="17" t="s">
        <v>22</v>
      </c>
      <c r="I221" s="85" t="s">
        <v>32</v>
      </c>
      <c r="J221" s="43" t="s">
        <v>25</v>
      </c>
      <c r="K221" s="22">
        <f t="shared" si="6"/>
        <v>4</v>
      </c>
      <c r="L221" s="62">
        <v>41275</v>
      </c>
      <c r="M221" s="62">
        <v>41275</v>
      </c>
      <c r="N221" s="17" t="s">
        <v>24</v>
      </c>
      <c r="O221" s="22">
        <f t="shared" si="7"/>
        <v>4</v>
      </c>
      <c r="P221" s="15">
        <v>1</v>
      </c>
      <c r="Q221" s="15">
        <v>1</v>
      </c>
      <c r="R221" s="130">
        <v>0</v>
      </c>
      <c r="S221" s="15">
        <v>0</v>
      </c>
      <c r="T221" s="15">
        <v>1</v>
      </c>
      <c r="U221" s="15">
        <v>0</v>
      </c>
      <c r="V221" s="26"/>
      <c r="W221" s="17" t="s">
        <v>322</v>
      </c>
      <c r="X221" s="58"/>
      <c r="Y221" s="26"/>
      <c r="Z221" s="26"/>
      <c r="AA221" s="26"/>
      <c r="AB221" s="85" t="s">
        <v>686</v>
      </c>
      <c r="AC221" s="83" t="s">
        <v>59</v>
      </c>
      <c r="AD221" s="59" t="s">
        <v>59</v>
      </c>
      <c r="AE221" s="84" t="s">
        <v>765</v>
      </c>
      <c r="AF221" s="85" t="s">
        <v>766</v>
      </c>
      <c r="AG221" s="85" t="s">
        <v>685</v>
      </c>
    </row>
    <row r="222" spans="1:33" ht="15.75">
      <c r="A222" s="24" t="s">
        <v>690</v>
      </c>
      <c r="B222" s="24" t="s">
        <v>689</v>
      </c>
      <c r="C222" s="18" t="s">
        <v>688</v>
      </c>
      <c r="D222" s="85" t="s">
        <v>721</v>
      </c>
      <c r="E222" s="18" t="s">
        <v>763</v>
      </c>
      <c r="F222" s="86" t="s">
        <v>41</v>
      </c>
      <c r="G222" s="85" t="s">
        <v>32</v>
      </c>
      <c r="H222" s="17" t="s">
        <v>22</v>
      </c>
      <c r="I222" s="85" t="s">
        <v>32</v>
      </c>
      <c r="J222" s="43" t="s">
        <v>25</v>
      </c>
      <c r="K222" s="22">
        <f t="shared" si="6"/>
        <v>4</v>
      </c>
      <c r="L222" s="62">
        <v>40544</v>
      </c>
      <c r="M222" s="62">
        <v>40544</v>
      </c>
      <c r="N222" s="17" t="s">
        <v>24</v>
      </c>
      <c r="O222" s="22">
        <f t="shared" si="7"/>
        <v>4</v>
      </c>
      <c r="P222" s="15">
        <v>53</v>
      </c>
      <c r="Q222" s="15">
        <v>53</v>
      </c>
      <c r="R222" s="130">
        <v>9</v>
      </c>
      <c r="S222" s="15">
        <v>8</v>
      </c>
      <c r="T222" s="15">
        <v>20</v>
      </c>
      <c r="U222" s="15">
        <v>16</v>
      </c>
      <c r="V222" s="26"/>
      <c r="W222" s="17" t="s">
        <v>322</v>
      </c>
      <c r="X222" s="58"/>
      <c r="Y222" s="26"/>
      <c r="Z222" s="26"/>
      <c r="AA222" s="26"/>
      <c r="AB222" s="85" t="s">
        <v>686</v>
      </c>
      <c r="AC222" s="83" t="s">
        <v>59</v>
      </c>
      <c r="AD222" s="59" t="s">
        <v>59</v>
      </c>
      <c r="AE222" s="84" t="s">
        <v>765</v>
      </c>
      <c r="AF222" s="85" t="s">
        <v>766</v>
      </c>
      <c r="AG222" s="85" t="s">
        <v>685</v>
      </c>
    </row>
    <row r="223" spans="1:33" ht="15.75">
      <c r="A223" s="24" t="s">
        <v>690</v>
      </c>
      <c r="B223" s="24" t="s">
        <v>689</v>
      </c>
      <c r="C223" s="18" t="s">
        <v>688</v>
      </c>
      <c r="D223" s="85" t="s">
        <v>720</v>
      </c>
      <c r="E223" s="18" t="s">
        <v>763</v>
      </c>
      <c r="F223" s="86" t="s">
        <v>41</v>
      </c>
      <c r="G223" s="85" t="s">
        <v>32</v>
      </c>
      <c r="H223" s="17" t="s">
        <v>22</v>
      </c>
      <c r="I223" s="85" t="s">
        <v>32</v>
      </c>
      <c r="J223" s="43" t="s">
        <v>25</v>
      </c>
      <c r="K223" s="22">
        <f t="shared" si="6"/>
        <v>4</v>
      </c>
      <c r="L223" s="62">
        <v>40909</v>
      </c>
      <c r="M223" s="62">
        <v>40909</v>
      </c>
      <c r="N223" s="17" t="s">
        <v>24</v>
      </c>
      <c r="O223" s="22">
        <f t="shared" si="7"/>
        <v>4</v>
      </c>
      <c r="P223" s="15">
        <v>21</v>
      </c>
      <c r="Q223" s="15">
        <v>21</v>
      </c>
      <c r="R223" s="130">
        <v>0</v>
      </c>
      <c r="S223" s="15">
        <v>4</v>
      </c>
      <c r="T223" s="15">
        <v>9</v>
      </c>
      <c r="U223" s="15">
        <v>9</v>
      </c>
      <c r="V223" s="26"/>
      <c r="W223" s="17" t="s">
        <v>322</v>
      </c>
      <c r="X223" s="58"/>
      <c r="Y223" s="26"/>
      <c r="Z223" s="26"/>
      <c r="AA223" s="26"/>
      <c r="AB223" s="85" t="s">
        <v>686</v>
      </c>
      <c r="AC223" s="83" t="s">
        <v>59</v>
      </c>
      <c r="AD223" s="59" t="s">
        <v>59</v>
      </c>
      <c r="AE223" s="84" t="s">
        <v>765</v>
      </c>
      <c r="AF223" s="85" t="s">
        <v>766</v>
      </c>
      <c r="AG223" s="85" t="s">
        <v>685</v>
      </c>
    </row>
    <row r="224" spans="1:33" ht="15.75">
      <c r="A224" s="24" t="s">
        <v>690</v>
      </c>
      <c r="B224" s="24" t="s">
        <v>689</v>
      </c>
      <c r="C224" s="18" t="s">
        <v>688</v>
      </c>
      <c r="D224" s="85" t="s">
        <v>719</v>
      </c>
      <c r="E224" s="18" t="s">
        <v>763</v>
      </c>
      <c r="F224" s="86" t="s">
        <v>41</v>
      </c>
      <c r="G224" s="85" t="s">
        <v>32</v>
      </c>
      <c r="H224" s="17" t="s">
        <v>22</v>
      </c>
      <c r="I224" s="85" t="s">
        <v>32</v>
      </c>
      <c r="J224" s="43" t="s">
        <v>25</v>
      </c>
      <c r="K224" s="22">
        <f t="shared" si="6"/>
        <v>4</v>
      </c>
      <c r="L224" s="62">
        <v>40909</v>
      </c>
      <c r="M224" s="62">
        <v>40909</v>
      </c>
      <c r="N224" s="17" t="s">
        <v>24</v>
      </c>
      <c r="O224" s="22">
        <f t="shared" si="7"/>
        <v>4</v>
      </c>
      <c r="P224" s="15">
        <v>49</v>
      </c>
      <c r="Q224" s="15">
        <v>49</v>
      </c>
      <c r="R224" s="130">
        <v>0</v>
      </c>
      <c r="S224" s="15">
        <v>5</v>
      </c>
      <c r="T224" s="15">
        <v>15</v>
      </c>
      <c r="U224" s="15">
        <v>30</v>
      </c>
      <c r="V224" s="26"/>
      <c r="W224" s="17" t="s">
        <v>322</v>
      </c>
      <c r="X224" s="58"/>
      <c r="Y224" s="26"/>
      <c r="Z224" s="26"/>
      <c r="AA224" s="26"/>
      <c r="AB224" s="85" t="s">
        <v>686</v>
      </c>
      <c r="AC224" s="83" t="s">
        <v>59</v>
      </c>
      <c r="AD224" s="59" t="s">
        <v>59</v>
      </c>
      <c r="AE224" s="84" t="s">
        <v>765</v>
      </c>
      <c r="AF224" s="85" t="s">
        <v>766</v>
      </c>
      <c r="AG224" s="85" t="s">
        <v>685</v>
      </c>
    </row>
    <row r="225" spans="1:33" ht="15.75">
      <c r="A225" s="24" t="s">
        <v>690</v>
      </c>
      <c r="B225" s="24" t="s">
        <v>689</v>
      </c>
      <c r="C225" s="18" t="s">
        <v>688</v>
      </c>
      <c r="D225" s="85" t="s">
        <v>718</v>
      </c>
      <c r="E225" s="18" t="s">
        <v>763</v>
      </c>
      <c r="F225" s="86" t="s">
        <v>41</v>
      </c>
      <c r="G225" s="85" t="s">
        <v>32</v>
      </c>
      <c r="H225" s="17" t="s">
        <v>22</v>
      </c>
      <c r="I225" s="85" t="s">
        <v>32</v>
      </c>
      <c r="J225" s="43" t="s">
        <v>25</v>
      </c>
      <c r="K225" s="22">
        <f t="shared" si="6"/>
        <v>4</v>
      </c>
      <c r="L225" s="62">
        <v>40544</v>
      </c>
      <c r="M225" s="62">
        <v>40544</v>
      </c>
      <c r="N225" s="17" t="s">
        <v>24</v>
      </c>
      <c r="O225" s="22">
        <f t="shared" si="7"/>
        <v>4</v>
      </c>
      <c r="P225" s="15">
        <v>86</v>
      </c>
      <c r="Q225" s="15">
        <v>86</v>
      </c>
      <c r="R225" s="130">
        <v>23</v>
      </c>
      <c r="S225" s="15">
        <v>18</v>
      </c>
      <c r="T225" s="15">
        <v>25</v>
      </c>
      <c r="U225" s="15">
        <v>21</v>
      </c>
      <c r="V225" s="26"/>
      <c r="W225" s="17" t="s">
        <v>322</v>
      </c>
      <c r="X225" s="58"/>
      <c r="Y225" s="26"/>
      <c r="Z225" s="26"/>
      <c r="AA225" s="26"/>
      <c r="AB225" s="85" t="s">
        <v>686</v>
      </c>
      <c r="AC225" s="83" t="s">
        <v>59</v>
      </c>
      <c r="AD225" s="59" t="s">
        <v>59</v>
      </c>
      <c r="AE225" s="84" t="s">
        <v>765</v>
      </c>
      <c r="AF225" s="85" t="s">
        <v>766</v>
      </c>
      <c r="AG225" s="85" t="s">
        <v>685</v>
      </c>
    </row>
    <row r="226" spans="1:33" ht="15.75">
      <c r="A226" s="24" t="s">
        <v>690</v>
      </c>
      <c r="B226" s="24" t="s">
        <v>689</v>
      </c>
      <c r="C226" s="18" t="s">
        <v>688</v>
      </c>
      <c r="D226" s="85" t="s">
        <v>717</v>
      </c>
      <c r="E226" s="18" t="s">
        <v>763</v>
      </c>
      <c r="F226" s="86" t="s">
        <v>38</v>
      </c>
      <c r="G226" s="85" t="s">
        <v>32</v>
      </c>
      <c r="H226" s="17" t="s">
        <v>22</v>
      </c>
      <c r="I226" s="85" t="s">
        <v>32</v>
      </c>
      <c r="J226" s="43" t="s">
        <v>25</v>
      </c>
      <c r="K226" s="22">
        <f t="shared" si="6"/>
        <v>4</v>
      </c>
      <c r="L226" s="62">
        <v>40544</v>
      </c>
      <c r="M226" s="62">
        <v>40544</v>
      </c>
      <c r="N226" s="17" t="s">
        <v>24</v>
      </c>
      <c r="O226" s="22">
        <f t="shared" si="7"/>
        <v>4</v>
      </c>
      <c r="P226" s="15">
        <v>2</v>
      </c>
      <c r="Q226" s="15">
        <v>2</v>
      </c>
      <c r="R226" s="130">
        <v>2</v>
      </c>
      <c r="S226" s="15">
        <v>0</v>
      </c>
      <c r="T226" s="15">
        <v>0</v>
      </c>
      <c r="U226" s="15">
        <v>0</v>
      </c>
      <c r="V226" s="26"/>
      <c r="W226" s="17" t="s">
        <v>322</v>
      </c>
      <c r="X226" s="58"/>
      <c r="Y226" s="26"/>
      <c r="Z226" s="26"/>
      <c r="AA226" s="26"/>
      <c r="AB226" s="85" t="s">
        <v>686</v>
      </c>
      <c r="AC226" s="83" t="s">
        <v>59</v>
      </c>
      <c r="AD226" s="59" t="s">
        <v>59</v>
      </c>
      <c r="AE226" s="84" t="s">
        <v>765</v>
      </c>
      <c r="AF226" s="85" t="s">
        <v>766</v>
      </c>
      <c r="AG226" s="85" t="s">
        <v>685</v>
      </c>
    </row>
    <row r="227" spans="1:33" ht="15.75">
      <c r="A227" s="24" t="s">
        <v>690</v>
      </c>
      <c r="B227" s="24" t="s">
        <v>689</v>
      </c>
      <c r="C227" s="18" t="s">
        <v>688</v>
      </c>
      <c r="D227" s="85" t="s">
        <v>716</v>
      </c>
      <c r="E227" s="18" t="s">
        <v>763</v>
      </c>
      <c r="F227" s="86" t="s">
        <v>38</v>
      </c>
      <c r="G227" s="85" t="s">
        <v>32</v>
      </c>
      <c r="H227" s="17" t="s">
        <v>22</v>
      </c>
      <c r="I227" s="85" t="s">
        <v>32</v>
      </c>
      <c r="J227" s="43" t="s">
        <v>25</v>
      </c>
      <c r="K227" s="22">
        <f t="shared" si="6"/>
        <v>4</v>
      </c>
      <c r="L227" s="62">
        <v>40544</v>
      </c>
      <c r="M227" s="62">
        <v>40544</v>
      </c>
      <c r="N227" s="17" t="s">
        <v>24</v>
      </c>
      <c r="O227" s="22">
        <f t="shared" si="7"/>
        <v>4</v>
      </c>
      <c r="P227" s="15">
        <v>3</v>
      </c>
      <c r="Q227" s="15">
        <v>3</v>
      </c>
      <c r="R227" s="130">
        <v>1</v>
      </c>
      <c r="S227" s="15">
        <v>1</v>
      </c>
      <c r="T227" s="15">
        <v>0</v>
      </c>
      <c r="U227" s="15">
        <v>1</v>
      </c>
      <c r="V227" s="26"/>
      <c r="W227" s="17" t="s">
        <v>322</v>
      </c>
      <c r="X227" s="58"/>
      <c r="Y227" s="26"/>
      <c r="Z227" s="26"/>
      <c r="AA227" s="26"/>
      <c r="AB227" s="85" t="s">
        <v>686</v>
      </c>
      <c r="AC227" s="83" t="s">
        <v>59</v>
      </c>
      <c r="AD227" s="59" t="s">
        <v>59</v>
      </c>
      <c r="AE227" s="84" t="s">
        <v>765</v>
      </c>
      <c r="AF227" s="85" t="s">
        <v>766</v>
      </c>
      <c r="AG227" s="85" t="s">
        <v>685</v>
      </c>
    </row>
    <row r="228" spans="1:33" ht="15.75">
      <c r="A228" s="24" t="s">
        <v>690</v>
      </c>
      <c r="B228" s="24" t="s">
        <v>689</v>
      </c>
      <c r="C228" s="18" t="s">
        <v>688</v>
      </c>
      <c r="D228" s="85" t="s">
        <v>715</v>
      </c>
      <c r="E228" s="18" t="s">
        <v>763</v>
      </c>
      <c r="F228" s="86" t="s">
        <v>38</v>
      </c>
      <c r="G228" s="85" t="s">
        <v>32</v>
      </c>
      <c r="H228" s="17" t="s">
        <v>22</v>
      </c>
      <c r="I228" s="85" t="s">
        <v>32</v>
      </c>
      <c r="J228" s="43" t="s">
        <v>25</v>
      </c>
      <c r="K228" s="22">
        <f t="shared" si="6"/>
        <v>4</v>
      </c>
      <c r="L228" s="62">
        <v>40544</v>
      </c>
      <c r="M228" s="62">
        <v>40544</v>
      </c>
      <c r="N228" s="17" t="s">
        <v>24</v>
      </c>
      <c r="O228" s="22">
        <f t="shared" si="7"/>
        <v>4</v>
      </c>
      <c r="P228" s="15">
        <v>67</v>
      </c>
      <c r="Q228" s="15">
        <v>67</v>
      </c>
      <c r="R228" s="130">
        <v>23</v>
      </c>
      <c r="S228" s="15">
        <v>21</v>
      </c>
      <c r="T228" s="15">
        <v>12</v>
      </c>
      <c r="U228" s="15">
        <v>11</v>
      </c>
      <c r="V228" s="26"/>
      <c r="W228" s="17" t="s">
        <v>322</v>
      </c>
      <c r="X228" s="58"/>
      <c r="Y228" s="26"/>
      <c r="Z228" s="26"/>
      <c r="AA228" s="26"/>
      <c r="AB228" s="85" t="s">
        <v>686</v>
      </c>
      <c r="AC228" s="83" t="s">
        <v>59</v>
      </c>
      <c r="AD228" s="59" t="s">
        <v>59</v>
      </c>
      <c r="AE228" s="84" t="s">
        <v>765</v>
      </c>
      <c r="AF228" s="85" t="s">
        <v>766</v>
      </c>
      <c r="AG228" s="85" t="s">
        <v>685</v>
      </c>
    </row>
    <row r="229" spans="1:33" ht="15.75">
      <c r="A229" s="24" t="s">
        <v>690</v>
      </c>
      <c r="B229" s="24" t="s">
        <v>689</v>
      </c>
      <c r="C229" s="18" t="s">
        <v>688</v>
      </c>
      <c r="D229" s="85" t="s">
        <v>714</v>
      </c>
      <c r="E229" s="18" t="s">
        <v>763</v>
      </c>
      <c r="F229" s="85" t="s">
        <v>769</v>
      </c>
      <c r="G229" s="85" t="s">
        <v>32</v>
      </c>
      <c r="H229" s="17" t="s">
        <v>22</v>
      </c>
      <c r="I229" s="85" t="s">
        <v>32</v>
      </c>
      <c r="J229" s="43" t="s">
        <v>25</v>
      </c>
      <c r="K229" s="22">
        <f t="shared" si="6"/>
        <v>4</v>
      </c>
      <c r="L229" s="62">
        <v>40544</v>
      </c>
      <c r="M229" s="62">
        <v>40544</v>
      </c>
      <c r="N229" s="17" t="s">
        <v>24</v>
      </c>
      <c r="O229" s="22">
        <f t="shared" si="7"/>
        <v>4</v>
      </c>
      <c r="P229" s="15">
        <v>67</v>
      </c>
      <c r="Q229" s="15">
        <v>67</v>
      </c>
      <c r="R229" s="130">
        <v>13</v>
      </c>
      <c r="S229" s="15">
        <v>16</v>
      </c>
      <c r="T229" s="15">
        <v>20</v>
      </c>
      <c r="U229" s="15">
        <v>18</v>
      </c>
      <c r="V229" s="26"/>
      <c r="W229" s="17" t="s">
        <v>322</v>
      </c>
      <c r="X229" s="58"/>
      <c r="Y229" s="26"/>
      <c r="Z229" s="26"/>
      <c r="AA229" s="26"/>
      <c r="AB229" s="85" t="s">
        <v>686</v>
      </c>
      <c r="AC229" s="83" t="s">
        <v>59</v>
      </c>
      <c r="AD229" s="59" t="s">
        <v>59</v>
      </c>
      <c r="AE229" s="84" t="s">
        <v>765</v>
      </c>
      <c r="AF229" s="85" t="s">
        <v>766</v>
      </c>
      <c r="AG229" s="85" t="s">
        <v>685</v>
      </c>
    </row>
    <row r="230" spans="1:33" ht="15.75">
      <c r="A230" s="24" t="s">
        <v>690</v>
      </c>
      <c r="B230" s="24" t="s">
        <v>689</v>
      </c>
      <c r="C230" s="18" t="s">
        <v>688</v>
      </c>
      <c r="D230" s="85" t="s">
        <v>713</v>
      </c>
      <c r="E230" s="18" t="s">
        <v>763</v>
      </c>
      <c r="F230" s="85" t="s">
        <v>769</v>
      </c>
      <c r="G230" s="85" t="s">
        <v>32</v>
      </c>
      <c r="H230" s="17" t="s">
        <v>22</v>
      </c>
      <c r="I230" s="85" t="s">
        <v>32</v>
      </c>
      <c r="J230" s="43" t="s">
        <v>25</v>
      </c>
      <c r="K230" s="22">
        <f t="shared" si="6"/>
        <v>4</v>
      </c>
      <c r="L230" s="62">
        <v>41275</v>
      </c>
      <c r="M230" s="62">
        <v>41275</v>
      </c>
      <c r="N230" s="17" t="s">
        <v>24</v>
      </c>
      <c r="O230" s="22">
        <f t="shared" si="7"/>
        <v>4</v>
      </c>
      <c r="P230" s="15">
        <v>6</v>
      </c>
      <c r="Q230" s="15">
        <v>6</v>
      </c>
      <c r="R230" s="130">
        <v>0</v>
      </c>
      <c r="S230" s="15">
        <v>0</v>
      </c>
      <c r="T230" s="15">
        <v>2</v>
      </c>
      <c r="U230" s="15">
        <v>4</v>
      </c>
      <c r="V230" s="26"/>
      <c r="W230" s="17" t="s">
        <v>322</v>
      </c>
      <c r="X230" s="58"/>
      <c r="Y230" s="26"/>
      <c r="Z230" s="26"/>
      <c r="AA230" s="26"/>
      <c r="AB230" s="85" t="s">
        <v>686</v>
      </c>
      <c r="AC230" s="83" t="s">
        <v>59</v>
      </c>
      <c r="AD230" s="59" t="s">
        <v>59</v>
      </c>
      <c r="AE230" s="84" t="s">
        <v>765</v>
      </c>
      <c r="AF230" s="85" t="s">
        <v>766</v>
      </c>
      <c r="AG230" s="85" t="s">
        <v>685</v>
      </c>
    </row>
    <row r="231" spans="1:33" ht="15.75">
      <c r="A231" s="24" t="s">
        <v>690</v>
      </c>
      <c r="B231" s="24" t="s">
        <v>689</v>
      </c>
      <c r="C231" s="18" t="s">
        <v>688</v>
      </c>
      <c r="D231" s="85" t="s">
        <v>712</v>
      </c>
      <c r="E231" s="18" t="s">
        <v>763</v>
      </c>
      <c r="F231" s="85" t="s">
        <v>769</v>
      </c>
      <c r="G231" s="85" t="s">
        <v>32</v>
      </c>
      <c r="H231" s="17" t="s">
        <v>22</v>
      </c>
      <c r="I231" s="85" t="s">
        <v>32</v>
      </c>
      <c r="J231" s="43" t="s">
        <v>25</v>
      </c>
      <c r="K231" s="22">
        <f t="shared" si="6"/>
        <v>4</v>
      </c>
      <c r="L231" s="62">
        <v>40544</v>
      </c>
      <c r="M231" s="62">
        <v>40544</v>
      </c>
      <c r="N231" s="17" t="s">
        <v>24</v>
      </c>
      <c r="O231" s="22">
        <f t="shared" si="7"/>
        <v>4</v>
      </c>
      <c r="P231" s="15">
        <v>10</v>
      </c>
      <c r="Q231" s="15">
        <v>10</v>
      </c>
      <c r="R231" s="130">
        <v>4</v>
      </c>
      <c r="S231" s="15">
        <v>7</v>
      </c>
      <c r="T231" s="15">
        <v>0</v>
      </c>
      <c r="U231" s="15">
        <v>0</v>
      </c>
      <c r="V231" s="26"/>
      <c r="W231" s="17" t="s">
        <v>322</v>
      </c>
      <c r="X231" s="58"/>
      <c r="Y231" s="26"/>
      <c r="Z231" s="26"/>
      <c r="AA231" s="26"/>
      <c r="AB231" s="85" t="s">
        <v>686</v>
      </c>
      <c r="AC231" s="83" t="s">
        <v>59</v>
      </c>
      <c r="AD231" s="59" t="s">
        <v>59</v>
      </c>
      <c r="AE231" s="84" t="s">
        <v>765</v>
      </c>
      <c r="AF231" s="85" t="s">
        <v>766</v>
      </c>
      <c r="AG231" s="85" t="s">
        <v>685</v>
      </c>
    </row>
    <row r="232" spans="1:33" ht="15.75">
      <c r="A232" s="24" t="s">
        <v>690</v>
      </c>
      <c r="B232" s="24" t="s">
        <v>689</v>
      </c>
      <c r="C232" s="18" t="s">
        <v>688</v>
      </c>
      <c r="D232" s="85" t="s">
        <v>711</v>
      </c>
      <c r="E232" s="18" t="s">
        <v>763</v>
      </c>
      <c r="F232" s="85" t="s">
        <v>769</v>
      </c>
      <c r="G232" s="85" t="s">
        <v>32</v>
      </c>
      <c r="H232" s="17" t="s">
        <v>22</v>
      </c>
      <c r="I232" s="85" t="s">
        <v>32</v>
      </c>
      <c r="J232" s="43" t="s">
        <v>25</v>
      </c>
      <c r="K232" s="22">
        <f t="shared" si="6"/>
        <v>4</v>
      </c>
      <c r="L232" s="62">
        <v>40544</v>
      </c>
      <c r="M232" s="62">
        <v>40544</v>
      </c>
      <c r="N232" s="17" t="s">
        <v>24</v>
      </c>
      <c r="O232" s="22">
        <f t="shared" si="7"/>
        <v>4</v>
      </c>
      <c r="P232" s="15">
        <v>25</v>
      </c>
      <c r="Q232" s="15">
        <v>25</v>
      </c>
      <c r="R232" s="130">
        <v>6</v>
      </c>
      <c r="S232" s="15">
        <v>5</v>
      </c>
      <c r="T232" s="15">
        <v>4</v>
      </c>
      <c r="U232" s="15">
        <v>10</v>
      </c>
      <c r="V232" s="26"/>
      <c r="W232" s="17" t="s">
        <v>322</v>
      </c>
      <c r="X232" s="58"/>
      <c r="Y232" s="26"/>
      <c r="Z232" s="26"/>
      <c r="AA232" s="26"/>
      <c r="AB232" s="85" t="s">
        <v>686</v>
      </c>
      <c r="AC232" s="83" t="s">
        <v>59</v>
      </c>
      <c r="AD232" s="59" t="s">
        <v>59</v>
      </c>
      <c r="AE232" s="84" t="s">
        <v>765</v>
      </c>
      <c r="AF232" s="85" t="s">
        <v>766</v>
      </c>
      <c r="AG232" s="85" t="s">
        <v>685</v>
      </c>
    </row>
    <row r="233" spans="1:33" ht="15.75">
      <c r="A233" s="24" t="s">
        <v>690</v>
      </c>
      <c r="B233" s="24" t="s">
        <v>689</v>
      </c>
      <c r="C233" s="18" t="s">
        <v>688</v>
      </c>
      <c r="D233" s="85" t="s">
        <v>710</v>
      </c>
      <c r="E233" s="18" t="s">
        <v>763</v>
      </c>
      <c r="F233" s="85" t="s">
        <v>45</v>
      </c>
      <c r="G233" s="85" t="s">
        <v>32</v>
      </c>
      <c r="H233" s="17" t="s">
        <v>22</v>
      </c>
      <c r="I233" s="85" t="s">
        <v>32</v>
      </c>
      <c r="J233" s="43" t="s">
        <v>25</v>
      </c>
      <c r="K233" s="22">
        <f t="shared" si="6"/>
        <v>4</v>
      </c>
      <c r="L233" s="62">
        <v>40544</v>
      </c>
      <c r="M233" s="62">
        <v>40544</v>
      </c>
      <c r="N233" s="17" t="s">
        <v>24</v>
      </c>
      <c r="O233" s="22">
        <f t="shared" si="7"/>
        <v>4</v>
      </c>
      <c r="P233" s="15">
        <v>42</v>
      </c>
      <c r="Q233" s="15">
        <v>42</v>
      </c>
      <c r="R233" s="130">
        <v>2</v>
      </c>
      <c r="S233" s="15">
        <v>10</v>
      </c>
      <c r="T233" s="15">
        <v>15</v>
      </c>
      <c r="U233" s="15">
        <v>16</v>
      </c>
      <c r="V233" s="26"/>
      <c r="W233" s="17" t="s">
        <v>322</v>
      </c>
      <c r="X233" s="58"/>
      <c r="Y233" s="26"/>
      <c r="Z233" s="26"/>
      <c r="AA233" s="26"/>
      <c r="AB233" s="85" t="s">
        <v>686</v>
      </c>
      <c r="AC233" s="83" t="s">
        <v>59</v>
      </c>
      <c r="AD233" s="59" t="s">
        <v>59</v>
      </c>
      <c r="AE233" s="84" t="s">
        <v>765</v>
      </c>
      <c r="AF233" s="85" t="s">
        <v>766</v>
      </c>
      <c r="AG233" s="85" t="s">
        <v>685</v>
      </c>
    </row>
    <row r="234" spans="1:33" ht="15.75">
      <c r="A234" s="24" t="s">
        <v>690</v>
      </c>
      <c r="B234" s="24" t="s">
        <v>689</v>
      </c>
      <c r="C234" s="18" t="s">
        <v>688</v>
      </c>
      <c r="D234" s="85" t="s">
        <v>709</v>
      </c>
      <c r="E234" s="18" t="s">
        <v>763</v>
      </c>
      <c r="F234" s="85" t="s">
        <v>45</v>
      </c>
      <c r="G234" s="85" t="s">
        <v>32</v>
      </c>
      <c r="H234" s="17" t="s">
        <v>22</v>
      </c>
      <c r="I234" s="85" t="s">
        <v>32</v>
      </c>
      <c r="J234" s="43" t="s">
        <v>25</v>
      </c>
      <c r="K234" s="22">
        <f t="shared" si="6"/>
        <v>4</v>
      </c>
      <c r="L234" s="62">
        <v>40544</v>
      </c>
      <c r="M234" s="62">
        <v>40544</v>
      </c>
      <c r="N234" s="17" t="s">
        <v>24</v>
      </c>
      <c r="O234" s="22">
        <f t="shared" si="7"/>
        <v>4</v>
      </c>
      <c r="P234" s="15">
        <v>55</v>
      </c>
      <c r="Q234" s="15">
        <v>55</v>
      </c>
      <c r="R234" s="130">
        <v>10</v>
      </c>
      <c r="S234" s="15">
        <v>8</v>
      </c>
      <c r="T234" s="15">
        <v>10</v>
      </c>
      <c r="U234" s="15">
        <v>28</v>
      </c>
      <c r="V234" s="26"/>
      <c r="W234" s="17" t="s">
        <v>322</v>
      </c>
      <c r="X234" s="58"/>
      <c r="Y234" s="26"/>
      <c r="Z234" s="26"/>
      <c r="AA234" s="26"/>
      <c r="AB234" s="85" t="s">
        <v>686</v>
      </c>
      <c r="AC234" s="83" t="s">
        <v>59</v>
      </c>
      <c r="AD234" s="59" t="s">
        <v>59</v>
      </c>
      <c r="AE234" s="84" t="s">
        <v>765</v>
      </c>
      <c r="AF234" s="85" t="s">
        <v>766</v>
      </c>
      <c r="AG234" s="85" t="s">
        <v>685</v>
      </c>
    </row>
    <row r="235" spans="1:33" ht="15.75">
      <c r="A235" s="24" t="s">
        <v>690</v>
      </c>
      <c r="B235" s="24" t="s">
        <v>689</v>
      </c>
      <c r="C235" s="18" t="s">
        <v>688</v>
      </c>
      <c r="D235" s="85" t="s">
        <v>708</v>
      </c>
      <c r="E235" s="18" t="s">
        <v>763</v>
      </c>
      <c r="F235" s="85" t="s">
        <v>45</v>
      </c>
      <c r="G235" s="85" t="s">
        <v>32</v>
      </c>
      <c r="H235" s="17" t="s">
        <v>22</v>
      </c>
      <c r="I235" s="85" t="s">
        <v>32</v>
      </c>
      <c r="J235" s="43" t="s">
        <v>25</v>
      </c>
      <c r="K235" s="22">
        <f t="shared" si="6"/>
        <v>4</v>
      </c>
      <c r="L235" s="62">
        <v>40544</v>
      </c>
      <c r="M235" s="62">
        <v>40544</v>
      </c>
      <c r="N235" s="17" t="s">
        <v>24</v>
      </c>
      <c r="O235" s="22">
        <f t="shared" si="7"/>
        <v>4</v>
      </c>
      <c r="P235" s="15">
        <v>59</v>
      </c>
      <c r="Q235" s="15">
        <v>59</v>
      </c>
      <c r="R235" s="130">
        <v>14</v>
      </c>
      <c r="S235" s="15">
        <v>18</v>
      </c>
      <c r="T235" s="15">
        <v>12</v>
      </c>
      <c r="U235" s="15">
        <v>15</v>
      </c>
      <c r="V235" s="26"/>
      <c r="W235" s="17" t="s">
        <v>322</v>
      </c>
      <c r="X235" s="58"/>
      <c r="Y235" s="26"/>
      <c r="Z235" s="26"/>
      <c r="AA235" s="26"/>
      <c r="AB235" s="85" t="s">
        <v>686</v>
      </c>
      <c r="AC235" s="83" t="s">
        <v>59</v>
      </c>
      <c r="AD235" s="59" t="s">
        <v>59</v>
      </c>
      <c r="AE235" s="84" t="s">
        <v>765</v>
      </c>
      <c r="AF235" s="85" t="s">
        <v>766</v>
      </c>
      <c r="AG235" s="85" t="s">
        <v>685</v>
      </c>
    </row>
    <row r="236" spans="1:33" ht="15.75">
      <c r="A236" s="24" t="s">
        <v>690</v>
      </c>
      <c r="B236" s="24" t="s">
        <v>689</v>
      </c>
      <c r="C236" s="18" t="s">
        <v>688</v>
      </c>
      <c r="D236" s="85" t="s">
        <v>707</v>
      </c>
      <c r="E236" s="18" t="s">
        <v>763</v>
      </c>
      <c r="F236" s="85" t="s">
        <v>45</v>
      </c>
      <c r="G236" s="85" t="s">
        <v>32</v>
      </c>
      <c r="H236" s="17" t="s">
        <v>22</v>
      </c>
      <c r="I236" s="85" t="s">
        <v>32</v>
      </c>
      <c r="J236" s="43" t="s">
        <v>25</v>
      </c>
      <c r="K236" s="22">
        <f t="shared" si="6"/>
        <v>4</v>
      </c>
      <c r="L236" s="62">
        <v>40544</v>
      </c>
      <c r="M236" s="62">
        <v>40544</v>
      </c>
      <c r="N236" s="23" t="s">
        <v>24</v>
      </c>
      <c r="O236" s="22">
        <f t="shared" si="7"/>
        <v>4</v>
      </c>
      <c r="P236" s="15">
        <v>62</v>
      </c>
      <c r="Q236" s="15">
        <v>62</v>
      </c>
      <c r="R236" s="130">
        <v>18</v>
      </c>
      <c r="S236" s="15">
        <v>16</v>
      </c>
      <c r="T236" s="15">
        <v>16</v>
      </c>
      <c r="U236" s="15">
        <v>12</v>
      </c>
      <c r="V236" s="15"/>
      <c r="W236" s="17" t="s">
        <v>322</v>
      </c>
      <c r="X236" s="58"/>
      <c r="Y236" s="26"/>
      <c r="Z236" s="26"/>
      <c r="AA236" s="26"/>
      <c r="AB236" s="85" t="s">
        <v>686</v>
      </c>
      <c r="AC236" s="83" t="s">
        <v>59</v>
      </c>
      <c r="AD236" s="59" t="s">
        <v>59</v>
      </c>
      <c r="AE236" s="84" t="s">
        <v>765</v>
      </c>
      <c r="AF236" s="85" t="s">
        <v>766</v>
      </c>
      <c r="AG236" s="85" t="s">
        <v>685</v>
      </c>
    </row>
    <row r="237" spans="1:33" ht="15.75">
      <c r="A237" s="24" t="s">
        <v>690</v>
      </c>
      <c r="B237" s="24" t="s">
        <v>689</v>
      </c>
      <c r="C237" s="18" t="s">
        <v>688</v>
      </c>
      <c r="D237" s="85" t="s">
        <v>706</v>
      </c>
      <c r="E237" s="18" t="s">
        <v>763</v>
      </c>
      <c r="F237" s="85" t="s">
        <v>45</v>
      </c>
      <c r="G237" s="85" t="s">
        <v>32</v>
      </c>
      <c r="H237" s="17" t="s">
        <v>22</v>
      </c>
      <c r="I237" s="85" t="s">
        <v>32</v>
      </c>
      <c r="J237" s="43" t="s">
        <v>25</v>
      </c>
      <c r="K237" s="22">
        <f t="shared" si="6"/>
        <v>4</v>
      </c>
      <c r="L237" s="62">
        <v>40544</v>
      </c>
      <c r="M237" s="62">
        <v>40544</v>
      </c>
      <c r="N237" s="17" t="s">
        <v>24</v>
      </c>
      <c r="O237" s="22">
        <f t="shared" si="7"/>
        <v>4</v>
      </c>
      <c r="P237" s="15">
        <v>70</v>
      </c>
      <c r="Q237" s="15">
        <v>70</v>
      </c>
      <c r="R237" s="130">
        <v>19</v>
      </c>
      <c r="S237" s="15">
        <v>17</v>
      </c>
      <c r="T237" s="15">
        <v>6</v>
      </c>
      <c r="U237" s="15">
        <v>27</v>
      </c>
      <c r="V237" s="26"/>
      <c r="W237" s="17" t="s">
        <v>322</v>
      </c>
      <c r="X237" s="58"/>
      <c r="Y237" s="26"/>
      <c r="Z237" s="26"/>
      <c r="AA237" s="26"/>
      <c r="AB237" s="85" t="s">
        <v>686</v>
      </c>
      <c r="AC237" s="83" t="s">
        <v>59</v>
      </c>
      <c r="AD237" s="59" t="s">
        <v>59</v>
      </c>
      <c r="AE237" s="84" t="s">
        <v>765</v>
      </c>
      <c r="AF237" s="85" t="s">
        <v>766</v>
      </c>
      <c r="AG237" s="85" t="s">
        <v>685</v>
      </c>
    </row>
    <row r="238" spans="1:33" ht="15.75">
      <c r="A238" s="24" t="s">
        <v>690</v>
      </c>
      <c r="B238" s="24" t="s">
        <v>689</v>
      </c>
      <c r="C238" s="18" t="s">
        <v>688</v>
      </c>
      <c r="D238" s="85" t="s">
        <v>705</v>
      </c>
      <c r="E238" s="18" t="s">
        <v>763</v>
      </c>
      <c r="F238" s="85" t="s">
        <v>45</v>
      </c>
      <c r="G238" s="85" t="s">
        <v>32</v>
      </c>
      <c r="H238" s="17" t="s">
        <v>22</v>
      </c>
      <c r="I238" s="85" t="s">
        <v>32</v>
      </c>
      <c r="J238" s="43" t="s">
        <v>25</v>
      </c>
      <c r="K238" s="22">
        <f t="shared" si="6"/>
        <v>4</v>
      </c>
      <c r="L238" s="62">
        <v>40544</v>
      </c>
      <c r="M238" s="62">
        <v>40544</v>
      </c>
      <c r="N238" s="17" t="s">
        <v>24</v>
      </c>
      <c r="O238" s="22">
        <f t="shared" si="7"/>
        <v>4</v>
      </c>
      <c r="P238" s="15">
        <v>63</v>
      </c>
      <c r="Q238" s="15">
        <v>63</v>
      </c>
      <c r="R238" s="130">
        <v>9</v>
      </c>
      <c r="S238" s="15">
        <v>15</v>
      </c>
      <c r="T238" s="15">
        <v>15</v>
      </c>
      <c r="U238" s="15">
        <v>24</v>
      </c>
      <c r="V238" s="26"/>
      <c r="W238" s="17" t="s">
        <v>322</v>
      </c>
      <c r="X238" s="58"/>
      <c r="Y238" s="26"/>
      <c r="Z238" s="26"/>
      <c r="AA238" s="26"/>
      <c r="AB238" s="85" t="s">
        <v>686</v>
      </c>
      <c r="AC238" s="83" t="s">
        <v>59</v>
      </c>
      <c r="AD238" s="59" t="s">
        <v>59</v>
      </c>
      <c r="AE238" s="84" t="s">
        <v>765</v>
      </c>
      <c r="AF238" s="85" t="s">
        <v>766</v>
      </c>
      <c r="AG238" s="85" t="s">
        <v>685</v>
      </c>
    </row>
    <row r="239" spans="1:33" ht="15.75">
      <c r="A239" s="24" t="s">
        <v>690</v>
      </c>
      <c r="B239" s="24" t="s">
        <v>689</v>
      </c>
      <c r="C239" s="18" t="s">
        <v>688</v>
      </c>
      <c r="D239" s="85" t="s">
        <v>704</v>
      </c>
      <c r="E239" s="18" t="s">
        <v>763</v>
      </c>
      <c r="F239" s="85" t="s">
        <v>45</v>
      </c>
      <c r="G239" s="85" t="s">
        <v>32</v>
      </c>
      <c r="H239" s="17" t="s">
        <v>22</v>
      </c>
      <c r="I239" s="85" t="s">
        <v>32</v>
      </c>
      <c r="J239" s="43" t="s">
        <v>25</v>
      </c>
      <c r="K239" s="22">
        <f t="shared" si="6"/>
        <v>4</v>
      </c>
      <c r="L239" s="62">
        <v>40909</v>
      </c>
      <c r="M239" s="62">
        <v>40909</v>
      </c>
      <c r="N239" s="23" t="s">
        <v>24</v>
      </c>
      <c r="O239" s="22">
        <f t="shared" si="7"/>
        <v>4</v>
      </c>
      <c r="P239" s="15">
        <v>12</v>
      </c>
      <c r="Q239" s="15">
        <v>12</v>
      </c>
      <c r="R239" s="130">
        <v>0</v>
      </c>
      <c r="S239" s="15">
        <v>2</v>
      </c>
      <c r="T239" s="15">
        <v>4</v>
      </c>
      <c r="U239" s="15">
        <v>5</v>
      </c>
      <c r="V239" s="15"/>
      <c r="W239" s="17" t="s">
        <v>322</v>
      </c>
      <c r="X239" s="58"/>
      <c r="Y239" s="26"/>
      <c r="Z239" s="26"/>
      <c r="AA239" s="26"/>
      <c r="AB239" s="85" t="s">
        <v>686</v>
      </c>
      <c r="AC239" s="83" t="s">
        <v>59</v>
      </c>
      <c r="AD239" s="59" t="s">
        <v>59</v>
      </c>
      <c r="AE239" s="84" t="s">
        <v>765</v>
      </c>
      <c r="AF239" s="85" t="s">
        <v>766</v>
      </c>
      <c r="AG239" s="85" t="s">
        <v>685</v>
      </c>
    </row>
    <row r="240" spans="1:33" ht="15.75">
      <c r="A240" s="24" t="s">
        <v>690</v>
      </c>
      <c r="B240" s="24" t="s">
        <v>689</v>
      </c>
      <c r="C240" s="18" t="s">
        <v>688</v>
      </c>
      <c r="D240" s="85" t="s">
        <v>703</v>
      </c>
      <c r="E240" s="18" t="s">
        <v>763</v>
      </c>
      <c r="F240" s="85" t="s">
        <v>45</v>
      </c>
      <c r="G240" s="85" t="s">
        <v>32</v>
      </c>
      <c r="H240" s="17" t="s">
        <v>22</v>
      </c>
      <c r="I240" s="85" t="s">
        <v>32</v>
      </c>
      <c r="J240" s="43" t="s">
        <v>25</v>
      </c>
      <c r="K240" s="22">
        <f t="shared" si="6"/>
        <v>4</v>
      </c>
      <c r="L240" s="62">
        <v>40544</v>
      </c>
      <c r="M240" s="62">
        <v>40544</v>
      </c>
      <c r="N240" s="17" t="s">
        <v>24</v>
      </c>
      <c r="O240" s="22">
        <f t="shared" si="7"/>
        <v>4</v>
      </c>
      <c r="P240" s="15">
        <v>101</v>
      </c>
      <c r="Q240" s="15">
        <v>101</v>
      </c>
      <c r="R240" s="130">
        <v>7</v>
      </c>
      <c r="S240" s="15">
        <v>12</v>
      </c>
      <c r="T240" s="15">
        <v>30</v>
      </c>
      <c r="U240" s="15">
        <v>52</v>
      </c>
      <c r="V240" s="26"/>
      <c r="W240" s="17" t="s">
        <v>322</v>
      </c>
      <c r="X240" s="58"/>
      <c r="Y240" s="26"/>
      <c r="Z240" s="26"/>
      <c r="AA240" s="26"/>
      <c r="AB240" s="85" t="s">
        <v>686</v>
      </c>
      <c r="AC240" s="83" t="s">
        <v>59</v>
      </c>
      <c r="AD240" s="59" t="s">
        <v>59</v>
      </c>
      <c r="AE240" s="84" t="s">
        <v>765</v>
      </c>
      <c r="AF240" s="85" t="s">
        <v>766</v>
      </c>
      <c r="AG240" s="85" t="s">
        <v>685</v>
      </c>
    </row>
    <row r="241" spans="1:33" ht="15.75">
      <c r="A241" s="24" t="s">
        <v>690</v>
      </c>
      <c r="B241" s="24" t="s">
        <v>689</v>
      </c>
      <c r="C241" s="18" t="s">
        <v>688</v>
      </c>
      <c r="D241" s="85" t="s">
        <v>702</v>
      </c>
      <c r="E241" s="18" t="s">
        <v>763</v>
      </c>
      <c r="F241" s="85" t="s">
        <v>45</v>
      </c>
      <c r="G241" s="85" t="s">
        <v>32</v>
      </c>
      <c r="H241" s="17" t="s">
        <v>22</v>
      </c>
      <c r="I241" s="85" t="s">
        <v>32</v>
      </c>
      <c r="J241" s="43" t="s">
        <v>25</v>
      </c>
      <c r="K241" s="22">
        <f t="shared" si="6"/>
        <v>4</v>
      </c>
      <c r="L241" s="62">
        <v>40544</v>
      </c>
      <c r="M241" s="62">
        <v>40544</v>
      </c>
      <c r="N241" s="17" t="s">
        <v>24</v>
      </c>
      <c r="O241" s="22">
        <f t="shared" si="7"/>
        <v>4</v>
      </c>
      <c r="P241" s="15">
        <v>95</v>
      </c>
      <c r="Q241" s="15">
        <v>95</v>
      </c>
      <c r="R241" s="130">
        <v>14</v>
      </c>
      <c r="S241" s="15">
        <v>12</v>
      </c>
      <c r="T241" s="15">
        <v>24</v>
      </c>
      <c r="U241" s="15">
        <v>45</v>
      </c>
      <c r="V241" s="26"/>
      <c r="W241" s="17" t="s">
        <v>322</v>
      </c>
      <c r="X241" s="58"/>
      <c r="Y241" s="26"/>
      <c r="Z241" s="26"/>
      <c r="AA241" s="26"/>
      <c r="AB241" s="85" t="s">
        <v>686</v>
      </c>
      <c r="AC241" s="83" t="s">
        <v>59</v>
      </c>
      <c r="AD241" s="59" t="s">
        <v>59</v>
      </c>
      <c r="AE241" s="84" t="s">
        <v>765</v>
      </c>
      <c r="AF241" s="85" t="s">
        <v>766</v>
      </c>
      <c r="AG241" s="85" t="s">
        <v>685</v>
      </c>
    </row>
    <row r="242" spans="1:33" ht="15.75">
      <c r="A242" s="24" t="s">
        <v>690</v>
      </c>
      <c r="B242" s="24" t="s">
        <v>689</v>
      </c>
      <c r="C242" s="18" t="s">
        <v>688</v>
      </c>
      <c r="D242" s="85" t="s">
        <v>701</v>
      </c>
      <c r="E242" s="18" t="s">
        <v>763</v>
      </c>
      <c r="F242" s="85" t="s">
        <v>45</v>
      </c>
      <c r="G242" s="85" t="s">
        <v>32</v>
      </c>
      <c r="H242" s="17" t="s">
        <v>22</v>
      </c>
      <c r="I242" s="85" t="s">
        <v>32</v>
      </c>
      <c r="J242" s="43" t="s">
        <v>25</v>
      </c>
      <c r="K242" s="22">
        <f t="shared" si="6"/>
        <v>4</v>
      </c>
      <c r="L242" s="62">
        <v>40544</v>
      </c>
      <c r="M242" s="62">
        <v>40544</v>
      </c>
      <c r="N242" s="17" t="s">
        <v>24</v>
      </c>
      <c r="O242" s="22">
        <f t="shared" si="7"/>
        <v>4</v>
      </c>
      <c r="P242" s="15">
        <v>12</v>
      </c>
      <c r="Q242" s="15">
        <v>12</v>
      </c>
      <c r="R242" s="130">
        <v>5</v>
      </c>
      <c r="S242" s="15">
        <v>7</v>
      </c>
      <c r="T242" s="15">
        <v>0</v>
      </c>
      <c r="U242" s="15">
        <v>0</v>
      </c>
      <c r="V242" s="26"/>
      <c r="W242" s="17" t="s">
        <v>322</v>
      </c>
      <c r="X242" s="58"/>
      <c r="Y242" s="26"/>
      <c r="Z242" s="26"/>
      <c r="AA242" s="26"/>
      <c r="AB242" s="85" t="s">
        <v>686</v>
      </c>
      <c r="AC242" s="83" t="s">
        <v>59</v>
      </c>
      <c r="AD242" s="59" t="s">
        <v>59</v>
      </c>
      <c r="AE242" s="84" t="s">
        <v>765</v>
      </c>
      <c r="AF242" s="85" t="s">
        <v>766</v>
      </c>
      <c r="AG242" s="85" t="s">
        <v>685</v>
      </c>
    </row>
    <row r="243" spans="1:33" ht="15.75">
      <c r="A243" s="24" t="s">
        <v>690</v>
      </c>
      <c r="B243" s="24" t="s">
        <v>689</v>
      </c>
      <c r="C243" s="18" t="s">
        <v>688</v>
      </c>
      <c r="D243" s="85" t="s">
        <v>700</v>
      </c>
      <c r="E243" s="18" t="s">
        <v>763</v>
      </c>
      <c r="F243" s="85" t="s">
        <v>45</v>
      </c>
      <c r="G243" s="85" t="s">
        <v>32</v>
      </c>
      <c r="H243" s="17" t="s">
        <v>22</v>
      </c>
      <c r="I243" s="85" t="s">
        <v>32</v>
      </c>
      <c r="J243" s="43" t="s">
        <v>25</v>
      </c>
      <c r="K243" s="22">
        <f t="shared" si="6"/>
        <v>4</v>
      </c>
      <c r="L243" s="62">
        <v>40544</v>
      </c>
      <c r="M243" s="62">
        <v>40544</v>
      </c>
      <c r="N243" s="17" t="s">
        <v>24</v>
      </c>
      <c r="O243" s="22">
        <f t="shared" si="7"/>
        <v>4</v>
      </c>
      <c r="P243" s="15">
        <v>19</v>
      </c>
      <c r="Q243" s="15">
        <v>19</v>
      </c>
      <c r="R243" s="130">
        <v>6</v>
      </c>
      <c r="S243" s="15">
        <v>5</v>
      </c>
      <c r="T243" s="15">
        <v>8</v>
      </c>
      <c r="U243" s="15">
        <v>0</v>
      </c>
      <c r="V243" s="26"/>
      <c r="W243" s="17" t="s">
        <v>322</v>
      </c>
      <c r="X243" s="58"/>
      <c r="Y243" s="26"/>
      <c r="Z243" s="26"/>
      <c r="AA243" s="26"/>
      <c r="AB243" s="85" t="s">
        <v>686</v>
      </c>
      <c r="AC243" s="83" t="s">
        <v>59</v>
      </c>
      <c r="AD243" s="59" t="s">
        <v>59</v>
      </c>
      <c r="AE243" s="84" t="s">
        <v>765</v>
      </c>
      <c r="AF243" s="85" t="s">
        <v>766</v>
      </c>
      <c r="AG243" s="85" t="s">
        <v>685</v>
      </c>
    </row>
    <row r="244" spans="1:33" ht="15.75">
      <c r="A244" s="24" t="s">
        <v>690</v>
      </c>
      <c r="B244" s="24" t="s">
        <v>689</v>
      </c>
      <c r="C244" s="18" t="s">
        <v>688</v>
      </c>
      <c r="D244" s="85" t="s">
        <v>699</v>
      </c>
      <c r="E244" s="18" t="s">
        <v>763</v>
      </c>
      <c r="F244" s="85" t="s">
        <v>45</v>
      </c>
      <c r="G244" s="85" t="s">
        <v>32</v>
      </c>
      <c r="H244" s="17" t="s">
        <v>22</v>
      </c>
      <c r="I244" s="85" t="s">
        <v>32</v>
      </c>
      <c r="J244" s="43" t="s">
        <v>25</v>
      </c>
      <c r="K244" s="22">
        <f t="shared" si="6"/>
        <v>4</v>
      </c>
      <c r="L244" s="62">
        <v>40909</v>
      </c>
      <c r="M244" s="62">
        <v>40909</v>
      </c>
      <c r="N244" s="17" t="s">
        <v>24</v>
      </c>
      <c r="O244" s="22">
        <f t="shared" si="7"/>
        <v>4</v>
      </c>
      <c r="P244" s="15">
        <v>77</v>
      </c>
      <c r="Q244" s="15">
        <v>77</v>
      </c>
      <c r="R244" s="130">
        <v>0</v>
      </c>
      <c r="S244" s="15">
        <v>11</v>
      </c>
      <c r="T244" s="15">
        <v>15</v>
      </c>
      <c r="U244" s="15">
        <v>51</v>
      </c>
      <c r="V244" s="26"/>
      <c r="W244" s="17" t="s">
        <v>322</v>
      </c>
      <c r="X244" s="58"/>
      <c r="Y244" s="26"/>
      <c r="Z244" s="26"/>
      <c r="AA244" s="26"/>
      <c r="AB244" s="85" t="s">
        <v>686</v>
      </c>
      <c r="AC244" s="83" t="s">
        <v>59</v>
      </c>
      <c r="AD244" s="59" t="s">
        <v>59</v>
      </c>
      <c r="AE244" s="84" t="s">
        <v>765</v>
      </c>
      <c r="AF244" s="85" t="s">
        <v>766</v>
      </c>
      <c r="AG244" s="85" t="s">
        <v>685</v>
      </c>
    </row>
    <row r="245" spans="1:33" ht="15.75">
      <c r="A245" s="24" t="s">
        <v>690</v>
      </c>
      <c r="B245" s="24" t="s">
        <v>689</v>
      </c>
      <c r="C245" s="18" t="s">
        <v>688</v>
      </c>
      <c r="D245" s="85" t="s">
        <v>698</v>
      </c>
      <c r="E245" s="18" t="s">
        <v>763</v>
      </c>
      <c r="F245" s="85" t="s">
        <v>45</v>
      </c>
      <c r="G245" s="85" t="s">
        <v>32</v>
      </c>
      <c r="H245" s="17" t="s">
        <v>22</v>
      </c>
      <c r="I245" s="85" t="s">
        <v>32</v>
      </c>
      <c r="J245" s="43" t="s">
        <v>25</v>
      </c>
      <c r="K245" s="22">
        <f t="shared" si="6"/>
        <v>4</v>
      </c>
      <c r="L245" s="62">
        <v>40544</v>
      </c>
      <c r="M245" s="62">
        <v>40544</v>
      </c>
      <c r="N245" s="17" t="s">
        <v>24</v>
      </c>
      <c r="O245" s="22">
        <f t="shared" si="7"/>
        <v>4</v>
      </c>
      <c r="P245" s="15">
        <v>62</v>
      </c>
      <c r="Q245" s="15">
        <v>62</v>
      </c>
      <c r="R245" s="130">
        <v>10</v>
      </c>
      <c r="S245" s="15">
        <v>12</v>
      </c>
      <c r="T245" s="15">
        <v>14</v>
      </c>
      <c r="U245" s="15">
        <v>26</v>
      </c>
      <c r="V245" s="26"/>
      <c r="W245" s="17" t="s">
        <v>322</v>
      </c>
      <c r="X245" s="58"/>
      <c r="Y245" s="26"/>
      <c r="Z245" s="26"/>
      <c r="AA245" s="26"/>
      <c r="AB245" s="85" t="s">
        <v>686</v>
      </c>
      <c r="AC245" s="83" t="s">
        <v>59</v>
      </c>
      <c r="AD245" s="59" t="s">
        <v>59</v>
      </c>
      <c r="AE245" s="84" t="s">
        <v>765</v>
      </c>
      <c r="AF245" s="85" t="s">
        <v>766</v>
      </c>
      <c r="AG245" s="85" t="s">
        <v>685</v>
      </c>
    </row>
    <row r="246" spans="1:33" ht="15.75">
      <c r="A246" s="24" t="s">
        <v>690</v>
      </c>
      <c r="B246" s="24" t="s">
        <v>689</v>
      </c>
      <c r="C246" s="18" t="s">
        <v>688</v>
      </c>
      <c r="D246" s="85" t="s">
        <v>697</v>
      </c>
      <c r="E246" s="18" t="s">
        <v>763</v>
      </c>
      <c r="F246" s="85" t="s">
        <v>45</v>
      </c>
      <c r="G246" s="85" t="s">
        <v>32</v>
      </c>
      <c r="H246" s="17" t="s">
        <v>22</v>
      </c>
      <c r="I246" s="85" t="s">
        <v>32</v>
      </c>
      <c r="J246" s="43" t="s">
        <v>25</v>
      </c>
      <c r="K246" s="22">
        <f t="shared" si="6"/>
        <v>4</v>
      </c>
      <c r="L246" s="62">
        <v>40544</v>
      </c>
      <c r="M246" s="62">
        <v>40544</v>
      </c>
      <c r="N246" s="17" t="s">
        <v>24</v>
      </c>
      <c r="O246" s="22">
        <f t="shared" si="7"/>
        <v>4</v>
      </c>
      <c r="P246" s="15">
        <v>95</v>
      </c>
      <c r="Q246" s="15">
        <v>95</v>
      </c>
      <c r="R246" s="130">
        <v>13</v>
      </c>
      <c r="S246" s="15">
        <v>11</v>
      </c>
      <c r="T246" s="15">
        <v>25</v>
      </c>
      <c r="U246" s="15">
        <v>46</v>
      </c>
      <c r="V246" s="26"/>
      <c r="W246" s="17" t="s">
        <v>322</v>
      </c>
      <c r="X246" s="58"/>
      <c r="Y246" s="26"/>
      <c r="Z246" s="26"/>
      <c r="AA246" s="26"/>
      <c r="AB246" s="85" t="s">
        <v>686</v>
      </c>
      <c r="AC246" s="83" t="s">
        <v>59</v>
      </c>
      <c r="AD246" s="59" t="s">
        <v>59</v>
      </c>
      <c r="AE246" s="84" t="s">
        <v>765</v>
      </c>
      <c r="AF246" s="85" t="s">
        <v>766</v>
      </c>
      <c r="AG246" s="85" t="s">
        <v>685</v>
      </c>
    </row>
    <row r="247" spans="1:33" ht="15.75">
      <c r="A247" s="24" t="s">
        <v>690</v>
      </c>
      <c r="B247" s="24" t="s">
        <v>689</v>
      </c>
      <c r="C247" s="18" t="s">
        <v>688</v>
      </c>
      <c r="D247" s="85" t="s">
        <v>696</v>
      </c>
      <c r="E247" s="18" t="s">
        <v>763</v>
      </c>
      <c r="F247" s="85" t="s">
        <v>46</v>
      </c>
      <c r="G247" s="85" t="s">
        <v>32</v>
      </c>
      <c r="H247" s="17" t="s">
        <v>22</v>
      </c>
      <c r="I247" s="85" t="s">
        <v>32</v>
      </c>
      <c r="J247" s="43" t="s">
        <v>25</v>
      </c>
      <c r="K247" s="22">
        <f t="shared" si="6"/>
        <v>4</v>
      </c>
      <c r="L247" s="62">
        <v>41275</v>
      </c>
      <c r="M247" s="62">
        <v>41275</v>
      </c>
      <c r="N247" s="17" t="s">
        <v>24</v>
      </c>
      <c r="O247" s="22">
        <f t="shared" si="7"/>
        <v>4</v>
      </c>
      <c r="P247" s="15">
        <v>2</v>
      </c>
      <c r="Q247" s="15">
        <v>2</v>
      </c>
      <c r="R247" s="130">
        <v>0</v>
      </c>
      <c r="S247" s="15">
        <v>0</v>
      </c>
      <c r="T247" s="15">
        <v>1</v>
      </c>
      <c r="U247" s="15">
        <v>1</v>
      </c>
      <c r="V247" s="26"/>
      <c r="W247" s="17" t="s">
        <v>322</v>
      </c>
      <c r="X247" s="58"/>
      <c r="Y247" s="26"/>
      <c r="Z247" s="26"/>
      <c r="AA247" s="26"/>
      <c r="AB247" s="85" t="s">
        <v>686</v>
      </c>
      <c r="AC247" s="83" t="s">
        <v>59</v>
      </c>
      <c r="AD247" s="59" t="s">
        <v>59</v>
      </c>
      <c r="AE247" s="84" t="s">
        <v>765</v>
      </c>
      <c r="AF247" s="85" t="s">
        <v>766</v>
      </c>
      <c r="AG247" s="85" t="s">
        <v>685</v>
      </c>
    </row>
    <row r="248" spans="1:33" ht="15.75">
      <c r="A248" s="24" t="s">
        <v>690</v>
      </c>
      <c r="B248" s="24" t="s">
        <v>689</v>
      </c>
      <c r="C248" s="18" t="s">
        <v>688</v>
      </c>
      <c r="D248" s="85" t="s">
        <v>695</v>
      </c>
      <c r="E248" s="18" t="s">
        <v>763</v>
      </c>
      <c r="F248" s="85" t="s">
        <v>46</v>
      </c>
      <c r="G248" s="85" t="s">
        <v>32</v>
      </c>
      <c r="H248" s="17" t="s">
        <v>22</v>
      </c>
      <c r="I248" s="85" t="s">
        <v>32</v>
      </c>
      <c r="J248" s="43" t="s">
        <v>25</v>
      </c>
      <c r="K248" s="22">
        <f t="shared" si="6"/>
        <v>4</v>
      </c>
      <c r="L248" s="62">
        <v>40544</v>
      </c>
      <c r="M248" s="62">
        <v>40544</v>
      </c>
      <c r="N248" s="17" t="s">
        <v>24</v>
      </c>
      <c r="O248" s="22">
        <f t="shared" si="7"/>
        <v>4</v>
      </c>
      <c r="P248" s="15">
        <v>4</v>
      </c>
      <c r="Q248" s="15">
        <v>4</v>
      </c>
      <c r="R248" s="130">
        <v>1</v>
      </c>
      <c r="S248" s="15">
        <v>3</v>
      </c>
      <c r="T248" s="15">
        <v>0</v>
      </c>
      <c r="U248" s="15">
        <v>0</v>
      </c>
      <c r="V248" s="26"/>
      <c r="W248" s="17" t="s">
        <v>322</v>
      </c>
      <c r="X248" s="58"/>
      <c r="Y248" s="26"/>
      <c r="Z248" s="26"/>
      <c r="AA248" s="26"/>
      <c r="AB248" s="85" t="s">
        <v>686</v>
      </c>
      <c r="AC248" s="83" t="s">
        <v>59</v>
      </c>
      <c r="AD248" s="59" t="s">
        <v>59</v>
      </c>
      <c r="AE248" s="84" t="s">
        <v>765</v>
      </c>
      <c r="AF248" s="85" t="s">
        <v>766</v>
      </c>
      <c r="AG248" s="85" t="s">
        <v>685</v>
      </c>
    </row>
    <row r="249" spans="1:33" ht="15.75">
      <c r="A249" s="24" t="s">
        <v>690</v>
      </c>
      <c r="B249" s="24" t="s">
        <v>689</v>
      </c>
      <c r="C249" s="18" t="s">
        <v>688</v>
      </c>
      <c r="D249" s="85" t="s">
        <v>694</v>
      </c>
      <c r="E249" s="18" t="s">
        <v>763</v>
      </c>
      <c r="F249" s="85" t="s">
        <v>46</v>
      </c>
      <c r="G249" s="85" t="s">
        <v>32</v>
      </c>
      <c r="H249" s="17" t="s">
        <v>22</v>
      </c>
      <c r="I249" s="85" t="s">
        <v>32</v>
      </c>
      <c r="J249" s="43" t="s">
        <v>25</v>
      </c>
      <c r="K249" s="22">
        <f t="shared" si="6"/>
        <v>4</v>
      </c>
      <c r="L249" s="62">
        <v>40909</v>
      </c>
      <c r="M249" s="62">
        <v>40909</v>
      </c>
      <c r="N249" s="17" t="s">
        <v>24</v>
      </c>
      <c r="O249" s="22">
        <f t="shared" si="7"/>
        <v>4</v>
      </c>
      <c r="P249" s="15">
        <v>8</v>
      </c>
      <c r="Q249" s="15">
        <v>8</v>
      </c>
      <c r="R249" s="130">
        <v>0</v>
      </c>
      <c r="S249" s="15">
        <v>2</v>
      </c>
      <c r="T249" s="15">
        <v>3</v>
      </c>
      <c r="U249" s="15">
        <v>3</v>
      </c>
      <c r="V249" s="26"/>
      <c r="W249" s="17" t="s">
        <v>322</v>
      </c>
      <c r="X249" s="58"/>
      <c r="Y249" s="26"/>
      <c r="Z249" s="26"/>
      <c r="AA249" s="26"/>
      <c r="AB249" s="85" t="s">
        <v>686</v>
      </c>
      <c r="AC249" s="83" t="s">
        <v>59</v>
      </c>
      <c r="AD249" s="59" t="s">
        <v>59</v>
      </c>
      <c r="AE249" s="84" t="s">
        <v>765</v>
      </c>
      <c r="AF249" s="85" t="s">
        <v>766</v>
      </c>
      <c r="AG249" s="85" t="s">
        <v>685</v>
      </c>
    </row>
    <row r="250" spans="1:33" ht="15.75">
      <c r="A250" s="24" t="s">
        <v>690</v>
      </c>
      <c r="B250" s="24" t="s">
        <v>689</v>
      </c>
      <c r="C250" s="18" t="s">
        <v>688</v>
      </c>
      <c r="D250" s="85" t="s">
        <v>693</v>
      </c>
      <c r="E250" s="18" t="s">
        <v>763</v>
      </c>
      <c r="F250" s="85" t="s">
        <v>46</v>
      </c>
      <c r="G250" s="85" t="s">
        <v>32</v>
      </c>
      <c r="H250" s="17" t="s">
        <v>22</v>
      </c>
      <c r="I250" s="85" t="s">
        <v>32</v>
      </c>
      <c r="J250" s="43" t="s">
        <v>25</v>
      </c>
      <c r="K250" s="22">
        <f t="shared" si="6"/>
        <v>4</v>
      </c>
      <c r="L250" s="62">
        <v>41275</v>
      </c>
      <c r="M250" s="62">
        <v>41275</v>
      </c>
      <c r="N250" s="17" t="s">
        <v>24</v>
      </c>
      <c r="O250" s="22">
        <f t="shared" si="7"/>
        <v>4</v>
      </c>
      <c r="P250" s="15">
        <v>5</v>
      </c>
      <c r="Q250" s="15">
        <v>5</v>
      </c>
      <c r="R250" s="130">
        <v>0</v>
      </c>
      <c r="S250" s="15">
        <v>0</v>
      </c>
      <c r="T250" s="15">
        <v>3</v>
      </c>
      <c r="U250" s="15">
        <v>2</v>
      </c>
      <c r="V250" s="26"/>
      <c r="W250" s="17" t="s">
        <v>322</v>
      </c>
      <c r="X250" s="58"/>
      <c r="Y250" s="26"/>
      <c r="Z250" s="26"/>
      <c r="AA250" s="26"/>
      <c r="AB250" s="85" t="s">
        <v>686</v>
      </c>
      <c r="AC250" s="83" t="s">
        <v>59</v>
      </c>
      <c r="AD250" s="59" t="s">
        <v>59</v>
      </c>
      <c r="AE250" s="84" t="s">
        <v>765</v>
      </c>
      <c r="AF250" s="85" t="s">
        <v>766</v>
      </c>
      <c r="AG250" s="85" t="s">
        <v>685</v>
      </c>
    </row>
    <row r="251" spans="1:33" ht="15.75">
      <c r="A251" s="24" t="s">
        <v>690</v>
      </c>
      <c r="B251" s="24" t="s">
        <v>689</v>
      </c>
      <c r="C251" s="18" t="s">
        <v>688</v>
      </c>
      <c r="D251" s="85" t="s">
        <v>692</v>
      </c>
      <c r="E251" s="18" t="s">
        <v>763</v>
      </c>
      <c r="F251" s="85" t="s">
        <v>33</v>
      </c>
      <c r="G251" s="85" t="s">
        <v>32</v>
      </c>
      <c r="H251" s="17" t="s">
        <v>22</v>
      </c>
      <c r="I251" s="85" t="s">
        <v>32</v>
      </c>
      <c r="J251" s="43" t="s">
        <v>25</v>
      </c>
      <c r="K251" s="22">
        <f t="shared" si="6"/>
        <v>4</v>
      </c>
      <c r="L251" s="62">
        <v>41275</v>
      </c>
      <c r="M251" s="62">
        <v>41275</v>
      </c>
      <c r="N251" s="17" t="s">
        <v>24</v>
      </c>
      <c r="O251" s="22">
        <f t="shared" si="7"/>
        <v>4</v>
      </c>
      <c r="P251" s="15">
        <v>1</v>
      </c>
      <c r="Q251" s="15">
        <v>1</v>
      </c>
      <c r="R251" s="130">
        <v>0</v>
      </c>
      <c r="S251" s="15">
        <v>0</v>
      </c>
      <c r="T251" s="15">
        <v>1</v>
      </c>
      <c r="U251" s="15">
        <v>1</v>
      </c>
      <c r="V251" s="26"/>
      <c r="W251" s="17" t="s">
        <v>322</v>
      </c>
      <c r="X251" s="58"/>
      <c r="Y251" s="26"/>
      <c r="Z251" s="26"/>
      <c r="AA251" s="26"/>
      <c r="AB251" s="85" t="s">
        <v>686</v>
      </c>
      <c r="AC251" s="83" t="s">
        <v>59</v>
      </c>
      <c r="AD251" s="59" t="s">
        <v>59</v>
      </c>
      <c r="AE251" s="84" t="s">
        <v>765</v>
      </c>
      <c r="AF251" s="85" t="s">
        <v>766</v>
      </c>
      <c r="AG251" s="85" t="s">
        <v>685</v>
      </c>
    </row>
    <row r="252" spans="1:33" ht="15.75">
      <c r="A252" s="24" t="s">
        <v>690</v>
      </c>
      <c r="B252" s="24" t="s">
        <v>689</v>
      </c>
      <c r="C252" s="18" t="s">
        <v>688</v>
      </c>
      <c r="D252" s="85" t="s">
        <v>687</v>
      </c>
      <c r="E252" s="18" t="s">
        <v>763</v>
      </c>
      <c r="F252" s="85" t="s">
        <v>33</v>
      </c>
      <c r="G252" s="85" t="s">
        <v>32</v>
      </c>
      <c r="H252" s="17" t="s">
        <v>22</v>
      </c>
      <c r="I252" s="85" t="s">
        <v>32</v>
      </c>
      <c r="J252" s="43" t="s">
        <v>25</v>
      </c>
      <c r="K252" s="22">
        <f t="shared" si="6"/>
        <v>4</v>
      </c>
      <c r="L252" s="62">
        <v>41640</v>
      </c>
      <c r="M252" s="62">
        <v>41640</v>
      </c>
      <c r="N252" s="17" t="s">
        <v>24</v>
      </c>
      <c r="O252" s="22">
        <f t="shared" si="7"/>
        <v>4</v>
      </c>
      <c r="P252" s="15">
        <v>6</v>
      </c>
      <c r="Q252" s="15">
        <v>6</v>
      </c>
      <c r="R252" s="130">
        <v>0</v>
      </c>
      <c r="S252" s="15">
        <v>0</v>
      </c>
      <c r="T252" s="15">
        <v>0</v>
      </c>
      <c r="U252" s="15">
        <v>6</v>
      </c>
      <c r="V252" s="26"/>
      <c r="W252" s="17" t="s">
        <v>322</v>
      </c>
      <c r="X252" s="58"/>
      <c r="Y252" s="26"/>
      <c r="Z252" s="26"/>
      <c r="AA252" s="26"/>
      <c r="AB252" s="85" t="s">
        <v>686</v>
      </c>
      <c r="AC252" s="83" t="s">
        <v>59</v>
      </c>
      <c r="AD252" s="59" t="s">
        <v>59</v>
      </c>
      <c r="AE252" s="84" t="s">
        <v>765</v>
      </c>
      <c r="AF252" s="85" t="s">
        <v>766</v>
      </c>
      <c r="AG252" s="85" t="s">
        <v>685</v>
      </c>
    </row>
    <row r="253" spans="1:33" ht="15.75">
      <c r="A253" s="24" t="s">
        <v>690</v>
      </c>
      <c r="B253" s="24" t="s">
        <v>689</v>
      </c>
      <c r="C253" s="18" t="s">
        <v>688</v>
      </c>
      <c r="D253" s="85" t="s">
        <v>691</v>
      </c>
      <c r="E253" s="18" t="s">
        <v>763</v>
      </c>
      <c r="F253" s="85" t="s">
        <v>33</v>
      </c>
      <c r="G253" s="85" t="s">
        <v>32</v>
      </c>
      <c r="H253" s="17" t="s">
        <v>22</v>
      </c>
      <c r="I253" s="85" t="s">
        <v>32</v>
      </c>
      <c r="J253" s="43" t="s">
        <v>25</v>
      </c>
      <c r="K253" s="22">
        <f t="shared" si="6"/>
        <v>4</v>
      </c>
      <c r="L253" s="62">
        <v>40544</v>
      </c>
      <c r="M253" s="62">
        <v>40544</v>
      </c>
      <c r="N253" s="17" t="s">
        <v>24</v>
      </c>
      <c r="O253" s="22">
        <f t="shared" si="7"/>
        <v>4</v>
      </c>
      <c r="P253" s="15">
        <v>25</v>
      </c>
      <c r="Q253" s="15">
        <v>25</v>
      </c>
      <c r="R253" s="130">
        <v>6</v>
      </c>
      <c r="S253" s="15">
        <v>6</v>
      </c>
      <c r="T253" s="15">
        <v>6</v>
      </c>
      <c r="U253" s="15">
        <v>7</v>
      </c>
      <c r="V253" s="26"/>
      <c r="W253" s="17" t="s">
        <v>322</v>
      </c>
      <c r="X253" s="58"/>
      <c r="Y253" s="26"/>
      <c r="Z253" s="26"/>
      <c r="AA253" s="26"/>
      <c r="AB253" s="85" t="s">
        <v>686</v>
      </c>
      <c r="AC253" s="83" t="s">
        <v>59</v>
      </c>
      <c r="AD253" s="59" t="s">
        <v>59</v>
      </c>
      <c r="AE253" s="84" t="s">
        <v>765</v>
      </c>
      <c r="AF253" s="85" t="s">
        <v>766</v>
      </c>
      <c r="AG253" s="85" t="s">
        <v>685</v>
      </c>
    </row>
    <row r="254" spans="1:33" ht="31.5">
      <c r="A254" s="24" t="s">
        <v>690</v>
      </c>
      <c r="B254" s="24" t="s">
        <v>689</v>
      </c>
      <c r="C254" s="18" t="s">
        <v>739</v>
      </c>
      <c r="D254" s="27" t="s">
        <v>59</v>
      </c>
      <c r="E254" s="18" t="s">
        <v>763</v>
      </c>
      <c r="F254" s="27" t="s">
        <v>59</v>
      </c>
      <c r="G254" s="24" t="s">
        <v>770</v>
      </c>
      <c r="H254" s="23" t="s">
        <v>22</v>
      </c>
      <c r="I254" s="24" t="s">
        <v>21</v>
      </c>
      <c r="J254" s="43" t="s">
        <v>25</v>
      </c>
      <c r="K254" s="22">
        <f t="shared" si="6"/>
        <v>4</v>
      </c>
      <c r="L254" s="82" t="s">
        <v>59</v>
      </c>
      <c r="M254" s="82" t="s">
        <v>59</v>
      </c>
      <c r="N254" s="23" t="s">
        <v>24</v>
      </c>
      <c r="O254" s="22">
        <f t="shared" si="7"/>
        <v>4</v>
      </c>
      <c r="P254" s="15">
        <v>812.96</v>
      </c>
      <c r="Q254" s="15">
        <v>812.96</v>
      </c>
      <c r="R254" s="135" t="s">
        <v>738</v>
      </c>
      <c r="S254" s="15">
        <v>33.58</v>
      </c>
      <c r="T254" s="15">
        <v>33.58</v>
      </c>
      <c r="U254" s="15">
        <v>33.58</v>
      </c>
      <c r="V254" s="87" t="s">
        <v>74</v>
      </c>
      <c r="W254" s="87" t="s">
        <v>26</v>
      </c>
      <c r="X254" s="58" t="s">
        <v>59</v>
      </c>
      <c r="Y254" s="26" t="s">
        <v>738</v>
      </c>
      <c r="Z254" s="26">
        <v>220.56258504913322</v>
      </c>
      <c r="AA254" s="26">
        <v>330.6</v>
      </c>
      <c r="AB254" s="85" t="s">
        <v>739</v>
      </c>
      <c r="AC254" s="83"/>
      <c r="AD254" s="59" t="s">
        <v>59</v>
      </c>
      <c r="AE254" s="88" t="s">
        <v>737</v>
      </c>
      <c r="AF254" s="24" t="s">
        <v>766</v>
      </c>
      <c r="AG254" s="27" t="s">
        <v>736</v>
      </c>
    </row>
    <row r="255" spans="1:33" ht="15.75">
      <c r="A255" s="1" t="s">
        <v>656</v>
      </c>
      <c r="B255" s="1" t="s">
        <v>661</v>
      </c>
      <c r="C255" s="1" t="s">
        <v>661</v>
      </c>
      <c r="D255" s="1" t="s">
        <v>660</v>
      </c>
      <c r="E255" s="1" t="s">
        <v>668</v>
      </c>
      <c r="F255" s="1" t="s">
        <v>45</v>
      </c>
      <c r="G255" s="1" t="s">
        <v>22</v>
      </c>
      <c r="H255" s="2" t="s">
        <v>32</v>
      </c>
      <c r="I255" s="1"/>
      <c r="J255" s="2" t="s">
        <v>28</v>
      </c>
      <c r="K255" s="22">
        <f t="shared" si="6"/>
        <v>2</v>
      </c>
      <c r="L255" s="4" t="s">
        <v>664</v>
      </c>
      <c r="M255" s="4" t="s">
        <v>663</v>
      </c>
      <c r="N255" s="46" t="s">
        <v>49</v>
      </c>
      <c r="O255" s="22">
        <f t="shared" si="7"/>
        <v>1</v>
      </c>
      <c r="P255" s="15">
        <v>50</v>
      </c>
      <c r="Q255" s="15"/>
      <c r="R255" s="130"/>
      <c r="S255" s="15">
        <v>10</v>
      </c>
      <c r="T255" s="15">
        <v>20</v>
      </c>
      <c r="U255" s="15">
        <v>20</v>
      </c>
      <c r="V255" s="127" t="s">
        <v>60</v>
      </c>
      <c r="W255" s="127"/>
      <c r="X255" s="58" t="s">
        <v>52</v>
      </c>
      <c r="Y255" s="26"/>
      <c r="Z255" s="26"/>
      <c r="AA255" s="26"/>
      <c r="AB255" s="1" t="s">
        <v>62</v>
      </c>
      <c r="AC255" s="3">
        <v>41000</v>
      </c>
      <c r="AD255" s="59" t="s">
        <v>1125</v>
      </c>
      <c r="AE255" s="1" t="s">
        <v>650</v>
      </c>
      <c r="AF255" s="1"/>
      <c r="AG255" s="1" t="s">
        <v>649</v>
      </c>
    </row>
    <row r="256" spans="1:33" ht="15.75">
      <c r="A256" s="1" t="s">
        <v>656</v>
      </c>
      <c r="B256" s="1" t="s">
        <v>661</v>
      </c>
      <c r="C256" s="1" t="s">
        <v>661</v>
      </c>
      <c r="D256" s="1" t="s">
        <v>660</v>
      </c>
      <c r="E256" s="1" t="s">
        <v>667</v>
      </c>
      <c r="F256" s="1" t="s">
        <v>38</v>
      </c>
      <c r="G256" s="1" t="s">
        <v>22</v>
      </c>
      <c r="H256" s="2" t="s">
        <v>32</v>
      </c>
      <c r="I256" s="1"/>
      <c r="J256" s="2" t="s">
        <v>28</v>
      </c>
      <c r="K256" s="22">
        <f t="shared" si="6"/>
        <v>2</v>
      </c>
      <c r="L256" s="9" t="s">
        <v>664</v>
      </c>
      <c r="M256" s="9" t="s">
        <v>663</v>
      </c>
      <c r="N256" s="46" t="s">
        <v>49</v>
      </c>
      <c r="O256" s="22">
        <f t="shared" si="7"/>
        <v>1</v>
      </c>
      <c r="P256" s="15">
        <v>110</v>
      </c>
      <c r="Q256" s="15"/>
      <c r="R256" s="130"/>
      <c r="S256" s="15"/>
      <c r="T256" s="15">
        <v>15</v>
      </c>
      <c r="U256" s="15">
        <v>35</v>
      </c>
      <c r="V256" s="127" t="s">
        <v>60</v>
      </c>
      <c r="W256" s="127"/>
      <c r="X256" s="58" t="s">
        <v>52</v>
      </c>
      <c r="Y256" s="26"/>
      <c r="Z256" s="26"/>
      <c r="AA256" s="26"/>
      <c r="AB256" s="1" t="s">
        <v>62</v>
      </c>
      <c r="AC256" s="3">
        <v>41000</v>
      </c>
      <c r="AD256" s="59" t="s">
        <v>1125</v>
      </c>
      <c r="AE256" s="1" t="s">
        <v>650</v>
      </c>
      <c r="AF256" s="1"/>
      <c r="AG256" s="1" t="s">
        <v>649</v>
      </c>
    </row>
    <row r="257" spans="1:33" ht="15.75">
      <c r="A257" s="1" t="s">
        <v>656</v>
      </c>
      <c r="B257" s="1" t="s">
        <v>661</v>
      </c>
      <c r="C257" s="1" t="s">
        <v>661</v>
      </c>
      <c r="D257" s="1" t="s">
        <v>660</v>
      </c>
      <c r="E257" s="1" t="s">
        <v>666</v>
      </c>
      <c r="F257" s="1" t="s">
        <v>43</v>
      </c>
      <c r="G257" s="1" t="s">
        <v>22</v>
      </c>
      <c r="H257" s="2" t="s">
        <v>32</v>
      </c>
      <c r="I257" s="1"/>
      <c r="J257" s="2" t="s">
        <v>28</v>
      </c>
      <c r="K257" s="22">
        <f aca="true" t="shared" si="8" ref="K257:K320">IF(J257="Started",4,IF(J257="Planned",3,IF(J257="Confirmed",4,IF(J257="Proposed",2,1))))</f>
        <v>2</v>
      </c>
      <c r="L257" s="4" t="s">
        <v>664</v>
      </c>
      <c r="M257" s="4" t="s">
        <v>663</v>
      </c>
      <c r="N257" s="46" t="s">
        <v>49</v>
      </c>
      <c r="O257" s="22">
        <f t="shared" si="7"/>
        <v>1</v>
      </c>
      <c r="P257" s="15">
        <v>98</v>
      </c>
      <c r="Q257" s="15"/>
      <c r="R257" s="130"/>
      <c r="S257" s="15">
        <v>15</v>
      </c>
      <c r="T257" s="15">
        <v>60</v>
      </c>
      <c r="U257" s="15">
        <v>23</v>
      </c>
      <c r="V257" s="127" t="s">
        <v>60</v>
      </c>
      <c r="W257" s="127"/>
      <c r="X257" s="58" t="s">
        <v>52</v>
      </c>
      <c r="Y257" s="26"/>
      <c r="Z257" s="26"/>
      <c r="AA257" s="26"/>
      <c r="AB257" s="1" t="s">
        <v>62</v>
      </c>
      <c r="AC257" s="3">
        <v>41000</v>
      </c>
      <c r="AD257" s="59" t="s">
        <v>1125</v>
      </c>
      <c r="AE257" s="1" t="s">
        <v>650</v>
      </c>
      <c r="AF257" s="1"/>
      <c r="AG257" s="1" t="s">
        <v>649</v>
      </c>
    </row>
    <row r="258" spans="1:33" ht="15.75">
      <c r="A258" s="1" t="s">
        <v>656</v>
      </c>
      <c r="B258" s="1" t="s">
        <v>661</v>
      </c>
      <c r="C258" s="1" t="s">
        <v>661</v>
      </c>
      <c r="D258" s="1" t="s">
        <v>660</v>
      </c>
      <c r="E258" s="1" t="s">
        <v>665</v>
      </c>
      <c r="F258" s="1" t="s">
        <v>42</v>
      </c>
      <c r="G258" s="1" t="s">
        <v>22</v>
      </c>
      <c r="H258" s="2" t="s">
        <v>32</v>
      </c>
      <c r="I258" s="1"/>
      <c r="J258" s="2" t="s">
        <v>28</v>
      </c>
      <c r="K258" s="22">
        <f t="shared" si="8"/>
        <v>2</v>
      </c>
      <c r="L258" s="4" t="s">
        <v>664</v>
      </c>
      <c r="M258" s="4" t="s">
        <v>663</v>
      </c>
      <c r="N258" s="46" t="s">
        <v>24</v>
      </c>
      <c r="O258" s="22">
        <f aca="true" t="shared" si="9" ref="O258:O321">IF(N258="Yes",4,IF(N258="No",2,1))</f>
        <v>4</v>
      </c>
      <c r="P258" s="15">
        <v>17</v>
      </c>
      <c r="Q258" s="15"/>
      <c r="R258" s="130"/>
      <c r="S258" s="15">
        <v>7</v>
      </c>
      <c r="T258" s="15">
        <v>10</v>
      </c>
      <c r="U258" s="15"/>
      <c r="V258" s="127" t="s">
        <v>60</v>
      </c>
      <c r="W258" s="127"/>
      <c r="X258" s="58" t="s">
        <v>96</v>
      </c>
      <c r="Y258" s="26"/>
      <c r="Z258" s="26"/>
      <c r="AA258" s="26"/>
      <c r="AB258" s="1" t="s">
        <v>62</v>
      </c>
      <c r="AC258" s="3">
        <v>41000</v>
      </c>
      <c r="AD258" s="59" t="s">
        <v>1125</v>
      </c>
      <c r="AE258" s="1" t="s">
        <v>650</v>
      </c>
      <c r="AF258" s="1"/>
      <c r="AG258" s="1" t="s">
        <v>662</v>
      </c>
    </row>
    <row r="259" spans="1:33" ht="15.75">
      <c r="A259" s="1" t="s">
        <v>656</v>
      </c>
      <c r="B259" s="1" t="s">
        <v>661</v>
      </c>
      <c r="C259" s="1" t="s">
        <v>661</v>
      </c>
      <c r="D259" s="1" t="s">
        <v>660</v>
      </c>
      <c r="E259" s="1" t="s">
        <v>659</v>
      </c>
      <c r="F259" s="1" t="s">
        <v>41</v>
      </c>
      <c r="G259" s="1" t="s">
        <v>22</v>
      </c>
      <c r="H259" s="2" t="s">
        <v>32</v>
      </c>
      <c r="I259" s="1"/>
      <c r="J259" s="2" t="s">
        <v>28</v>
      </c>
      <c r="K259" s="22">
        <f t="shared" si="8"/>
        <v>2</v>
      </c>
      <c r="L259" s="4" t="s">
        <v>658</v>
      </c>
      <c r="M259" s="4" t="s">
        <v>657</v>
      </c>
      <c r="N259" s="46" t="s">
        <v>49</v>
      </c>
      <c r="O259" s="22">
        <f t="shared" si="9"/>
        <v>1</v>
      </c>
      <c r="P259" s="15">
        <v>25</v>
      </c>
      <c r="Q259" s="15"/>
      <c r="R259" s="130"/>
      <c r="S259" s="15">
        <v>15</v>
      </c>
      <c r="T259" s="15">
        <v>10</v>
      </c>
      <c r="U259" s="15"/>
      <c r="V259" s="127" t="s">
        <v>60</v>
      </c>
      <c r="W259" s="127"/>
      <c r="X259" s="58" t="s">
        <v>52</v>
      </c>
      <c r="Y259" s="26"/>
      <c r="Z259" s="26"/>
      <c r="AA259" s="26"/>
      <c r="AB259" s="1" t="s">
        <v>62</v>
      </c>
      <c r="AC259" s="3">
        <v>41000</v>
      </c>
      <c r="AD259" s="59" t="s">
        <v>1125</v>
      </c>
      <c r="AE259" s="1" t="s">
        <v>650</v>
      </c>
      <c r="AF259" s="1"/>
      <c r="AG259" s="1" t="s">
        <v>649</v>
      </c>
    </row>
    <row r="260" spans="1:33" ht="15.75">
      <c r="A260" s="1" t="s">
        <v>656</v>
      </c>
      <c r="B260" s="1" t="s">
        <v>655</v>
      </c>
      <c r="C260" s="1" t="s">
        <v>655</v>
      </c>
      <c r="D260" s="1" t="s">
        <v>673</v>
      </c>
      <c r="E260" s="1" t="s">
        <v>680</v>
      </c>
      <c r="F260" s="1" t="s">
        <v>37</v>
      </c>
      <c r="G260" s="1" t="s">
        <v>22</v>
      </c>
      <c r="H260" s="2" t="s">
        <v>32</v>
      </c>
      <c r="I260" s="1"/>
      <c r="J260" s="2" t="s">
        <v>30</v>
      </c>
      <c r="K260" s="22">
        <f t="shared" si="8"/>
        <v>3</v>
      </c>
      <c r="L260" s="4" t="s">
        <v>671</v>
      </c>
      <c r="M260" s="4" t="s">
        <v>670</v>
      </c>
      <c r="N260" s="46" t="s">
        <v>24</v>
      </c>
      <c r="O260" s="22">
        <f t="shared" si="9"/>
        <v>4</v>
      </c>
      <c r="P260" s="15">
        <v>30.9</v>
      </c>
      <c r="Q260" s="15"/>
      <c r="R260" s="130">
        <v>8.4</v>
      </c>
      <c r="S260" s="15">
        <v>21.5</v>
      </c>
      <c r="T260" s="15">
        <v>1</v>
      </c>
      <c r="U260" s="15"/>
      <c r="V260" s="127" t="s">
        <v>206</v>
      </c>
      <c r="W260" s="127"/>
      <c r="X260" s="58" t="s">
        <v>96</v>
      </c>
      <c r="Y260" s="26"/>
      <c r="Z260" s="26"/>
      <c r="AA260" s="26"/>
      <c r="AB260" s="1" t="s">
        <v>62</v>
      </c>
      <c r="AC260" s="3">
        <v>41000</v>
      </c>
      <c r="AD260" s="59" t="s">
        <v>1125</v>
      </c>
      <c r="AE260" s="1" t="s">
        <v>669</v>
      </c>
      <c r="AF260" s="1"/>
      <c r="AG260" s="1"/>
    </row>
    <row r="261" spans="1:33" ht="15.75">
      <c r="A261" s="1" t="s">
        <v>656</v>
      </c>
      <c r="B261" s="1" t="s">
        <v>655</v>
      </c>
      <c r="C261" s="1" t="s">
        <v>655</v>
      </c>
      <c r="D261" s="1" t="s">
        <v>673</v>
      </c>
      <c r="E261" s="1" t="s">
        <v>679</v>
      </c>
      <c r="F261" s="1" t="s">
        <v>37</v>
      </c>
      <c r="G261" s="1" t="s">
        <v>22</v>
      </c>
      <c r="H261" s="2" t="s">
        <v>32</v>
      </c>
      <c r="I261" s="1"/>
      <c r="J261" s="2" t="s">
        <v>30</v>
      </c>
      <c r="K261" s="22">
        <f t="shared" si="8"/>
        <v>3</v>
      </c>
      <c r="L261" s="4" t="s">
        <v>671</v>
      </c>
      <c r="M261" s="4" t="s">
        <v>670</v>
      </c>
      <c r="N261" s="46" t="s">
        <v>24</v>
      </c>
      <c r="O261" s="22">
        <f t="shared" si="9"/>
        <v>4</v>
      </c>
      <c r="P261" s="15">
        <v>71.1</v>
      </c>
      <c r="Q261" s="15"/>
      <c r="R261" s="130">
        <v>27.3</v>
      </c>
      <c r="S261" s="15">
        <v>25.1</v>
      </c>
      <c r="T261" s="15">
        <v>18.7</v>
      </c>
      <c r="U261" s="15"/>
      <c r="V261" s="127" t="s">
        <v>206</v>
      </c>
      <c r="W261" s="127"/>
      <c r="X261" s="58" t="s">
        <v>96</v>
      </c>
      <c r="Y261" s="26"/>
      <c r="Z261" s="26"/>
      <c r="AA261" s="26"/>
      <c r="AB261" s="1" t="s">
        <v>62</v>
      </c>
      <c r="AC261" s="3">
        <v>41000</v>
      </c>
      <c r="AD261" s="59" t="s">
        <v>1125</v>
      </c>
      <c r="AE261" s="1" t="s">
        <v>669</v>
      </c>
      <c r="AF261" s="1"/>
      <c r="AG261" s="1"/>
    </row>
    <row r="262" spans="1:33" ht="15.75">
      <c r="A262" s="1" t="s">
        <v>656</v>
      </c>
      <c r="B262" s="1" t="s">
        <v>655</v>
      </c>
      <c r="C262" s="1" t="s">
        <v>655</v>
      </c>
      <c r="D262" s="1" t="s">
        <v>673</v>
      </c>
      <c r="E262" s="1" t="s">
        <v>678</v>
      </c>
      <c r="F262" s="1" t="s">
        <v>37</v>
      </c>
      <c r="G262" s="1" t="s">
        <v>22</v>
      </c>
      <c r="H262" s="2" t="s">
        <v>32</v>
      </c>
      <c r="I262" s="1"/>
      <c r="J262" s="2" t="s">
        <v>30</v>
      </c>
      <c r="K262" s="22">
        <f t="shared" si="8"/>
        <v>3</v>
      </c>
      <c r="L262" s="9" t="s">
        <v>671</v>
      </c>
      <c r="M262" s="9" t="s">
        <v>670</v>
      </c>
      <c r="N262" s="46" t="s">
        <v>24</v>
      </c>
      <c r="O262" s="22">
        <f t="shared" si="9"/>
        <v>4</v>
      </c>
      <c r="P262" s="15">
        <v>33.8</v>
      </c>
      <c r="Q262" s="15"/>
      <c r="R262" s="130">
        <v>13.3</v>
      </c>
      <c r="S262" s="15">
        <v>10.5</v>
      </c>
      <c r="T262" s="15">
        <v>10</v>
      </c>
      <c r="U262" s="15"/>
      <c r="V262" s="127" t="s">
        <v>206</v>
      </c>
      <c r="W262" s="127"/>
      <c r="X262" s="58" t="s">
        <v>96</v>
      </c>
      <c r="Y262" s="26"/>
      <c r="Z262" s="26"/>
      <c r="AA262" s="26"/>
      <c r="AB262" s="1" t="s">
        <v>62</v>
      </c>
      <c r="AC262" s="3">
        <v>41000</v>
      </c>
      <c r="AD262" s="59" t="s">
        <v>1125</v>
      </c>
      <c r="AE262" s="1" t="s">
        <v>669</v>
      </c>
      <c r="AF262" s="1"/>
      <c r="AG262" s="1"/>
    </row>
    <row r="263" spans="1:33" ht="15.75">
      <c r="A263" s="1" t="s">
        <v>656</v>
      </c>
      <c r="B263" s="1" t="s">
        <v>655</v>
      </c>
      <c r="C263" s="1" t="s">
        <v>655</v>
      </c>
      <c r="D263" s="1" t="s">
        <v>673</v>
      </c>
      <c r="E263" s="1" t="s">
        <v>677</v>
      </c>
      <c r="F263" s="1" t="s">
        <v>37</v>
      </c>
      <c r="G263" s="1" t="s">
        <v>22</v>
      </c>
      <c r="H263" s="2" t="s">
        <v>32</v>
      </c>
      <c r="I263" s="1"/>
      <c r="J263" s="2" t="s">
        <v>30</v>
      </c>
      <c r="K263" s="22">
        <f t="shared" si="8"/>
        <v>3</v>
      </c>
      <c r="L263" s="4" t="s">
        <v>671</v>
      </c>
      <c r="M263" s="4" t="s">
        <v>670</v>
      </c>
      <c r="N263" s="46" t="s">
        <v>24</v>
      </c>
      <c r="O263" s="22">
        <f t="shared" si="9"/>
        <v>4</v>
      </c>
      <c r="P263" s="15">
        <v>79.3</v>
      </c>
      <c r="Q263" s="15"/>
      <c r="R263" s="130">
        <v>31.4</v>
      </c>
      <c r="S263" s="15">
        <v>17.9</v>
      </c>
      <c r="T263" s="15">
        <v>30</v>
      </c>
      <c r="U263" s="15"/>
      <c r="V263" s="127" t="s">
        <v>206</v>
      </c>
      <c r="W263" s="127"/>
      <c r="X263" s="58" t="s">
        <v>96</v>
      </c>
      <c r="Y263" s="26"/>
      <c r="Z263" s="26"/>
      <c r="AA263" s="26"/>
      <c r="AB263" s="1" t="s">
        <v>62</v>
      </c>
      <c r="AC263" s="3">
        <v>41000</v>
      </c>
      <c r="AD263" s="59" t="s">
        <v>1125</v>
      </c>
      <c r="AE263" s="1" t="s">
        <v>669</v>
      </c>
      <c r="AF263" s="1"/>
      <c r="AG263" s="1"/>
    </row>
    <row r="264" spans="1:33" ht="15.75">
      <c r="A264" s="1" t="s">
        <v>656</v>
      </c>
      <c r="B264" s="1" t="s">
        <v>655</v>
      </c>
      <c r="C264" s="1" t="s">
        <v>655</v>
      </c>
      <c r="D264" s="1" t="s">
        <v>673</v>
      </c>
      <c r="E264" s="1" t="s">
        <v>676</v>
      </c>
      <c r="F264" s="1" t="s">
        <v>37</v>
      </c>
      <c r="G264" s="1" t="s">
        <v>22</v>
      </c>
      <c r="H264" s="2" t="s">
        <v>32</v>
      </c>
      <c r="I264" s="1"/>
      <c r="J264" s="2" t="s">
        <v>30</v>
      </c>
      <c r="K264" s="22">
        <f t="shared" si="8"/>
        <v>3</v>
      </c>
      <c r="L264" s="4" t="s">
        <v>671</v>
      </c>
      <c r="M264" s="4" t="s">
        <v>670</v>
      </c>
      <c r="N264" s="46" t="s">
        <v>24</v>
      </c>
      <c r="O264" s="22">
        <f t="shared" si="9"/>
        <v>4</v>
      </c>
      <c r="P264" s="15">
        <v>26.4</v>
      </c>
      <c r="Q264" s="15"/>
      <c r="R264" s="130">
        <v>14.9</v>
      </c>
      <c r="S264" s="15">
        <v>5.2</v>
      </c>
      <c r="T264" s="15">
        <v>6.3</v>
      </c>
      <c r="U264" s="15"/>
      <c r="V264" s="127" t="s">
        <v>206</v>
      </c>
      <c r="W264" s="127"/>
      <c r="X264" s="58" t="s">
        <v>96</v>
      </c>
      <c r="Y264" s="26"/>
      <c r="Z264" s="26"/>
      <c r="AA264" s="26"/>
      <c r="AB264" s="1" t="s">
        <v>62</v>
      </c>
      <c r="AC264" s="3">
        <v>41000</v>
      </c>
      <c r="AD264" s="59" t="s">
        <v>1125</v>
      </c>
      <c r="AE264" s="1" t="s">
        <v>669</v>
      </c>
      <c r="AF264" s="1"/>
      <c r="AG264" s="1"/>
    </row>
    <row r="265" spans="1:33" ht="15.75">
      <c r="A265" s="1" t="s">
        <v>656</v>
      </c>
      <c r="B265" s="1" t="s">
        <v>655</v>
      </c>
      <c r="C265" s="1" t="s">
        <v>655</v>
      </c>
      <c r="D265" s="1" t="s">
        <v>673</v>
      </c>
      <c r="E265" s="1" t="s">
        <v>675</v>
      </c>
      <c r="F265" s="1" t="s">
        <v>37</v>
      </c>
      <c r="G265" s="1" t="s">
        <v>22</v>
      </c>
      <c r="H265" s="2" t="s">
        <v>32</v>
      </c>
      <c r="I265" s="1"/>
      <c r="J265" s="2" t="s">
        <v>30</v>
      </c>
      <c r="K265" s="22">
        <f t="shared" si="8"/>
        <v>3</v>
      </c>
      <c r="L265" s="4" t="s">
        <v>671</v>
      </c>
      <c r="M265" s="4" t="s">
        <v>670</v>
      </c>
      <c r="N265" s="46" t="s">
        <v>24</v>
      </c>
      <c r="O265" s="22">
        <f t="shared" si="9"/>
        <v>4</v>
      </c>
      <c r="P265" s="15">
        <v>181</v>
      </c>
      <c r="Q265" s="15"/>
      <c r="R265" s="130">
        <v>45</v>
      </c>
      <c r="S265" s="15">
        <v>105</v>
      </c>
      <c r="T265" s="15">
        <v>31</v>
      </c>
      <c r="U265" s="15"/>
      <c r="V265" s="127" t="s">
        <v>206</v>
      </c>
      <c r="W265" s="127"/>
      <c r="X265" s="58" t="s">
        <v>96</v>
      </c>
      <c r="Y265" s="26"/>
      <c r="Z265" s="26"/>
      <c r="AA265" s="26"/>
      <c r="AB265" s="1" t="s">
        <v>62</v>
      </c>
      <c r="AC265" s="3">
        <v>41000</v>
      </c>
      <c r="AD265" s="59" t="s">
        <v>1125</v>
      </c>
      <c r="AE265" s="1" t="s">
        <v>669</v>
      </c>
      <c r="AF265" s="1"/>
      <c r="AG265" s="1"/>
    </row>
    <row r="266" spans="1:33" ht="15.75">
      <c r="A266" s="1" t="s">
        <v>656</v>
      </c>
      <c r="B266" s="1" t="s">
        <v>655</v>
      </c>
      <c r="C266" s="1" t="s">
        <v>655</v>
      </c>
      <c r="D266" s="1" t="s">
        <v>673</v>
      </c>
      <c r="E266" s="1" t="s">
        <v>674</v>
      </c>
      <c r="F266" s="1" t="s">
        <v>37</v>
      </c>
      <c r="G266" s="1" t="s">
        <v>22</v>
      </c>
      <c r="H266" s="2" t="s">
        <v>32</v>
      </c>
      <c r="I266" s="1"/>
      <c r="J266" s="2" t="s">
        <v>30</v>
      </c>
      <c r="K266" s="22">
        <f t="shared" si="8"/>
        <v>3</v>
      </c>
      <c r="L266" s="4" t="s">
        <v>671</v>
      </c>
      <c r="M266" s="4" t="s">
        <v>670</v>
      </c>
      <c r="N266" s="46" t="s">
        <v>24</v>
      </c>
      <c r="O266" s="22">
        <f t="shared" si="9"/>
        <v>4</v>
      </c>
      <c r="P266" s="15">
        <v>32.4</v>
      </c>
      <c r="Q266" s="15"/>
      <c r="R266" s="130">
        <v>10.4</v>
      </c>
      <c r="S266" s="15">
        <v>12</v>
      </c>
      <c r="T266" s="15">
        <v>10</v>
      </c>
      <c r="U266" s="15"/>
      <c r="V266" s="127" t="s">
        <v>206</v>
      </c>
      <c r="W266" s="127"/>
      <c r="X266" s="58" t="s">
        <v>96</v>
      </c>
      <c r="Y266" s="26"/>
      <c r="Z266" s="26"/>
      <c r="AA266" s="26"/>
      <c r="AB266" s="1" t="s">
        <v>62</v>
      </c>
      <c r="AC266" s="3">
        <v>41000</v>
      </c>
      <c r="AD266" s="59" t="s">
        <v>1125</v>
      </c>
      <c r="AE266" s="1" t="s">
        <v>669</v>
      </c>
      <c r="AF266" s="1"/>
      <c r="AG266" s="1"/>
    </row>
    <row r="267" spans="1:33" ht="15.75">
      <c r="A267" s="1" t="s">
        <v>656</v>
      </c>
      <c r="B267" s="1" t="s">
        <v>655</v>
      </c>
      <c r="C267" s="1" t="s">
        <v>655</v>
      </c>
      <c r="D267" s="1" t="s">
        <v>673</v>
      </c>
      <c r="E267" s="1" t="s">
        <v>672</v>
      </c>
      <c r="F267" s="1" t="s">
        <v>37</v>
      </c>
      <c r="G267" s="1" t="s">
        <v>22</v>
      </c>
      <c r="H267" s="2" t="s">
        <v>32</v>
      </c>
      <c r="I267" s="1"/>
      <c r="J267" s="2" t="s">
        <v>30</v>
      </c>
      <c r="K267" s="22">
        <f t="shared" si="8"/>
        <v>3</v>
      </c>
      <c r="L267" s="4" t="s">
        <v>671</v>
      </c>
      <c r="M267" s="4" t="s">
        <v>670</v>
      </c>
      <c r="N267" s="46" t="s">
        <v>24</v>
      </c>
      <c r="O267" s="22">
        <f t="shared" si="9"/>
        <v>4</v>
      </c>
      <c r="P267" s="15">
        <v>87.6</v>
      </c>
      <c r="Q267" s="15"/>
      <c r="R267" s="130">
        <v>51.9</v>
      </c>
      <c r="S267" s="15">
        <v>1.7</v>
      </c>
      <c r="T267" s="15">
        <v>34</v>
      </c>
      <c r="U267" s="15"/>
      <c r="V267" s="127" t="s">
        <v>206</v>
      </c>
      <c r="W267" s="127"/>
      <c r="X267" s="58" t="s">
        <v>96</v>
      </c>
      <c r="Y267" s="26"/>
      <c r="Z267" s="26"/>
      <c r="AA267" s="26"/>
      <c r="AB267" s="1" t="s">
        <v>62</v>
      </c>
      <c r="AC267" s="3">
        <v>41000</v>
      </c>
      <c r="AD267" s="59" t="s">
        <v>1125</v>
      </c>
      <c r="AE267" s="1" t="s">
        <v>669</v>
      </c>
      <c r="AF267" s="1"/>
      <c r="AG267" s="1"/>
    </row>
    <row r="268" spans="1:33" ht="15.75">
      <c r="A268" s="1" t="s">
        <v>656</v>
      </c>
      <c r="B268" s="1" t="s">
        <v>655</v>
      </c>
      <c r="C268" s="1" t="s">
        <v>655</v>
      </c>
      <c r="D268" s="1" t="s">
        <v>654</v>
      </c>
      <c r="E268" s="1" t="s">
        <v>653</v>
      </c>
      <c r="F268" s="1" t="s">
        <v>46</v>
      </c>
      <c r="G268" s="1" t="s">
        <v>22</v>
      </c>
      <c r="H268" s="2" t="s">
        <v>32</v>
      </c>
      <c r="I268" s="1"/>
      <c r="J268" s="2" t="s">
        <v>28</v>
      </c>
      <c r="K268" s="22">
        <f t="shared" si="8"/>
        <v>2</v>
      </c>
      <c r="L268" s="4" t="s">
        <v>652</v>
      </c>
      <c r="M268" s="4" t="s">
        <v>651</v>
      </c>
      <c r="N268" s="46" t="s">
        <v>49</v>
      </c>
      <c r="O268" s="22">
        <f t="shared" si="9"/>
        <v>1</v>
      </c>
      <c r="P268" s="15">
        <v>32</v>
      </c>
      <c r="Q268" s="15"/>
      <c r="R268" s="130"/>
      <c r="S268" s="15">
        <v>8</v>
      </c>
      <c r="T268" s="15">
        <v>24</v>
      </c>
      <c r="U268" s="15"/>
      <c r="V268" s="127" t="s">
        <v>60</v>
      </c>
      <c r="W268" s="127"/>
      <c r="X268" s="58" t="s">
        <v>52</v>
      </c>
      <c r="Y268" s="26"/>
      <c r="Z268" s="26"/>
      <c r="AA268" s="26"/>
      <c r="AB268" s="1" t="s">
        <v>62</v>
      </c>
      <c r="AC268" s="3">
        <v>41000</v>
      </c>
      <c r="AD268" s="59" t="s">
        <v>1125</v>
      </c>
      <c r="AE268" s="1" t="s">
        <v>650</v>
      </c>
      <c r="AF268" s="1"/>
      <c r="AG268" s="1" t="s">
        <v>649</v>
      </c>
    </row>
    <row r="269" spans="1:33" ht="63">
      <c r="A269" s="1" t="s">
        <v>3065</v>
      </c>
      <c r="B269" s="1" t="s">
        <v>825</v>
      </c>
      <c r="C269" s="1" t="s">
        <v>825</v>
      </c>
      <c r="D269" s="1" t="s">
        <v>826</v>
      </c>
      <c r="E269" s="1" t="s">
        <v>827</v>
      </c>
      <c r="F269" s="1" t="s">
        <v>33</v>
      </c>
      <c r="G269" s="1" t="s">
        <v>32</v>
      </c>
      <c r="H269" s="2"/>
      <c r="I269" s="1" t="s">
        <v>32</v>
      </c>
      <c r="J269" s="2" t="s">
        <v>25</v>
      </c>
      <c r="K269" s="22">
        <f t="shared" si="8"/>
        <v>4</v>
      </c>
      <c r="L269" s="62">
        <v>40544</v>
      </c>
      <c r="M269" s="62">
        <v>40909</v>
      </c>
      <c r="N269" s="2" t="s">
        <v>24</v>
      </c>
      <c r="O269" s="22">
        <f t="shared" si="9"/>
        <v>4</v>
      </c>
      <c r="P269" s="15"/>
      <c r="Q269" s="15"/>
      <c r="R269" s="130">
        <v>0.73</v>
      </c>
      <c r="S269" s="15"/>
      <c r="T269" s="15"/>
      <c r="U269" s="15"/>
      <c r="V269" s="2"/>
      <c r="W269" s="2"/>
      <c r="X269" s="58"/>
      <c r="Y269" s="26"/>
      <c r="Z269" s="26"/>
      <c r="AA269" s="26"/>
      <c r="AB269" s="1"/>
      <c r="AC269" s="3"/>
      <c r="AD269" s="59" t="s">
        <v>36</v>
      </c>
      <c r="AE269" s="1"/>
      <c r="AF269" s="1"/>
      <c r="AG269" s="1"/>
    </row>
    <row r="270" spans="1:33" ht="15.75">
      <c r="A270" s="63" t="s">
        <v>3065</v>
      </c>
      <c r="B270" s="63" t="s">
        <v>819</v>
      </c>
      <c r="C270" s="1" t="s">
        <v>3062</v>
      </c>
      <c r="D270" s="1" t="s">
        <v>828</v>
      </c>
      <c r="F270" s="1" t="s">
        <v>129</v>
      </c>
      <c r="G270" s="1" t="s">
        <v>32</v>
      </c>
      <c r="H270" s="2"/>
      <c r="I270" s="1" t="s">
        <v>32</v>
      </c>
      <c r="J270" s="2" t="s">
        <v>25</v>
      </c>
      <c r="K270" s="22">
        <f t="shared" si="8"/>
        <v>4</v>
      </c>
      <c r="L270" s="62">
        <v>40544</v>
      </c>
      <c r="M270" s="62">
        <v>40544</v>
      </c>
      <c r="N270" s="2" t="s">
        <v>24</v>
      </c>
      <c r="O270" s="22">
        <f t="shared" si="9"/>
        <v>4</v>
      </c>
      <c r="P270" s="15"/>
      <c r="Q270" s="15"/>
      <c r="R270" s="130">
        <v>6</v>
      </c>
      <c r="S270" s="15"/>
      <c r="T270" s="15"/>
      <c r="U270" s="15"/>
      <c r="V270" s="2"/>
      <c r="W270" s="2"/>
      <c r="X270" s="58"/>
      <c r="Y270" s="26"/>
      <c r="Z270" s="26"/>
      <c r="AA270" s="26"/>
      <c r="AB270" s="1"/>
      <c r="AC270" s="3"/>
      <c r="AD270" s="59" t="s">
        <v>36</v>
      </c>
      <c r="AE270" s="1"/>
      <c r="AF270" s="1"/>
      <c r="AG270" s="1"/>
    </row>
    <row r="271" spans="1:33" ht="15.75">
      <c r="A271" s="63" t="s">
        <v>3065</v>
      </c>
      <c r="B271" s="63" t="s">
        <v>819</v>
      </c>
      <c r="C271" s="1" t="s">
        <v>3063</v>
      </c>
      <c r="D271" s="1" t="s">
        <v>3064</v>
      </c>
      <c r="F271" s="1" t="s">
        <v>45</v>
      </c>
      <c r="G271" s="1" t="s">
        <v>32</v>
      </c>
      <c r="H271" s="2"/>
      <c r="I271" s="1" t="s">
        <v>32</v>
      </c>
      <c r="J271" s="2" t="s">
        <v>25</v>
      </c>
      <c r="K271" s="22">
        <f t="shared" si="8"/>
        <v>4</v>
      </c>
      <c r="L271" s="62">
        <v>40544</v>
      </c>
      <c r="M271" s="62">
        <v>40544</v>
      </c>
      <c r="N271" s="2" t="s">
        <v>24</v>
      </c>
      <c r="O271" s="22">
        <f t="shared" si="9"/>
        <v>4</v>
      </c>
      <c r="P271" s="15"/>
      <c r="Q271" s="15"/>
      <c r="R271" s="130"/>
      <c r="S271" s="15"/>
      <c r="T271" s="15"/>
      <c r="U271" s="15"/>
      <c r="V271" s="2"/>
      <c r="W271" s="2"/>
      <c r="X271" s="58"/>
      <c r="Y271" s="26"/>
      <c r="Z271" s="26"/>
      <c r="AA271" s="26"/>
      <c r="AB271" s="1"/>
      <c r="AC271" s="3"/>
      <c r="AD271" s="59" t="s">
        <v>36</v>
      </c>
      <c r="AE271" s="1"/>
      <c r="AF271" s="1"/>
      <c r="AG271" s="1"/>
    </row>
    <row r="272" spans="1:33" ht="15.75">
      <c r="A272" s="1" t="s">
        <v>327</v>
      </c>
      <c r="B272" s="1" t="s">
        <v>326</v>
      </c>
      <c r="C272" s="1" t="s">
        <v>509</v>
      </c>
      <c r="D272" s="1" t="s">
        <v>59</v>
      </c>
      <c r="E272" s="1" t="s">
        <v>59</v>
      </c>
      <c r="F272" s="1" t="s">
        <v>1102</v>
      </c>
      <c r="G272" s="1" t="s">
        <v>32</v>
      </c>
      <c r="H272" s="2"/>
      <c r="I272" s="1" t="s">
        <v>32</v>
      </c>
      <c r="J272" s="2" t="s">
        <v>30</v>
      </c>
      <c r="K272" s="22">
        <f t="shared" si="8"/>
        <v>3</v>
      </c>
      <c r="L272" s="9" t="s">
        <v>511</v>
      </c>
      <c r="M272" s="9" t="s">
        <v>510</v>
      </c>
      <c r="N272" s="2" t="s">
        <v>24</v>
      </c>
      <c r="O272" s="22">
        <f t="shared" si="9"/>
        <v>4</v>
      </c>
      <c r="P272" s="15">
        <v>627</v>
      </c>
      <c r="Q272" s="15"/>
      <c r="R272" s="130">
        <v>27</v>
      </c>
      <c r="S272" s="15">
        <v>136</v>
      </c>
      <c r="T272" s="15">
        <v>156</v>
      </c>
      <c r="U272" s="15">
        <v>169</v>
      </c>
      <c r="V272" s="2" t="s">
        <v>206</v>
      </c>
      <c r="W272" s="2" t="s">
        <v>413</v>
      </c>
      <c r="X272" s="58"/>
      <c r="Y272" s="26"/>
      <c r="Z272" s="26"/>
      <c r="AA272" s="26"/>
      <c r="AB272" s="1" t="s">
        <v>70</v>
      </c>
      <c r="AC272" s="3"/>
      <c r="AD272" s="59" t="s">
        <v>36</v>
      </c>
      <c r="AE272" s="1" t="s">
        <v>321</v>
      </c>
      <c r="AF272" s="1" t="s">
        <v>504</v>
      </c>
      <c r="AG272" s="1"/>
    </row>
    <row r="273" spans="1:33" ht="15.75">
      <c r="A273" s="1" t="s">
        <v>327</v>
      </c>
      <c r="B273" s="1" t="s">
        <v>326</v>
      </c>
      <c r="C273" s="1" t="s">
        <v>509</v>
      </c>
      <c r="D273" s="1" t="s">
        <v>508</v>
      </c>
      <c r="E273" s="1" t="s">
        <v>507</v>
      </c>
      <c r="F273" s="1" t="s">
        <v>1102</v>
      </c>
      <c r="G273" s="1" t="s">
        <v>32</v>
      </c>
      <c r="H273" s="2"/>
      <c r="I273" s="1" t="s">
        <v>32</v>
      </c>
      <c r="J273" s="2" t="s">
        <v>23</v>
      </c>
      <c r="K273" s="22">
        <f t="shared" si="8"/>
        <v>4</v>
      </c>
      <c r="L273" s="9" t="s">
        <v>506</v>
      </c>
      <c r="M273" s="9" t="s">
        <v>505</v>
      </c>
      <c r="N273" s="2" t="s">
        <v>24</v>
      </c>
      <c r="O273" s="22">
        <f t="shared" si="9"/>
        <v>4</v>
      </c>
      <c r="P273" s="15">
        <v>124</v>
      </c>
      <c r="Q273" s="15"/>
      <c r="R273" s="130">
        <v>48</v>
      </c>
      <c r="S273" s="15">
        <v>61</v>
      </c>
      <c r="T273" s="15">
        <v>5</v>
      </c>
      <c r="U273" s="15">
        <v>5</v>
      </c>
      <c r="V273" s="2" t="s">
        <v>74</v>
      </c>
      <c r="W273" s="2" t="s">
        <v>413</v>
      </c>
      <c r="X273" s="58"/>
      <c r="Y273" s="26"/>
      <c r="Z273" s="26"/>
      <c r="AA273" s="26"/>
      <c r="AB273" s="1" t="s">
        <v>62</v>
      </c>
      <c r="AC273" s="3"/>
      <c r="AD273" s="59"/>
      <c r="AE273" s="1" t="s">
        <v>321</v>
      </c>
      <c r="AF273" s="1" t="s">
        <v>504</v>
      </c>
      <c r="AG273" s="1"/>
    </row>
    <row r="274" spans="1:33" ht="15.75">
      <c r="A274" s="1" t="s">
        <v>327</v>
      </c>
      <c r="B274" s="1" t="s">
        <v>326</v>
      </c>
      <c r="C274" s="1" t="s">
        <v>325</v>
      </c>
      <c r="D274" s="1" t="s">
        <v>59</v>
      </c>
      <c r="E274" s="1" t="s">
        <v>59</v>
      </c>
      <c r="F274" s="1" t="s">
        <v>1102</v>
      </c>
      <c r="G274" s="1" t="s">
        <v>32</v>
      </c>
      <c r="H274" s="2"/>
      <c r="I274" s="1" t="s">
        <v>32</v>
      </c>
      <c r="J274" s="2" t="s">
        <v>28</v>
      </c>
      <c r="K274" s="22">
        <f t="shared" si="8"/>
        <v>2</v>
      </c>
      <c r="L274" s="4" t="s">
        <v>511</v>
      </c>
      <c r="M274" s="4" t="s">
        <v>510</v>
      </c>
      <c r="N274" s="2" t="s">
        <v>24</v>
      </c>
      <c r="O274" s="22">
        <f t="shared" si="9"/>
        <v>4</v>
      </c>
      <c r="P274" s="15">
        <v>1426.51</v>
      </c>
      <c r="Q274" s="15"/>
      <c r="R274" s="130">
        <v>0</v>
      </c>
      <c r="S274" s="15">
        <v>307.308</v>
      </c>
      <c r="T274" s="15">
        <v>316.22</v>
      </c>
      <c r="U274" s="15">
        <v>324.78</v>
      </c>
      <c r="V274" s="2" t="s">
        <v>60</v>
      </c>
      <c r="W274" s="2" t="s">
        <v>413</v>
      </c>
      <c r="X274" s="58"/>
      <c r="Y274" s="26"/>
      <c r="Z274" s="26"/>
      <c r="AA274" s="26"/>
      <c r="AB274" s="1" t="s">
        <v>70</v>
      </c>
      <c r="AC274" s="3"/>
      <c r="AD274" s="59"/>
      <c r="AE274" s="1" t="s">
        <v>321</v>
      </c>
      <c r="AF274" s="1" t="s">
        <v>504</v>
      </c>
      <c r="AG274" s="1"/>
    </row>
    <row r="275" spans="1:33" ht="31.5">
      <c r="A275" s="1" t="s">
        <v>327</v>
      </c>
      <c r="B275" s="1" t="s">
        <v>326</v>
      </c>
      <c r="C275" s="1" t="s">
        <v>325</v>
      </c>
      <c r="D275" s="1" t="s">
        <v>503</v>
      </c>
      <c r="E275" s="1" t="s">
        <v>502</v>
      </c>
      <c r="F275" s="1" t="s">
        <v>769</v>
      </c>
      <c r="G275" s="1" t="s">
        <v>32</v>
      </c>
      <c r="H275" s="2"/>
      <c r="I275" s="1" t="s">
        <v>32</v>
      </c>
      <c r="J275" s="2" t="s">
        <v>30</v>
      </c>
      <c r="K275" s="22">
        <f t="shared" si="8"/>
        <v>3</v>
      </c>
      <c r="L275" s="4">
        <v>41025.708333333336</v>
      </c>
      <c r="M275" s="4">
        <v>41295.708333333336</v>
      </c>
      <c r="N275" s="2" t="s">
        <v>24</v>
      </c>
      <c r="O275" s="22">
        <f t="shared" si="9"/>
        <v>4</v>
      </c>
      <c r="P275" s="15">
        <v>1.335</v>
      </c>
      <c r="Q275" s="15"/>
      <c r="R275" s="130">
        <v>0</v>
      </c>
      <c r="S275" s="15">
        <v>1.335</v>
      </c>
      <c r="T275" s="15">
        <v>0</v>
      </c>
      <c r="U275" s="15">
        <v>0</v>
      </c>
      <c r="V275" s="2" t="s">
        <v>87</v>
      </c>
      <c r="W275" s="2" t="s">
        <v>413</v>
      </c>
      <c r="X275" s="58">
        <v>40179</v>
      </c>
      <c r="Y275" s="26"/>
      <c r="Z275" s="26"/>
      <c r="AA275" s="26"/>
      <c r="AB275" s="1" t="s">
        <v>62</v>
      </c>
      <c r="AC275" s="3">
        <v>41370</v>
      </c>
      <c r="AD275" s="59"/>
      <c r="AE275" s="1" t="s">
        <v>321</v>
      </c>
      <c r="AF275" s="1" t="s">
        <v>320</v>
      </c>
      <c r="AG275" s="1"/>
    </row>
    <row r="276" spans="1:33" ht="31.5">
      <c r="A276" s="1" t="s">
        <v>327</v>
      </c>
      <c r="B276" s="1" t="s">
        <v>326</v>
      </c>
      <c r="C276" s="1" t="s">
        <v>325</v>
      </c>
      <c r="D276" s="1" t="s">
        <v>501</v>
      </c>
      <c r="E276" s="1" t="s">
        <v>500</v>
      </c>
      <c r="F276" s="1" t="s">
        <v>769</v>
      </c>
      <c r="G276" s="1" t="s">
        <v>32</v>
      </c>
      <c r="H276" s="2"/>
      <c r="I276" s="1" t="s">
        <v>32</v>
      </c>
      <c r="J276" s="2" t="s">
        <v>30</v>
      </c>
      <c r="K276" s="22">
        <f t="shared" si="8"/>
        <v>3</v>
      </c>
      <c r="L276" s="4">
        <v>41599.708333333336</v>
      </c>
      <c r="M276" s="4">
        <v>41813.708333333336</v>
      </c>
      <c r="N276" s="2" t="s">
        <v>24</v>
      </c>
      <c r="O276" s="22">
        <f t="shared" si="9"/>
        <v>4</v>
      </c>
      <c r="P276" s="15">
        <v>2.082</v>
      </c>
      <c r="Q276" s="15"/>
      <c r="R276" s="130">
        <v>0</v>
      </c>
      <c r="S276" s="15">
        <v>0</v>
      </c>
      <c r="T276" s="15">
        <v>1.277</v>
      </c>
      <c r="U276" s="15">
        <v>0.805</v>
      </c>
      <c r="V276" s="2" t="s">
        <v>87</v>
      </c>
      <c r="W276" s="2" t="s">
        <v>413</v>
      </c>
      <c r="X276" s="58">
        <v>40179</v>
      </c>
      <c r="Y276" s="26"/>
      <c r="Z276" s="26"/>
      <c r="AA276" s="26"/>
      <c r="AB276" s="1" t="s">
        <v>70</v>
      </c>
      <c r="AC276" s="3"/>
      <c r="AD276" s="59"/>
      <c r="AE276" s="1" t="s">
        <v>321</v>
      </c>
      <c r="AF276" s="1" t="s">
        <v>320</v>
      </c>
      <c r="AG276" s="1"/>
    </row>
    <row r="277" spans="1:33" ht="31.5">
      <c r="A277" s="1" t="s">
        <v>327</v>
      </c>
      <c r="B277" s="1" t="s">
        <v>326</v>
      </c>
      <c r="C277" s="1" t="s">
        <v>325</v>
      </c>
      <c r="D277" s="1" t="s">
        <v>499</v>
      </c>
      <c r="E277" s="1" t="s">
        <v>498</v>
      </c>
      <c r="F277" s="1" t="s">
        <v>769</v>
      </c>
      <c r="G277" s="1" t="s">
        <v>32</v>
      </c>
      <c r="H277" s="2"/>
      <c r="I277" s="1" t="s">
        <v>32</v>
      </c>
      <c r="J277" s="2" t="s">
        <v>30</v>
      </c>
      <c r="K277" s="22">
        <f t="shared" si="8"/>
        <v>3</v>
      </c>
      <c r="L277" s="4">
        <v>41023.708333333336</v>
      </c>
      <c r="M277" s="4">
        <v>41389.708333333336</v>
      </c>
      <c r="N277" s="2" t="s">
        <v>24</v>
      </c>
      <c r="O277" s="22">
        <f t="shared" si="9"/>
        <v>4</v>
      </c>
      <c r="P277" s="15">
        <v>3.816</v>
      </c>
      <c r="Q277" s="15"/>
      <c r="R277" s="130">
        <v>0</v>
      </c>
      <c r="S277" s="15">
        <v>3.566</v>
      </c>
      <c r="T277" s="15">
        <v>0.25</v>
      </c>
      <c r="U277" s="15">
        <v>0</v>
      </c>
      <c r="V277" s="2" t="s">
        <v>87</v>
      </c>
      <c r="W277" s="2" t="s">
        <v>413</v>
      </c>
      <c r="X277" s="58">
        <v>40179</v>
      </c>
      <c r="Y277" s="26"/>
      <c r="Z277" s="26"/>
      <c r="AA277" s="26"/>
      <c r="AB277" s="1" t="s">
        <v>62</v>
      </c>
      <c r="AC277" s="3">
        <v>41370</v>
      </c>
      <c r="AD277" s="59"/>
      <c r="AE277" s="1" t="s">
        <v>321</v>
      </c>
      <c r="AF277" s="1" t="s">
        <v>320</v>
      </c>
      <c r="AG277" s="1"/>
    </row>
    <row r="278" spans="1:33" ht="31.5">
      <c r="A278" s="1" t="s">
        <v>327</v>
      </c>
      <c r="B278" s="1" t="s">
        <v>326</v>
      </c>
      <c r="C278" s="1" t="s">
        <v>325</v>
      </c>
      <c r="D278" s="1" t="s">
        <v>497</v>
      </c>
      <c r="E278" s="1" t="s">
        <v>496</v>
      </c>
      <c r="F278" s="1" t="s">
        <v>35</v>
      </c>
      <c r="G278" s="1" t="s">
        <v>32</v>
      </c>
      <c r="H278" s="2"/>
      <c r="I278" s="1" t="s">
        <v>32</v>
      </c>
      <c r="J278" s="2" t="s">
        <v>30</v>
      </c>
      <c r="K278" s="22">
        <f t="shared" si="8"/>
        <v>3</v>
      </c>
      <c r="L278" s="4">
        <v>40924.708333333336</v>
      </c>
      <c r="M278" s="4">
        <v>41179.708333333336</v>
      </c>
      <c r="N278" s="2" t="s">
        <v>24</v>
      </c>
      <c r="O278" s="22">
        <f t="shared" si="9"/>
        <v>4</v>
      </c>
      <c r="P278" s="15">
        <v>4.105</v>
      </c>
      <c r="Q278" s="15"/>
      <c r="R278" s="130">
        <v>1.175</v>
      </c>
      <c r="S278" s="15">
        <v>2.93</v>
      </c>
      <c r="T278" s="15">
        <v>0</v>
      </c>
      <c r="U278" s="15">
        <v>0</v>
      </c>
      <c r="V278" s="2" t="s">
        <v>87</v>
      </c>
      <c r="W278" s="2" t="s">
        <v>413</v>
      </c>
      <c r="X278" s="58">
        <v>40179</v>
      </c>
      <c r="Y278" s="26"/>
      <c r="Z278" s="26"/>
      <c r="AA278" s="26"/>
      <c r="AB278" s="1" t="s">
        <v>62</v>
      </c>
      <c r="AC278" s="3">
        <v>41486</v>
      </c>
      <c r="AD278" s="59"/>
      <c r="AE278" s="1" t="s">
        <v>321</v>
      </c>
      <c r="AF278" s="1" t="s">
        <v>320</v>
      </c>
      <c r="AG278" s="1"/>
    </row>
    <row r="279" spans="1:33" ht="31.5">
      <c r="A279" s="1" t="s">
        <v>327</v>
      </c>
      <c r="B279" s="1" t="s">
        <v>326</v>
      </c>
      <c r="C279" s="1" t="s">
        <v>325</v>
      </c>
      <c r="D279" s="1" t="s">
        <v>495</v>
      </c>
      <c r="E279" s="1" t="s">
        <v>494</v>
      </c>
      <c r="F279" s="1" t="s">
        <v>38</v>
      </c>
      <c r="G279" s="1" t="s">
        <v>32</v>
      </c>
      <c r="H279" s="2"/>
      <c r="I279" s="1" t="s">
        <v>32</v>
      </c>
      <c r="J279" s="2" t="s">
        <v>30</v>
      </c>
      <c r="K279" s="22">
        <f t="shared" si="8"/>
        <v>3</v>
      </c>
      <c r="L279" s="4">
        <v>40981.708333333336</v>
      </c>
      <c r="M279" s="4">
        <v>41347.708333333336</v>
      </c>
      <c r="N279" s="2" t="s">
        <v>24</v>
      </c>
      <c r="O279" s="22">
        <f t="shared" si="9"/>
        <v>4</v>
      </c>
      <c r="P279" s="15">
        <v>4.3100000000000005</v>
      </c>
      <c r="Q279" s="15"/>
      <c r="R279" s="130">
        <v>0.179</v>
      </c>
      <c r="S279" s="15">
        <v>4.131</v>
      </c>
      <c r="T279" s="15">
        <v>0</v>
      </c>
      <c r="U279" s="15">
        <v>0</v>
      </c>
      <c r="V279" s="2" t="s">
        <v>87</v>
      </c>
      <c r="W279" s="2" t="s">
        <v>413</v>
      </c>
      <c r="X279" s="58">
        <v>40179</v>
      </c>
      <c r="Y279" s="26"/>
      <c r="Z279" s="26"/>
      <c r="AA279" s="26"/>
      <c r="AB279" s="1" t="s">
        <v>62</v>
      </c>
      <c r="AC279" s="3">
        <v>41729</v>
      </c>
      <c r="AD279" s="59"/>
      <c r="AE279" s="1" t="s">
        <v>321</v>
      </c>
      <c r="AF279" s="1" t="s">
        <v>320</v>
      </c>
      <c r="AG279" s="1"/>
    </row>
    <row r="280" spans="1:33" ht="31.5">
      <c r="A280" s="1" t="s">
        <v>327</v>
      </c>
      <c r="B280" s="1" t="s">
        <v>326</v>
      </c>
      <c r="C280" s="1" t="s">
        <v>325</v>
      </c>
      <c r="D280" s="1" t="s">
        <v>493</v>
      </c>
      <c r="E280" s="1" t="s">
        <v>492</v>
      </c>
      <c r="F280" s="1" t="s">
        <v>769</v>
      </c>
      <c r="G280" s="1" t="s">
        <v>32</v>
      </c>
      <c r="H280" s="2"/>
      <c r="I280" s="1" t="s">
        <v>32</v>
      </c>
      <c r="J280" s="2" t="s">
        <v>30</v>
      </c>
      <c r="K280" s="22">
        <f t="shared" si="8"/>
        <v>3</v>
      </c>
      <c r="L280" s="9">
        <v>41177.708333333336</v>
      </c>
      <c r="M280" s="9">
        <v>41879.708333333336</v>
      </c>
      <c r="N280" s="2" t="s">
        <v>24</v>
      </c>
      <c r="O280" s="22">
        <f t="shared" si="9"/>
        <v>4</v>
      </c>
      <c r="P280" s="15">
        <v>5.4</v>
      </c>
      <c r="Q280" s="15"/>
      <c r="R280" s="130">
        <v>0</v>
      </c>
      <c r="S280" s="15">
        <v>3.47</v>
      </c>
      <c r="T280" s="15">
        <v>1.93</v>
      </c>
      <c r="U280" s="15">
        <v>0</v>
      </c>
      <c r="V280" s="2" t="s">
        <v>87</v>
      </c>
      <c r="W280" s="2" t="s">
        <v>413</v>
      </c>
      <c r="X280" s="58">
        <v>40179</v>
      </c>
      <c r="Y280" s="26"/>
      <c r="Z280" s="26"/>
      <c r="AA280" s="26"/>
      <c r="AB280" s="1" t="s">
        <v>62</v>
      </c>
      <c r="AC280" s="3">
        <v>41370</v>
      </c>
      <c r="AD280" s="59"/>
      <c r="AE280" s="1" t="s">
        <v>321</v>
      </c>
      <c r="AF280" s="1" t="s">
        <v>320</v>
      </c>
      <c r="AG280" s="1"/>
    </row>
    <row r="281" spans="1:33" ht="31.5">
      <c r="A281" s="1" t="s">
        <v>327</v>
      </c>
      <c r="B281" s="1" t="s">
        <v>326</v>
      </c>
      <c r="C281" s="1" t="s">
        <v>325</v>
      </c>
      <c r="D281" s="1" t="s">
        <v>491</v>
      </c>
      <c r="E281" s="1" t="s">
        <v>490</v>
      </c>
      <c r="F281" s="1" t="s">
        <v>35</v>
      </c>
      <c r="G281" s="1" t="s">
        <v>32</v>
      </c>
      <c r="H281" s="2"/>
      <c r="I281" s="1" t="s">
        <v>32</v>
      </c>
      <c r="J281" s="2" t="s">
        <v>30</v>
      </c>
      <c r="K281" s="22">
        <f t="shared" si="8"/>
        <v>3</v>
      </c>
      <c r="L281" s="9">
        <v>41120.708333333336</v>
      </c>
      <c r="M281" s="9">
        <v>41500.708333333336</v>
      </c>
      <c r="N281" s="2" t="s">
        <v>24</v>
      </c>
      <c r="O281" s="22">
        <f t="shared" si="9"/>
        <v>4</v>
      </c>
      <c r="P281" s="15">
        <v>5.798</v>
      </c>
      <c r="Q281" s="15"/>
      <c r="R281" s="130">
        <v>0</v>
      </c>
      <c r="S281" s="15">
        <v>3.899</v>
      </c>
      <c r="T281" s="15">
        <v>1.899</v>
      </c>
      <c r="U281" s="15">
        <v>0</v>
      </c>
      <c r="V281" s="2" t="s">
        <v>87</v>
      </c>
      <c r="W281" s="2" t="s">
        <v>413</v>
      </c>
      <c r="X281" s="58">
        <v>40179</v>
      </c>
      <c r="Y281" s="26"/>
      <c r="Z281" s="26"/>
      <c r="AA281" s="26"/>
      <c r="AB281" s="1" t="s">
        <v>62</v>
      </c>
      <c r="AC281" s="3">
        <v>41486</v>
      </c>
      <c r="AD281" s="59"/>
      <c r="AE281" s="1" t="s">
        <v>321</v>
      </c>
      <c r="AF281" s="1" t="s">
        <v>320</v>
      </c>
      <c r="AG281" s="1"/>
    </row>
    <row r="282" spans="1:33" ht="31.5">
      <c r="A282" s="1" t="s">
        <v>327</v>
      </c>
      <c r="B282" s="1" t="s">
        <v>326</v>
      </c>
      <c r="C282" s="1" t="s">
        <v>325</v>
      </c>
      <c r="D282" s="1" t="s">
        <v>489</v>
      </c>
      <c r="E282" s="1" t="s">
        <v>488</v>
      </c>
      <c r="F282" s="1" t="s">
        <v>769</v>
      </c>
      <c r="G282" s="1" t="s">
        <v>32</v>
      </c>
      <c r="H282" s="2"/>
      <c r="I282" s="1" t="s">
        <v>32</v>
      </c>
      <c r="J282" s="2" t="s">
        <v>30</v>
      </c>
      <c r="K282" s="22">
        <f t="shared" si="8"/>
        <v>3</v>
      </c>
      <c r="L282" s="9">
        <v>40669.708333333336</v>
      </c>
      <c r="M282" s="9">
        <v>41149.708333333336</v>
      </c>
      <c r="N282" s="2" t="s">
        <v>24</v>
      </c>
      <c r="O282" s="22">
        <f t="shared" si="9"/>
        <v>4</v>
      </c>
      <c r="P282" s="15">
        <v>9.189</v>
      </c>
      <c r="Q282" s="15"/>
      <c r="R282" s="130">
        <v>5.867</v>
      </c>
      <c r="S282" s="15">
        <v>3.322</v>
      </c>
      <c r="T282" s="15">
        <v>0</v>
      </c>
      <c r="U282" s="15">
        <v>0</v>
      </c>
      <c r="V282" s="2" t="s">
        <v>87</v>
      </c>
      <c r="W282" s="2" t="s">
        <v>413</v>
      </c>
      <c r="X282" s="58">
        <v>40179</v>
      </c>
      <c r="Y282" s="26"/>
      <c r="Z282" s="26"/>
      <c r="AA282" s="26"/>
      <c r="AB282" s="1" t="s">
        <v>62</v>
      </c>
      <c r="AC282" s="3">
        <v>41370</v>
      </c>
      <c r="AD282" s="59"/>
      <c r="AE282" s="1" t="s">
        <v>321</v>
      </c>
      <c r="AF282" s="1" t="s">
        <v>320</v>
      </c>
      <c r="AG282" s="1"/>
    </row>
    <row r="283" spans="1:33" ht="31.5">
      <c r="A283" s="1" t="s">
        <v>327</v>
      </c>
      <c r="B283" s="1" t="s">
        <v>326</v>
      </c>
      <c r="C283" s="1" t="s">
        <v>325</v>
      </c>
      <c r="D283" s="1" t="s">
        <v>487</v>
      </c>
      <c r="E283" s="1" t="s">
        <v>486</v>
      </c>
      <c r="F283" s="1" t="s">
        <v>38</v>
      </c>
      <c r="G283" s="1" t="s">
        <v>32</v>
      </c>
      <c r="H283" s="2"/>
      <c r="I283" s="1" t="s">
        <v>32</v>
      </c>
      <c r="J283" s="2" t="s">
        <v>30</v>
      </c>
      <c r="K283" s="22">
        <f t="shared" si="8"/>
        <v>3</v>
      </c>
      <c r="L283" s="9">
        <v>43734.708333333336</v>
      </c>
      <c r="M283" s="9">
        <v>44438.708333333336</v>
      </c>
      <c r="N283" s="2" t="s">
        <v>24</v>
      </c>
      <c r="O283" s="22">
        <f t="shared" si="9"/>
        <v>4</v>
      </c>
      <c r="P283" s="15">
        <v>63.84</v>
      </c>
      <c r="Q283" s="15"/>
      <c r="R283" s="130">
        <v>0</v>
      </c>
      <c r="S283" s="15">
        <v>0</v>
      </c>
      <c r="T283" s="15">
        <v>0</v>
      </c>
      <c r="U283" s="15">
        <v>0</v>
      </c>
      <c r="V283" s="2" t="s">
        <v>87</v>
      </c>
      <c r="W283" s="2" t="s">
        <v>413</v>
      </c>
      <c r="X283" s="58">
        <v>40179</v>
      </c>
      <c r="Y283" s="26"/>
      <c r="Z283" s="26"/>
      <c r="AA283" s="26"/>
      <c r="AB283" s="1" t="s">
        <v>83</v>
      </c>
      <c r="AC283" s="3"/>
      <c r="AD283" s="59"/>
      <c r="AE283" s="1" t="s">
        <v>321</v>
      </c>
      <c r="AF283" s="1" t="s">
        <v>320</v>
      </c>
      <c r="AG283" s="1"/>
    </row>
    <row r="284" spans="1:33" ht="31.5">
      <c r="A284" s="1" t="s">
        <v>327</v>
      </c>
      <c r="B284" s="1" t="s">
        <v>326</v>
      </c>
      <c r="C284" s="1" t="s">
        <v>325</v>
      </c>
      <c r="D284" s="1" t="s">
        <v>485</v>
      </c>
      <c r="E284" s="1" t="s">
        <v>484</v>
      </c>
      <c r="F284" s="1" t="s">
        <v>38</v>
      </c>
      <c r="G284" s="1" t="s">
        <v>32</v>
      </c>
      <c r="H284" s="2"/>
      <c r="I284" s="1" t="s">
        <v>32</v>
      </c>
      <c r="J284" s="2" t="s">
        <v>30</v>
      </c>
      <c r="K284" s="22">
        <f t="shared" si="8"/>
        <v>3</v>
      </c>
      <c r="L284" s="9">
        <v>41390.708333333336</v>
      </c>
      <c r="M284" s="9">
        <v>42394.708333333336</v>
      </c>
      <c r="N284" s="2" t="s">
        <v>24</v>
      </c>
      <c r="O284" s="22">
        <f t="shared" si="9"/>
        <v>4</v>
      </c>
      <c r="P284" s="15">
        <v>169</v>
      </c>
      <c r="Q284" s="15"/>
      <c r="R284" s="130">
        <v>0</v>
      </c>
      <c r="S284" s="15">
        <v>0</v>
      </c>
      <c r="T284" s="15">
        <v>75</v>
      </c>
      <c r="U284" s="15">
        <v>66</v>
      </c>
      <c r="V284" s="2" t="s">
        <v>87</v>
      </c>
      <c r="W284" s="2" t="s">
        <v>413</v>
      </c>
      <c r="X284" s="58">
        <v>40179</v>
      </c>
      <c r="Y284" s="26"/>
      <c r="Z284" s="26"/>
      <c r="AA284" s="26"/>
      <c r="AB284" s="1" t="s">
        <v>83</v>
      </c>
      <c r="AC284" s="3"/>
      <c r="AD284" s="59"/>
      <c r="AE284" s="1" t="s">
        <v>321</v>
      </c>
      <c r="AF284" s="1" t="s">
        <v>320</v>
      </c>
      <c r="AG284" s="1"/>
    </row>
    <row r="285" spans="1:33" ht="31.5">
      <c r="A285" s="1" t="s">
        <v>327</v>
      </c>
      <c r="B285" s="1" t="s">
        <v>326</v>
      </c>
      <c r="C285" s="1" t="s">
        <v>325</v>
      </c>
      <c r="D285" s="1" t="s">
        <v>483</v>
      </c>
      <c r="E285" s="1" t="s">
        <v>482</v>
      </c>
      <c r="F285" s="1" t="s">
        <v>45</v>
      </c>
      <c r="G285" s="1" t="s">
        <v>32</v>
      </c>
      <c r="H285" s="2"/>
      <c r="I285" s="1" t="s">
        <v>32</v>
      </c>
      <c r="J285" s="2" t="s">
        <v>30</v>
      </c>
      <c r="K285" s="22">
        <f t="shared" si="8"/>
        <v>3</v>
      </c>
      <c r="L285" s="9">
        <v>41730</v>
      </c>
      <c r="M285" s="9">
        <v>42096</v>
      </c>
      <c r="N285" s="2" t="s">
        <v>24</v>
      </c>
      <c r="O285" s="22">
        <f t="shared" si="9"/>
        <v>4</v>
      </c>
      <c r="P285" s="15">
        <v>2.6449099999972003</v>
      </c>
      <c r="Q285" s="15"/>
      <c r="R285" s="130">
        <v>0</v>
      </c>
      <c r="S285" s="15">
        <v>0</v>
      </c>
      <c r="T285" s="15">
        <v>0</v>
      </c>
      <c r="U285" s="15">
        <v>2.6449099999972003</v>
      </c>
      <c r="V285" s="2" t="s">
        <v>87</v>
      </c>
      <c r="W285" s="2" t="s">
        <v>413</v>
      </c>
      <c r="X285" s="58">
        <v>40179</v>
      </c>
      <c r="Y285" s="26"/>
      <c r="Z285" s="26"/>
      <c r="AA285" s="26"/>
      <c r="AB285" s="1" t="s">
        <v>62</v>
      </c>
      <c r="AC285" s="3">
        <v>41729</v>
      </c>
      <c r="AD285" s="59"/>
      <c r="AE285" s="1" t="s">
        <v>321</v>
      </c>
      <c r="AF285" s="1" t="s">
        <v>320</v>
      </c>
      <c r="AG285" s="1"/>
    </row>
    <row r="286" spans="1:33" ht="31.5">
      <c r="A286" s="1" t="s">
        <v>327</v>
      </c>
      <c r="B286" s="1" t="s">
        <v>326</v>
      </c>
      <c r="C286" s="1" t="s">
        <v>325</v>
      </c>
      <c r="D286" s="1" t="s">
        <v>481</v>
      </c>
      <c r="E286" s="1" t="s">
        <v>480</v>
      </c>
      <c r="F286" s="1" t="s">
        <v>45</v>
      </c>
      <c r="G286" s="1" t="s">
        <v>32</v>
      </c>
      <c r="H286" s="2"/>
      <c r="I286" s="1" t="s">
        <v>32</v>
      </c>
      <c r="J286" s="2" t="s">
        <v>30</v>
      </c>
      <c r="K286" s="22">
        <f t="shared" si="8"/>
        <v>3</v>
      </c>
      <c r="L286" s="9">
        <v>40235</v>
      </c>
      <c r="M286" s="9">
        <v>40876</v>
      </c>
      <c r="N286" s="2" t="s">
        <v>49</v>
      </c>
      <c r="O286" s="22">
        <f t="shared" si="9"/>
        <v>1</v>
      </c>
      <c r="P286" s="15">
        <v>2.54285814285356</v>
      </c>
      <c r="Q286" s="15"/>
      <c r="R286" s="130">
        <v>2.4544581428557697</v>
      </c>
      <c r="S286" s="15">
        <v>0.03466666666580001</v>
      </c>
      <c r="T286" s="15">
        <v>0.03479999999913001</v>
      </c>
      <c r="U286" s="15">
        <v>0.018933333332860007</v>
      </c>
      <c r="V286" s="2" t="s">
        <v>87</v>
      </c>
      <c r="W286" s="2" t="s">
        <v>413</v>
      </c>
      <c r="X286" s="58">
        <v>40179</v>
      </c>
      <c r="Y286" s="26"/>
      <c r="Z286" s="26"/>
      <c r="AA286" s="26"/>
      <c r="AB286" s="1" t="s">
        <v>83</v>
      </c>
      <c r="AC286" s="3"/>
      <c r="AD286" s="59"/>
      <c r="AE286" s="1" t="s">
        <v>321</v>
      </c>
      <c r="AF286" s="1" t="s">
        <v>320</v>
      </c>
      <c r="AG286" s="1"/>
    </row>
    <row r="287" spans="1:33" ht="31.5">
      <c r="A287" s="1" t="s">
        <v>327</v>
      </c>
      <c r="B287" s="1" t="s">
        <v>326</v>
      </c>
      <c r="C287" s="1" t="s">
        <v>325</v>
      </c>
      <c r="D287" s="1" t="s">
        <v>479</v>
      </c>
      <c r="E287" s="1" t="s">
        <v>478</v>
      </c>
      <c r="F287" s="1" t="s">
        <v>33</v>
      </c>
      <c r="G287" s="1" t="s">
        <v>32</v>
      </c>
      <c r="H287" s="2"/>
      <c r="I287" s="1" t="s">
        <v>32</v>
      </c>
      <c r="J287" s="2" t="s">
        <v>30</v>
      </c>
      <c r="K287" s="22">
        <f t="shared" si="8"/>
        <v>3</v>
      </c>
      <c r="L287" s="4">
        <v>41001</v>
      </c>
      <c r="M287" s="4">
        <v>41360</v>
      </c>
      <c r="N287" s="2" t="s">
        <v>24</v>
      </c>
      <c r="O287" s="22">
        <f t="shared" si="9"/>
        <v>4</v>
      </c>
      <c r="P287" s="15">
        <v>3.4009999999972518</v>
      </c>
      <c r="Q287" s="15"/>
      <c r="R287" s="130">
        <v>0</v>
      </c>
      <c r="S287" s="15">
        <v>3.4009999999972518</v>
      </c>
      <c r="T287" s="15">
        <v>0</v>
      </c>
      <c r="U287" s="15">
        <v>0</v>
      </c>
      <c r="V287" s="2" t="s">
        <v>87</v>
      </c>
      <c r="W287" s="2" t="s">
        <v>413</v>
      </c>
      <c r="X287" s="58">
        <v>40179</v>
      </c>
      <c r="Y287" s="26"/>
      <c r="Z287" s="26"/>
      <c r="AA287" s="26"/>
      <c r="AB287" s="1" t="s">
        <v>62</v>
      </c>
      <c r="AC287" s="3">
        <v>41729</v>
      </c>
      <c r="AD287" s="59"/>
      <c r="AE287" s="1" t="s">
        <v>321</v>
      </c>
      <c r="AF287" s="1" t="s">
        <v>320</v>
      </c>
      <c r="AG287" s="1"/>
    </row>
    <row r="288" spans="1:33" ht="31.5">
      <c r="A288" s="1" t="s">
        <v>327</v>
      </c>
      <c r="B288" s="1" t="s">
        <v>326</v>
      </c>
      <c r="C288" s="1" t="s">
        <v>325</v>
      </c>
      <c r="D288" s="1" t="s">
        <v>477</v>
      </c>
      <c r="E288" s="1" t="s">
        <v>476</v>
      </c>
      <c r="F288" s="1" t="s">
        <v>33</v>
      </c>
      <c r="G288" s="1" t="s">
        <v>32</v>
      </c>
      <c r="H288" s="2"/>
      <c r="I288" s="1" t="s">
        <v>32</v>
      </c>
      <c r="J288" s="2" t="s">
        <v>30</v>
      </c>
      <c r="K288" s="22">
        <f t="shared" si="8"/>
        <v>3</v>
      </c>
      <c r="L288" s="9">
        <v>41131</v>
      </c>
      <c r="M288" s="9">
        <v>41380</v>
      </c>
      <c r="N288" s="2" t="s">
        <v>24</v>
      </c>
      <c r="O288" s="22">
        <f t="shared" si="9"/>
        <v>4</v>
      </c>
      <c r="P288" s="15">
        <v>1.5629999999990398</v>
      </c>
      <c r="Q288" s="15"/>
      <c r="R288" s="130">
        <v>0.13299999999974002</v>
      </c>
      <c r="S288" s="15">
        <v>0.9999999999994598</v>
      </c>
      <c r="T288" s="15">
        <v>0.42999999999984</v>
      </c>
      <c r="U288" s="15">
        <v>0</v>
      </c>
      <c r="V288" s="2" t="s">
        <v>87</v>
      </c>
      <c r="W288" s="2" t="s">
        <v>413</v>
      </c>
      <c r="X288" s="58">
        <v>39814</v>
      </c>
      <c r="Y288" s="26"/>
      <c r="Z288" s="26"/>
      <c r="AA288" s="26"/>
      <c r="AB288" s="1" t="s">
        <v>62</v>
      </c>
      <c r="AC288" s="3">
        <v>41729</v>
      </c>
      <c r="AD288" s="59"/>
      <c r="AE288" s="1" t="s">
        <v>321</v>
      </c>
      <c r="AF288" s="1" t="s">
        <v>320</v>
      </c>
      <c r="AG288" s="1"/>
    </row>
    <row r="289" spans="1:33" ht="31.5">
      <c r="A289" s="1" t="s">
        <v>327</v>
      </c>
      <c r="B289" s="1" t="s">
        <v>326</v>
      </c>
      <c r="C289" s="1" t="s">
        <v>325</v>
      </c>
      <c r="D289" s="1" t="s">
        <v>475</v>
      </c>
      <c r="E289" s="1" t="s">
        <v>474</v>
      </c>
      <c r="F289" s="1" t="s">
        <v>33</v>
      </c>
      <c r="G289" s="1" t="s">
        <v>32</v>
      </c>
      <c r="H289" s="2"/>
      <c r="I289" s="1" t="s">
        <v>32</v>
      </c>
      <c r="J289" s="2" t="s">
        <v>25</v>
      </c>
      <c r="K289" s="22">
        <f t="shared" si="8"/>
        <v>4</v>
      </c>
      <c r="L289" s="4">
        <v>41120</v>
      </c>
      <c r="M289" s="4">
        <v>41626</v>
      </c>
      <c r="N289" s="2" t="s">
        <v>24</v>
      </c>
      <c r="O289" s="22">
        <f t="shared" si="9"/>
        <v>4</v>
      </c>
      <c r="P289" s="15">
        <v>12.24528099999871</v>
      </c>
      <c r="Q289" s="15"/>
      <c r="R289" s="130">
        <v>0</v>
      </c>
      <c r="S289" s="15">
        <v>3.502761290321948</v>
      </c>
      <c r="T289" s="15">
        <v>8.742519709676763</v>
      </c>
      <c r="U289" s="15">
        <v>0</v>
      </c>
      <c r="V289" s="2" t="s">
        <v>206</v>
      </c>
      <c r="W289" s="2" t="s">
        <v>413</v>
      </c>
      <c r="X289" s="58">
        <v>39448</v>
      </c>
      <c r="Y289" s="26"/>
      <c r="Z289" s="26"/>
      <c r="AA289" s="26"/>
      <c r="AB289" s="1" t="s">
        <v>62</v>
      </c>
      <c r="AC289" s="3">
        <v>41729</v>
      </c>
      <c r="AD289" s="59"/>
      <c r="AE289" s="1" t="s">
        <v>321</v>
      </c>
      <c r="AF289" s="1" t="s">
        <v>320</v>
      </c>
      <c r="AG289" s="1"/>
    </row>
    <row r="290" spans="1:33" ht="31.5">
      <c r="A290" s="1" t="s">
        <v>327</v>
      </c>
      <c r="B290" s="1" t="s">
        <v>326</v>
      </c>
      <c r="C290" s="1" t="s">
        <v>325</v>
      </c>
      <c r="D290" s="1" t="s">
        <v>473</v>
      </c>
      <c r="E290" s="1" t="s">
        <v>472</v>
      </c>
      <c r="F290" s="1" t="s">
        <v>46</v>
      </c>
      <c r="G290" s="1" t="s">
        <v>32</v>
      </c>
      <c r="H290" s="2"/>
      <c r="I290" s="1" t="s">
        <v>32</v>
      </c>
      <c r="J290" s="2" t="s">
        <v>25</v>
      </c>
      <c r="K290" s="22">
        <f t="shared" si="8"/>
        <v>4</v>
      </c>
      <c r="L290" s="4">
        <v>41087</v>
      </c>
      <c r="M290" s="4">
        <v>41375</v>
      </c>
      <c r="N290" s="2" t="s">
        <v>24</v>
      </c>
      <c r="O290" s="22">
        <f t="shared" si="9"/>
        <v>4</v>
      </c>
      <c r="P290" s="15">
        <v>2.727834999997379</v>
      </c>
      <c r="Q290" s="15"/>
      <c r="R290" s="130">
        <v>0.19699999999933002</v>
      </c>
      <c r="S290" s="15">
        <v>2.4439916568611992</v>
      </c>
      <c r="T290" s="15">
        <v>0.08684334313685002</v>
      </c>
      <c r="U290" s="15">
        <v>0</v>
      </c>
      <c r="V290" s="2" t="s">
        <v>206</v>
      </c>
      <c r="W290" s="2" t="s">
        <v>413</v>
      </c>
      <c r="X290" s="58">
        <v>40179</v>
      </c>
      <c r="Y290" s="26"/>
      <c r="Z290" s="26"/>
      <c r="AA290" s="26"/>
      <c r="AB290" s="1" t="s">
        <v>62</v>
      </c>
      <c r="AC290" s="3">
        <v>41729</v>
      </c>
      <c r="AD290" s="59"/>
      <c r="AE290" s="1" t="s">
        <v>321</v>
      </c>
      <c r="AF290" s="1" t="s">
        <v>320</v>
      </c>
      <c r="AG290" s="1"/>
    </row>
    <row r="291" spans="1:33" ht="31.5">
      <c r="A291" s="1" t="s">
        <v>327</v>
      </c>
      <c r="B291" s="1" t="s">
        <v>326</v>
      </c>
      <c r="C291" s="1" t="s">
        <v>325</v>
      </c>
      <c r="D291" s="1" t="s">
        <v>471</v>
      </c>
      <c r="E291" s="1" t="s">
        <v>470</v>
      </c>
      <c r="F291" s="1" t="s">
        <v>33</v>
      </c>
      <c r="G291" s="1" t="s">
        <v>32</v>
      </c>
      <c r="H291" s="2"/>
      <c r="I291" s="1" t="s">
        <v>32</v>
      </c>
      <c r="J291" s="2" t="s">
        <v>25</v>
      </c>
      <c r="K291" s="22">
        <f t="shared" si="8"/>
        <v>4</v>
      </c>
      <c r="L291" s="4">
        <v>40714</v>
      </c>
      <c r="M291" s="4">
        <v>40928</v>
      </c>
      <c r="N291" s="2" t="s">
        <v>24</v>
      </c>
      <c r="O291" s="22">
        <f t="shared" si="9"/>
        <v>4</v>
      </c>
      <c r="P291" s="15">
        <v>0.5459999999988</v>
      </c>
      <c r="Q291" s="15"/>
      <c r="R291" s="130">
        <v>0.5459999999988</v>
      </c>
      <c r="S291" s="15">
        <v>0</v>
      </c>
      <c r="T291" s="15">
        <v>0</v>
      </c>
      <c r="U291" s="15">
        <v>0</v>
      </c>
      <c r="V291" s="2" t="s">
        <v>206</v>
      </c>
      <c r="W291" s="2" t="s">
        <v>413</v>
      </c>
      <c r="X291" s="58">
        <v>40179</v>
      </c>
      <c r="Y291" s="26"/>
      <c r="Z291" s="26"/>
      <c r="AA291" s="26"/>
      <c r="AB291" s="1" t="s">
        <v>62</v>
      </c>
      <c r="AC291" s="3">
        <v>41729</v>
      </c>
      <c r="AD291" s="59"/>
      <c r="AE291" s="1" t="s">
        <v>321</v>
      </c>
      <c r="AF291" s="1" t="s">
        <v>320</v>
      </c>
      <c r="AG291" s="1"/>
    </row>
    <row r="292" spans="1:33" ht="31.5">
      <c r="A292" s="1" t="s">
        <v>327</v>
      </c>
      <c r="B292" s="1" t="s">
        <v>326</v>
      </c>
      <c r="C292" s="1" t="s">
        <v>325</v>
      </c>
      <c r="D292" s="1" t="s">
        <v>469</v>
      </c>
      <c r="E292" s="1" t="s">
        <v>468</v>
      </c>
      <c r="F292" s="1" t="s">
        <v>45</v>
      </c>
      <c r="G292" s="1" t="s">
        <v>32</v>
      </c>
      <c r="H292" s="2"/>
      <c r="I292" s="1" t="s">
        <v>32</v>
      </c>
      <c r="J292" s="2" t="s">
        <v>25</v>
      </c>
      <c r="K292" s="22">
        <f t="shared" si="8"/>
        <v>4</v>
      </c>
      <c r="L292" s="4">
        <v>40771</v>
      </c>
      <c r="M292" s="4">
        <v>41136</v>
      </c>
      <c r="N292" s="2" t="s">
        <v>24</v>
      </c>
      <c r="O292" s="22">
        <f t="shared" si="9"/>
        <v>4</v>
      </c>
      <c r="P292" s="15">
        <v>4.323523999998452</v>
      </c>
      <c r="Q292" s="15"/>
      <c r="R292" s="130">
        <v>2.7105163423069407</v>
      </c>
      <c r="S292" s="15">
        <v>1.613007657691511</v>
      </c>
      <c r="T292" s="15">
        <v>0</v>
      </c>
      <c r="U292" s="15">
        <v>0</v>
      </c>
      <c r="V292" s="2" t="s">
        <v>206</v>
      </c>
      <c r="W292" s="2" t="s">
        <v>413</v>
      </c>
      <c r="X292" s="58">
        <v>40179</v>
      </c>
      <c r="Y292" s="26"/>
      <c r="Z292" s="26"/>
      <c r="AA292" s="26"/>
      <c r="AB292" s="1" t="s">
        <v>62</v>
      </c>
      <c r="AC292" s="3">
        <v>41729</v>
      </c>
      <c r="AD292" s="59"/>
      <c r="AE292" s="1" t="s">
        <v>321</v>
      </c>
      <c r="AF292" s="1" t="s">
        <v>320</v>
      </c>
      <c r="AG292" s="1"/>
    </row>
    <row r="293" spans="1:33" ht="31.5">
      <c r="A293" s="1" t="s">
        <v>327</v>
      </c>
      <c r="B293" s="1" t="s">
        <v>326</v>
      </c>
      <c r="C293" s="1" t="s">
        <v>325</v>
      </c>
      <c r="D293" s="1" t="s">
        <v>467</v>
      </c>
      <c r="E293" s="1" t="s">
        <v>466</v>
      </c>
      <c r="F293" s="1" t="s">
        <v>46</v>
      </c>
      <c r="G293" s="1" t="s">
        <v>32</v>
      </c>
      <c r="H293" s="2"/>
      <c r="I293" s="1" t="s">
        <v>32</v>
      </c>
      <c r="J293" s="2" t="s">
        <v>25</v>
      </c>
      <c r="K293" s="22">
        <f t="shared" si="8"/>
        <v>4</v>
      </c>
      <c r="L293" s="4">
        <v>40725</v>
      </c>
      <c r="M293" s="4">
        <v>41275</v>
      </c>
      <c r="N293" s="2" t="s">
        <v>24</v>
      </c>
      <c r="O293" s="22">
        <f t="shared" si="9"/>
        <v>4</v>
      </c>
      <c r="P293" s="15">
        <v>9.4620569999941</v>
      </c>
      <c r="Q293" s="15"/>
      <c r="R293" s="130">
        <v>4.470247085197271</v>
      </c>
      <c r="S293" s="15">
        <v>4.99180991479683</v>
      </c>
      <c r="T293" s="15">
        <v>0</v>
      </c>
      <c r="U293" s="15">
        <v>0</v>
      </c>
      <c r="V293" s="2" t="s">
        <v>206</v>
      </c>
      <c r="W293" s="2" t="s">
        <v>413</v>
      </c>
      <c r="X293" s="58">
        <v>40179</v>
      </c>
      <c r="Y293" s="26"/>
      <c r="Z293" s="26"/>
      <c r="AA293" s="26"/>
      <c r="AB293" s="1" t="s">
        <v>62</v>
      </c>
      <c r="AC293" s="3">
        <v>41729</v>
      </c>
      <c r="AD293" s="59"/>
      <c r="AE293" s="1" t="s">
        <v>321</v>
      </c>
      <c r="AF293" s="1" t="s">
        <v>320</v>
      </c>
      <c r="AG293" s="1"/>
    </row>
    <row r="294" spans="1:33" ht="31.5">
      <c r="A294" s="1" t="s">
        <v>327</v>
      </c>
      <c r="B294" s="1" t="s">
        <v>326</v>
      </c>
      <c r="C294" s="1" t="s">
        <v>325</v>
      </c>
      <c r="D294" s="1" t="s">
        <v>465</v>
      </c>
      <c r="E294" s="1" t="s">
        <v>464</v>
      </c>
      <c r="F294" s="1" t="s">
        <v>46</v>
      </c>
      <c r="G294" s="1" t="s">
        <v>32</v>
      </c>
      <c r="H294" s="2"/>
      <c r="I294" s="1" t="s">
        <v>32</v>
      </c>
      <c r="J294" s="2" t="s">
        <v>25</v>
      </c>
      <c r="K294" s="22">
        <f t="shared" si="8"/>
        <v>4</v>
      </c>
      <c r="L294" s="4">
        <v>40829</v>
      </c>
      <c r="M294" s="4">
        <v>41304</v>
      </c>
      <c r="N294" s="2" t="s">
        <v>24</v>
      </c>
      <c r="O294" s="22">
        <f t="shared" si="9"/>
        <v>4</v>
      </c>
      <c r="P294" s="15">
        <v>7.9030959999982</v>
      </c>
      <c r="Q294" s="15"/>
      <c r="R294" s="130">
        <v>2.6672196666657895</v>
      </c>
      <c r="S294" s="15">
        <v>5.235876333332411</v>
      </c>
      <c r="T294" s="15">
        <v>0</v>
      </c>
      <c r="U294" s="15">
        <v>0</v>
      </c>
      <c r="V294" s="2" t="s">
        <v>206</v>
      </c>
      <c r="W294" s="2" t="s">
        <v>413</v>
      </c>
      <c r="X294" s="58">
        <v>40179</v>
      </c>
      <c r="Y294" s="26"/>
      <c r="Z294" s="26"/>
      <c r="AA294" s="26"/>
      <c r="AB294" s="1" t="s">
        <v>62</v>
      </c>
      <c r="AC294" s="3">
        <v>41729</v>
      </c>
      <c r="AD294" s="59"/>
      <c r="AE294" s="1" t="s">
        <v>321</v>
      </c>
      <c r="AF294" s="1" t="s">
        <v>320</v>
      </c>
      <c r="AG294" s="1"/>
    </row>
    <row r="295" spans="1:33" ht="31.5">
      <c r="A295" s="1" t="s">
        <v>327</v>
      </c>
      <c r="B295" s="1" t="s">
        <v>326</v>
      </c>
      <c r="C295" s="1" t="s">
        <v>325</v>
      </c>
      <c r="D295" s="1" t="s">
        <v>463</v>
      </c>
      <c r="E295" s="1" t="s">
        <v>462</v>
      </c>
      <c r="F295" s="1" t="s">
        <v>33</v>
      </c>
      <c r="G295" s="1" t="s">
        <v>32</v>
      </c>
      <c r="H295" s="2"/>
      <c r="I295" s="1" t="s">
        <v>32</v>
      </c>
      <c r="J295" s="2" t="s">
        <v>25</v>
      </c>
      <c r="K295" s="22">
        <f t="shared" si="8"/>
        <v>4</v>
      </c>
      <c r="L295" s="4">
        <v>40861</v>
      </c>
      <c r="M295" s="4">
        <v>41297</v>
      </c>
      <c r="N295" s="2" t="s">
        <v>24</v>
      </c>
      <c r="O295" s="22">
        <f t="shared" si="9"/>
        <v>4</v>
      </c>
      <c r="P295" s="15">
        <v>8.31599999999805</v>
      </c>
      <c r="Q295" s="15"/>
      <c r="R295" s="130">
        <v>1.899999999999531</v>
      </c>
      <c r="S295" s="15">
        <v>6.41599999999852</v>
      </c>
      <c r="T295" s="15">
        <v>0</v>
      </c>
      <c r="U295" s="15">
        <v>0</v>
      </c>
      <c r="V295" s="2" t="s">
        <v>206</v>
      </c>
      <c r="W295" s="2" t="s">
        <v>413</v>
      </c>
      <c r="X295" s="58">
        <v>40179</v>
      </c>
      <c r="Y295" s="26"/>
      <c r="Z295" s="26"/>
      <c r="AA295" s="26"/>
      <c r="AB295" s="1" t="s">
        <v>62</v>
      </c>
      <c r="AC295" s="3">
        <v>41729</v>
      </c>
      <c r="AD295" s="59"/>
      <c r="AE295" s="1" t="s">
        <v>321</v>
      </c>
      <c r="AF295" s="1" t="s">
        <v>320</v>
      </c>
      <c r="AG295" s="1"/>
    </row>
    <row r="296" spans="1:33" ht="31.5">
      <c r="A296" s="1" t="s">
        <v>327</v>
      </c>
      <c r="B296" s="1" t="s">
        <v>326</v>
      </c>
      <c r="C296" s="1" t="s">
        <v>325</v>
      </c>
      <c r="D296" s="1" t="s">
        <v>461</v>
      </c>
      <c r="E296" s="1" t="s">
        <v>460</v>
      </c>
      <c r="F296" s="1" t="s">
        <v>46</v>
      </c>
      <c r="G296" s="1" t="s">
        <v>32</v>
      </c>
      <c r="H296" s="2"/>
      <c r="I296" s="1" t="s">
        <v>32</v>
      </c>
      <c r="J296" s="2" t="s">
        <v>25</v>
      </c>
      <c r="K296" s="22">
        <f t="shared" si="8"/>
        <v>4</v>
      </c>
      <c r="L296" s="4">
        <v>40760</v>
      </c>
      <c r="M296" s="4">
        <v>41262</v>
      </c>
      <c r="N296" s="2" t="s">
        <v>24</v>
      </c>
      <c r="O296" s="22">
        <f t="shared" si="9"/>
        <v>4</v>
      </c>
      <c r="P296" s="15">
        <v>14.336209999994942</v>
      </c>
      <c r="Q296" s="15"/>
      <c r="R296" s="130">
        <v>6.909017108431403</v>
      </c>
      <c r="S296" s="15">
        <v>7.42719289156354</v>
      </c>
      <c r="T296" s="15">
        <v>0</v>
      </c>
      <c r="U296" s="15">
        <v>0</v>
      </c>
      <c r="V296" s="2" t="s">
        <v>206</v>
      </c>
      <c r="W296" s="2" t="s">
        <v>413</v>
      </c>
      <c r="X296" s="58">
        <v>40179</v>
      </c>
      <c r="Y296" s="26"/>
      <c r="Z296" s="26"/>
      <c r="AA296" s="26"/>
      <c r="AB296" s="1" t="s">
        <v>62</v>
      </c>
      <c r="AC296" s="3">
        <v>41729</v>
      </c>
      <c r="AD296" s="59"/>
      <c r="AE296" s="1" t="s">
        <v>321</v>
      </c>
      <c r="AF296" s="1" t="s">
        <v>320</v>
      </c>
      <c r="AG296" s="1"/>
    </row>
    <row r="297" spans="1:33" ht="31.5">
      <c r="A297" s="1" t="s">
        <v>327</v>
      </c>
      <c r="B297" s="1" t="s">
        <v>326</v>
      </c>
      <c r="C297" s="1" t="s">
        <v>325</v>
      </c>
      <c r="D297" s="1" t="s">
        <v>459</v>
      </c>
      <c r="E297" s="1" t="s">
        <v>458</v>
      </c>
      <c r="F297" s="1" t="s">
        <v>46</v>
      </c>
      <c r="G297" s="1" t="s">
        <v>32</v>
      </c>
      <c r="H297" s="2"/>
      <c r="I297" s="1" t="s">
        <v>32</v>
      </c>
      <c r="J297" s="2" t="s">
        <v>25</v>
      </c>
      <c r="K297" s="22">
        <f t="shared" si="8"/>
        <v>4</v>
      </c>
      <c r="L297" s="4">
        <v>40686</v>
      </c>
      <c r="M297" s="4">
        <v>40932</v>
      </c>
      <c r="N297" s="2" t="s">
        <v>24</v>
      </c>
      <c r="O297" s="22">
        <f t="shared" si="9"/>
        <v>4</v>
      </c>
      <c r="P297" s="15">
        <v>3.3374019999980304</v>
      </c>
      <c r="Q297" s="15"/>
      <c r="R297" s="130">
        <v>3.3374019999980304</v>
      </c>
      <c r="S297" s="15">
        <v>0</v>
      </c>
      <c r="T297" s="15">
        <v>0</v>
      </c>
      <c r="U297" s="15">
        <v>0</v>
      </c>
      <c r="V297" s="2" t="s">
        <v>206</v>
      </c>
      <c r="W297" s="2" t="s">
        <v>413</v>
      </c>
      <c r="X297" s="58">
        <v>40544</v>
      </c>
      <c r="Y297" s="26"/>
      <c r="Z297" s="26"/>
      <c r="AA297" s="26"/>
      <c r="AB297" s="1" t="s">
        <v>62</v>
      </c>
      <c r="AC297" s="3">
        <v>41729</v>
      </c>
      <c r="AD297" s="59"/>
      <c r="AE297" s="1" t="s">
        <v>321</v>
      </c>
      <c r="AF297" s="1" t="s">
        <v>320</v>
      </c>
      <c r="AG297" s="1"/>
    </row>
    <row r="298" spans="1:33" ht="31.5">
      <c r="A298" s="1" t="s">
        <v>327</v>
      </c>
      <c r="B298" s="1" t="s">
        <v>326</v>
      </c>
      <c r="C298" s="1" t="s">
        <v>325</v>
      </c>
      <c r="D298" s="1" t="s">
        <v>457</v>
      </c>
      <c r="E298" s="1" t="s">
        <v>456</v>
      </c>
      <c r="F298" s="1" t="s">
        <v>46</v>
      </c>
      <c r="G298" s="1" t="s">
        <v>32</v>
      </c>
      <c r="H298" s="2"/>
      <c r="I298" s="1" t="s">
        <v>32</v>
      </c>
      <c r="J298" s="2" t="s">
        <v>25</v>
      </c>
      <c r="K298" s="22">
        <f t="shared" si="8"/>
        <v>4</v>
      </c>
      <c r="L298" s="4">
        <v>40926</v>
      </c>
      <c r="M298" s="4">
        <v>41264</v>
      </c>
      <c r="N298" s="2" t="s">
        <v>24</v>
      </c>
      <c r="O298" s="22">
        <f t="shared" si="9"/>
        <v>4</v>
      </c>
      <c r="P298" s="15">
        <v>15.799999999999601</v>
      </c>
      <c r="Q298" s="15"/>
      <c r="R298" s="130">
        <v>1.93488372093016</v>
      </c>
      <c r="S298" s="15">
        <v>13.865116279069442</v>
      </c>
      <c r="T298" s="15">
        <v>0</v>
      </c>
      <c r="U298" s="15">
        <v>0</v>
      </c>
      <c r="V298" s="2" t="s">
        <v>206</v>
      </c>
      <c r="W298" s="2" t="s">
        <v>413</v>
      </c>
      <c r="X298" s="58">
        <v>40179</v>
      </c>
      <c r="Y298" s="26"/>
      <c r="Z298" s="26"/>
      <c r="AA298" s="26"/>
      <c r="AB298" s="1" t="s">
        <v>62</v>
      </c>
      <c r="AC298" s="3">
        <v>41729</v>
      </c>
      <c r="AD298" s="59"/>
      <c r="AE298" s="1" t="s">
        <v>321</v>
      </c>
      <c r="AF298" s="1" t="s">
        <v>320</v>
      </c>
      <c r="AG298" s="1"/>
    </row>
    <row r="299" spans="1:33" ht="31.5">
      <c r="A299" s="1" t="s">
        <v>327</v>
      </c>
      <c r="B299" s="1" t="s">
        <v>326</v>
      </c>
      <c r="C299" s="1" t="s">
        <v>325</v>
      </c>
      <c r="D299" s="1" t="s">
        <v>455</v>
      </c>
      <c r="E299" s="1" t="s">
        <v>454</v>
      </c>
      <c r="F299" s="1" t="s">
        <v>33</v>
      </c>
      <c r="G299" s="1" t="s">
        <v>32</v>
      </c>
      <c r="H299" s="2"/>
      <c r="I299" s="1" t="s">
        <v>32</v>
      </c>
      <c r="J299" s="2" t="s">
        <v>25</v>
      </c>
      <c r="K299" s="22">
        <f t="shared" si="8"/>
        <v>4</v>
      </c>
      <c r="L299" s="4">
        <v>41362</v>
      </c>
      <c r="M299" s="4">
        <v>42066</v>
      </c>
      <c r="N299" s="2" t="s">
        <v>24</v>
      </c>
      <c r="O299" s="22">
        <f t="shared" si="9"/>
        <v>4</v>
      </c>
      <c r="P299" s="15">
        <v>50</v>
      </c>
      <c r="Q299" s="15"/>
      <c r="R299" s="130">
        <v>0</v>
      </c>
      <c r="S299" s="15">
        <v>0</v>
      </c>
      <c r="T299" s="15">
        <v>26.1</v>
      </c>
      <c r="U299" s="15">
        <v>23.9</v>
      </c>
      <c r="V299" s="2" t="s">
        <v>206</v>
      </c>
      <c r="W299" s="2" t="s">
        <v>413</v>
      </c>
      <c r="X299" s="58">
        <v>40544</v>
      </c>
      <c r="Y299" s="26"/>
      <c r="Z299" s="26"/>
      <c r="AA299" s="26"/>
      <c r="AB299" s="1" t="s">
        <v>83</v>
      </c>
      <c r="AC299" s="3"/>
      <c r="AD299" s="59"/>
      <c r="AE299" s="1" t="s">
        <v>321</v>
      </c>
      <c r="AF299" s="1" t="s">
        <v>320</v>
      </c>
      <c r="AG299" s="1"/>
    </row>
    <row r="300" spans="1:33" ht="31.5">
      <c r="A300" s="1" t="s">
        <v>327</v>
      </c>
      <c r="B300" s="1" t="s">
        <v>326</v>
      </c>
      <c r="C300" s="1" t="s">
        <v>325</v>
      </c>
      <c r="D300" s="1" t="s">
        <v>453</v>
      </c>
      <c r="E300" s="1" t="s">
        <v>452</v>
      </c>
      <c r="F300" s="1" t="s">
        <v>45</v>
      </c>
      <c r="G300" s="1" t="s">
        <v>32</v>
      </c>
      <c r="H300" s="2"/>
      <c r="I300" s="1" t="s">
        <v>32</v>
      </c>
      <c r="J300" s="2" t="s">
        <v>25</v>
      </c>
      <c r="K300" s="22">
        <f t="shared" si="8"/>
        <v>4</v>
      </c>
      <c r="L300" s="9">
        <v>40918</v>
      </c>
      <c r="M300" s="9">
        <v>41158</v>
      </c>
      <c r="N300" s="2" t="s">
        <v>24</v>
      </c>
      <c r="O300" s="22">
        <f t="shared" si="9"/>
        <v>4</v>
      </c>
      <c r="P300" s="15">
        <v>15.359999999998182</v>
      </c>
      <c r="Q300" s="15"/>
      <c r="R300" s="130">
        <v>5.285647058822901</v>
      </c>
      <c r="S300" s="15">
        <v>10.074352941175281</v>
      </c>
      <c r="T300" s="15">
        <v>0</v>
      </c>
      <c r="U300" s="15">
        <v>0</v>
      </c>
      <c r="V300" s="2" t="s">
        <v>206</v>
      </c>
      <c r="W300" s="2" t="s">
        <v>413</v>
      </c>
      <c r="X300" s="58">
        <v>40544</v>
      </c>
      <c r="Y300" s="26"/>
      <c r="Z300" s="26"/>
      <c r="AA300" s="26"/>
      <c r="AB300" s="1" t="s">
        <v>62</v>
      </c>
      <c r="AC300" s="3">
        <v>41729</v>
      </c>
      <c r="AD300" s="59"/>
      <c r="AE300" s="1" t="s">
        <v>321</v>
      </c>
      <c r="AF300" s="1" t="s">
        <v>320</v>
      </c>
      <c r="AG300" s="1"/>
    </row>
    <row r="301" spans="1:33" ht="31.5">
      <c r="A301" s="1" t="s">
        <v>327</v>
      </c>
      <c r="B301" s="1" t="s">
        <v>326</v>
      </c>
      <c r="C301" s="1" t="s">
        <v>325</v>
      </c>
      <c r="D301" s="1" t="s">
        <v>451</v>
      </c>
      <c r="E301" s="1" t="s">
        <v>450</v>
      </c>
      <c r="F301" s="1" t="s">
        <v>33</v>
      </c>
      <c r="G301" s="1" t="s">
        <v>32</v>
      </c>
      <c r="H301" s="2"/>
      <c r="I301" s="1" t="s">
        <v>32</v>
      </c>
      <c r="J301" s="2" t="s">
        <v>25</v>
      </c>
      <c r="K301" s="22">
        <f t="shared" si="8"/>
        <v>4</v>
      </c>
      <c r="L301" s="9">
        <v>40743</v>
      </c>
      <c r="M301" s="9">
        <v>41053</v>
      </c>
      <c r="N301" s="2" t="s">
        <v>24</v>
      </c>
      <c r="O301" s="22">
        <f t="shared" si="9"/>
        <v>4</v>
      </c>
      <c r="P301" s="15">
        <v>8.18846599999779</v>
      </c>
      <c r="Q301" s="15"/>
      <c r="R301" s="130">
        <v>6.82992504999816</v>
      </c>
      <c r="S301" s="15">
        <v>1.35854094999963</v>
      </c>
      <c r="T301" s="15">
        <v>0</v>
      </c>
      <c r="U301" s="15">
        <v>0</v>
      </c>
      <c r="V301" s="2" t="s">
        <v>206</v>
      </c>
      <c r="W301" s="2" t="s">
        <v>413</v>
      </c>
      <c r="X301" s="58">
        <v>40544</v>
      </c>
      <c r="Y301" s="26"/>
      <c r="Z301" s="26"/>
      <c r="AA301" s="26"/>
      <c r="AB301" s="1" t="s">
        <v>62</v>
      </c>
      <c r="AC301" s="3">
        <v>41729</v>
      </c>
      <c r="AD301" s="59"/>
      <c r="AE301" s="1" t="s">
        <v>321</v>
      </c>
      <c r="AF301" s="1" t="s">
        <v>320</v>
      </c>
      <c r="AG301" s="1"/>
    </row>
    <row r="302" spans="1:33" ht="31.5">
      <c r="A302" s="1" t="s">
        <v>327</v>
      </c>
      <c r="B302" s="1" t="s">
        <v>326</v>
      </c>
      <c r="C302" s="1" t="s">
        <v>325</v>
      </c>
      <c r="D302" s="1" t="s">
        <v>449</v>
      </c>
      <c r="E302" s="1" t="s">
        <v>448</v>
      </c>
      <c r="F302" s="1" t="s">
        <v>33</v>
      </c>
      <c r="G302" s="1" t="s">
        <v>32</v>
      </c>
      <c r="H302" s="2"/>
      <c r="I302" s="1" t="s">
        <v>32</v>
      </c>
      <c r="J302" s="2" t="s">
        <v>25</v>
      </c>
      <c r="K302" s="22">
        <f t="shared" si="8"/>
        <v>4</v>
      </c>
      <c r="L302" s="4">
        <v>40855</v>
      </c>
      <c r="M302" s="4">
        <v>41361</v>
      </c>
      <c r="N302" s="2" t="s">
        <v>24</v>
      </c>
      <c r="O302" s="22">
        <f t="shared" si="9"/>
        <v>4</v>
      </c>
      <c r="P302" s="15">
        <v>6.0289999999977</v>
      </c>
      <c r="Q302" s="15"/>
      <c r="R302" s="130">
        <v>1.38684200283332</v>
      </c>
      <c r="S302" s="15">
        <v>4.6421579971643805</v>
      </c>
      <c r="T302" s="15">
        <v>0</v>
      </c>
      <c r="U302" s="15">
        <v>0</v>
      </c>
      <c r="V302" s="2" t="s">
        <v>206</v>
      </c>
      <c r="W302" s="2" t="s">
        <v>413</v>
      </c>
      <c r="X302" s="58">
        <v>40179</v>
      </c>
      <c r="Y302" s="26"/>
      <c r="Z302" s="26"/>
      <c r="AA302" s="26"/>
      <c r="AB302" s="1" t="s">
        <v>62</v>
      </c>
      <c r="AC302" s="3">
        <v>41729</v>
      </c>
      <c r="AD302" s="59"/>
      <c r="AE302" s="1" t="s">
        <v>321</v>
      </c>
      <c r="AF302" s="1" t="s">
        <v>320</v>
      </c>
      <c r="AG302" s="1"/>
    </row>
    <row r="303" spans="1:33" ht="31.5">
      <c r="A303" s="1" t="s">
        <v>327</v>
      </c>
      <c r="B303" s="1" t="s">
        <v>326</v>
      </c>
      <c r="C303" s="1" t="s">
        <v>325</v>
      </c>
      <c r="D303" s="1" t="s">
        <v>447</v>
      </c>
      <c r="E303" s="1" t="s">
        <v>446</v>
      </c>
      <c r="F303" s="1" t="s">
        <v>33</v>
      </c>
      <c r="G303" s="1" t="s">
        <v>32</v>
      </c>
      <c r="H303" s="2"/>
      <c r="I303" s="1" t="s">
        <v>32</v>
      </c>
      <c r="J303" s="2" t="s">
        <v>25</v>
      </c>
      <c r="K303" s="22">
        <f t="shared" si="8"/>
        <v>4</v>
      </c>
      <c r="L303" s="4">
        <v>40758</v>
      </c>
      <c r="M303" s="4">
        <v>41246</v>
      </c>
      <c r="N303" s="2" t="s">
        <v>24</v>
      </c>
      <c r="O303" s="22">
        <f t="shared" si="9"/>
        <v>4</v>
      </c>
      <c r="P303" s="15">
        <v>29.97590499999774</v>
      </c>
      <c r="Q303" s="15"/>
      <c r="R303" s="130">
        <v>14.249009999998751</v>
      </c>
      <c r="S303" s="15">
        <v>15.72689499999899</v>
      </c>
      <c r="T303" s="15">
        <v>0</v>
      </c>
      <c r="U303" s="15">
        <v>0</v>
      </c>
      <c r="V303" s="2" t="s">
        <v>206</v>
      </c>
      <c r="W303" s="2" t="s">
        <v>413</v>
      </c>
      <c r="X303" s="58">
        <v>40544</v>
      </c>
      <c r="Y303" s="26"/>
      <c r="Z303" s="26"/>
      <c r="AA303" s="26"/>
      <c r="AB303" s="1" t="s">
        <v>62</v>
      </c>
      <c r="AC303" s="3">
        <v>41729</v>
      </c>
      <c r="AD303" s="59"/>
      <c r="AE303" s="1" t="s">
        <v>321</v>
      </c>
      <c r="AF303" s="1" t="s">
        <v>320</v>
      </c>
      <c r="AG303" s="1"/>
    </row>
    <row r="304" spans="1:33" ht="31.5">
      <c r="A304" s="1" t="s">
        <v>327</v>
      </c>
      <c r="B304" s="1" t="s">
        <v>326</v>
      </c>
      <c r="C304" s="1" t="s">
        <v>325</v>
      </c>
      <c r="D304" s="1" t="s">
        <v>445</v>
      </c>
      <c r="E304" s="1" t="s">
        <v>444</v>
      </c>
      <c r="F304" s="1" t="s">
        <v>769</v>
      </c>
      <c r="G304" s="1" t="s">
        <v>32</v>
      </c>
      <c r="H304" s="2"/>
      <c r="I304" s="1" t="s">
        <v>32</v>
      </c>
      <c r="J304" s="2" t="s">
        <v>25</v>
      </c>
      <c r="K304" s="22">
        <f t="shared" si="8"/>
        <v>4</v>
      </c>
      <c r="L304" s="4">
        <v>41514.708333333336</v>
      </c>
      <c r="M304" s="4">
        <v>42216.708333333336</v>
      </c>
      <c r="N304" s="2" t="s">
        <v>24</v>
      </c>
      <c r="O304" s="22">
        <f t="shared" si="9"/>
        <v>4</v>
      </c>
      <c r="P304" s="15">
        <v>0</v>
      </c>
      <c r="Q304" s="15"/>
      <c r="R304" s="130">
        <v>0</v>
      </c>
      <c r="S304" s="15">
        <v>0</v>
      </c>
      <c r="T304" s="15">
        <v>0</v>
      </c>
      <c r="U304" s="15">
        <v>0</v>
      </c>
      <c r="V304" s="2" t="s">
        <v>206</v>
      </c>
      <c r="W304" s="2" t="s">
        <v>413</v>
      </c>
      <c r="X304" s="58">
        <v>40544</v>
      </c>
      <c r="Y304" s="26"/>
      <c r="Z304" s="26"/>
      <c r="AA304" s="26"/>
      <c r="AB304" s="1" t="s">
        <v>70</v>
      </c>
      <c r="AC304" s="3"/>
      <c r="AD304" s="59" t="s">
        <v>36</v>
      </c>
      <c r="AE304" s="1" t="s">
        <v>321</v>
      </c>
      <c r="AF304" s="1" t="s">
        <v>320</v>
      </c>
      <c r="AG304" s="1"/>
    </row>
    <row r="305" spans="1:33" ht="31.5">
      <c r="A305" s="1" t="s">
        <v>327</v>
      </c>
      <c r="B305" s="1" t="s">
        <v>326</v>
      </c>
      <c r="C305" s="1" t="s">
        <v>325</v>
      </c>
      <c r="D305" s="1" t="s">
        <v>443</v>
      </c>
      <c r="E305" s="1" t="s">
        <v>442</v>
      </c>
      <c r="F305" s="1" t="s">
        <v>44</v>
      </c>
      <c r="G305" s="1" t="s">
        <v>32</v>
      </c>
      <c r="H305" s="2"/>
      <c r="I305" s="1" t="s">
        <v>32</v>
      </c>
      <c r="J305" s="2" t="s">
        <v>25</v>
      </c>
      <c r="K305" s="22">
        <f t="shared" si="8"/>
        <v>4</v>
      </c>
      <c r="L305" s="4">
        <v>42831.708333333336</v>
      </c>
      <c r="M305" s="4">
        <v>42977.708333333336</v>
      </c>
      <c r="N305" s="2" t="s">
        <v>24</v>
      </c>
      <c r="O305" s="22">
        <f t="shared" si="9"/>
        <v>4</v>
      </c>
      <c r="P305" s="15">
        <v>1.157</v>
      </c>
      <c r="Q305" s="15"/>
      <c r="R305" s="130">
        <v>0</v>
      </c>
      <c r="S305" s="15">
        <v>0</v>
      </c>
      <c r="T305" s="15">
        <v>0</v>
      </c>
      <c r="U305" s="15">
        <v>0</v>
      </c>
      <c r="V305" s="2" t="s">
        <v>206</v>
      </c>
      <c r="W305" s="2" t="s">
        <v>413</v>
      </c>
      <c r="X305" s="58">
        <v>40544</v>
      </c>
      <c r="Y305" s="26"/>
      <c r="Z305" s="26"/>
      <c r="AA305" s="26"/>
      <c r="AB305" s="1" t="s">
        <v>62</v>
      </c>
      <c r="AC305" s="3">
        <v>41729</v>
      </c>
      <c r="AD305" s="59" t="s">
        <v>36</v>
      </c>
      <c r="AE305" s="1" t="s">
        <v>321</v>
      </c>
      <c r="AF305" s="1" t="s">
        <v>320</v>
      </c>
      <c r="AG305" s="1"/>
    </row>
    <row r="306" spans="1:33" ht="31.5">
      <c r="A306" s="1" t="s">
        <v>327</v>
      </c>
      <c r="B306" s="1" t="s">
        <v>326</v>
      </c>
      <c r="C306" s="1" t="s">
        <v>325</v>
      </c>
      <c r="D306" s="1" t="s">
        <v>441</v>
      </c>
      <c r="E306" s="1" t="s">
        <v>440</v>
      </c>
      <c r="F306" s="1" t="s">
        <v>769</v>
      </c>
      <c r="G306" s="1" t="s">
        <v>32</v>
      </c>
      <c r="H306" s="2"/>
      <c r="I306" s="1" t="s">
        <v>32</v>
      </c>
      <c r="J306" s="2" t="s">
        <v>25</v>
      </c>
      <c r="K306" s="22">
        <f t="shared" si="8"/>
        <v>4</v>
      </c>
      <c r="L306" s="4">
        <v>41001.333333333336</v>
      </c>
      <c r="M306" s="4">
        <v>41289.708333333336</v>
      </c>
      <c r="N306" s="2" t="s">
        <v>24</v>
      </c>
      <c r="O306" s="22">
        <f t="shared" si="9"/>
        <v>4</v>
      </c>
      <c r="P306" s="15">
        <v>1.191</v>
      </c>
      <c r="Q306" s="15"/>
      <c r="R306" s="130">
        <v>0</v>
      </c>
      <c r="S306" s="15">
        <v>1.191</v>
      </c>
      <c r="T306" s="15">
        <v>0</v>
      </c>
      <c r="U306" s="15">
        <v>0</v>
      </c>
      <c r="V306" s="2" t="s">
        <v>206</v>
      </c>
      <c r="W306" s="2" t="s">
        <v>413</v>
      </c>
      <c r="X306" s="58">
        <v>40544</v>
      </c>
      <c r="Y306" s="26"/>
      <c r="Z306" s="26"/>
      <c r="AA306" s="26"/>
      <c r="AB306" s="1" t="s">
        <v>62</v>
      </c>
      <c r="AC306" s="3">
        <v>41370</v>
      </c>
      <c r="AD306" s="59" t="s">
        <v>36</v>
      </c>
      <c r="AE306" s="1" t="s">
        <v>321</v>
      </c>
      <c r="AF306" s="1" t="s">
        <v>320</v>
      </c>
      <c r="AG306" s="1"/>
    </row>
    <row r="307" spans="1:33" ht="31.5">
      <c r="A307" s="1" t="s">
        <v>327</v>
      </c>
      <c r="B307" s="1" t="s">
        <v>326</v>
      </c>
      <c r="C307" s="1" t="s">
        <v>325</v>
      </c>
      <c r="D307" s="1" t="s">
        <v>439</v>
      </c>
      <c r="E307" s="1" t="s">
        <v>438</v>
      </c>
      <c r="F307" s="1" t="s">
        <v>406</v>
      </c>
      <c r="G307" s="1" t="s">
        <v>32</v>
      </c>
      <c r="H307" s="2"/>
      <c r="I307" s="1" t="s">
        <v>32</v>
      </c>
      <c r="J307" s="2" t="s">
        <v>25</v>
      </c>
      <c r="K307" s="22">
        <f t="shared" si="8"/>
        <v>4</v>
      </c>
      <c r="L307" s="9">
        <v>40861.5</v>
      </c>
      <c r="M307" s="9">
        <v>41283.5</v>
      </c>
      <c r="N307" s="2" t="s">
        <v>24</v>
      </c>
      <c r="O307" s="22">
        <f t="shared" si="9"/>
        <v>4</v>
      </c>
      <c r="P307" s="15">
        <v>1.8619999999999999</v>
      </c>
      <c r="Q307" s="15"/>
      <c r="R307" s="130">
        <v>0.694</v>
      </c>
      <c r="S307" s="15">
        <v>1.168</v>
      </c>
      <c r="T307" s="15">
        <v>0</v>
      </c>
      <c r="U307" s="15">
        <v>0</v>
      </c>
      <c r="V307" s="2" t="s">
        <v>206</v>
      </c>
      <c r="W307" s="2" t="s">
        <v>413</v>
      </c>
      <c r="X307" s="58">
        <v>40544</v>
      </c>
      <c r="Y307" s="26"/>
      <c r="Z307" s="26"/>
      <c r="AA307" s="26"/>
      <c r="AB307" s="1" t="s">
        <v>62</v>
      </c>
      <c r="AC307" s="3">
        <v>41061</v>
      </c>
      <c r="AD307" s="59" t="s">
        <v>36</v>
      </c>
      <c r="AE307" s="1" t="s">
        <v>321</v>
      </c>
      <c r="AF307" s="1" t="s">
        <v>320</v>
      </c>
      <c r="AG307" s="1"/>
    </row>
    <row r="308" spans="1:33" ht="31.5">
      <c r="A308" s="1" t="s">
        <v>327</v>
      </c>
      <c r="B308" s="1" t="s">
        <v>326</v>
      </c>
      <c r="C308" s="1" t="s">
        <v>325</v>
      </c>
      <c r="D308" s="1" t="s">
        <v>437</v>
      </c>
      <c r="E308" s="1" t="s">
        <v>436</v>
      </c>
      <c r="F308" s="1" t="s">
        <v>406</v>
      </c>
      <c r="G308" s="1" t="s">
        <v>32</v>
      </c>
      <c r="H308" s="2"/>
      <c r="I308" s="1" t="s">
        <v>32</v>
      </c>
      <c r="J308" s="2" t="s">
        <v>25</v>
      </c>
      <c r="K308" s="22">
        <f t="shared" si="8"/>
        <v>4</v>
      </c>
      <c r="L308" s="9">
        <v>40861.708333333336</v>
      </c>
      <c r="M308" s="9">
        <v>41353.708333333336</v>
      </c>
      <c r="N308" s="2" t="s">
        <v>24</v>
      </c>
      <c r="O308" s="22">
        <f t="shared" si="9"/>
        <v>4</v>
      </c>
      <c r="P308" s="15">
        <v>2.043</v>
      </c>
      <c r="Q308" s="15"/>
      <c r="R308" s="130">
        <v>0.606</v>
      </c>
      <c r="S308" s="15">
        <v>1.437</v>
      </c>
      <c r="T308" s="15">
        <v>0</v>
      </c>
      <c r="U308" s="15">
        <v>0</v>
      </c>
      <c r="V308" s="2" t="s">
        <v>206</v>
      </c>
      <c r="W308" s="2" t="s">
        <v>413</v>
      </c>
      <c r="X308" s="58">
        <v>40544</v>
      </c>
      <c r="Y308" s="26"/>
      <c r="Z308" s="26"/>
      <c r="AA308" s="26"/>
      <c r="AB308" s="1" t="s">
        <v>62</v>
      </c>
      <c r="AC308" s="3">
        <v>41061</v>
      </c>
      <c r="AD308" s="59" t="s">
        <v>36</v>
      </c>
      <c r="AE308" s="1" t="s">
        <v>321</v>
      </c>
      <c r="AF308" s="1" t="s">
        <v>320</v>
      </c>
      <c r="AG308" s="1"/>
    </row>
    <row r="309" spans="1:33" ht="31.5">
      <c r="A309" s="1" t="s">
        <v>327</v>
      </c>
      <c r="B309" s="1" t="s">
        <v>326</v>
      </c>
      <c r="C309" s="1" t="s">
        <v>325</v>
      </c>
      <c r="D309" s="1" t="s">
        <v>435</v>
      </c>
      <c r="E309" s="1" t="s">
        <v>434</v>
      </c>
      <c r="F309" s="1" t="s">
        <v>768</v>
      </c>
      <c r="G309" s="1" t="s">
        <v>32</v>
      </c>
      <c r="H309" s="2"/>
      <c r="I309" s="1" t="s">
        <v>32</v>
      </c>
      <c r="J309" s="2" t="s">
        <v>25</v>
      </c>
      <c r="K309" s="22">
        <f t="shared" si="8"/>
        <v>4</v>
      </c>
      <c r="L309" s="9">
        <v>42095.708333333336</v>
      </c>
      <c r="M309" s="9">
        <v>42327.708333333336</v>
      </c>
      <c r="N309" s="2" t="s">
        <v>24</v>
      </c>
      <c r="O309" s="22">
        <f t="shared" si="9"/>
        <v>4</v>
      </c>
      <c r="P309" s="15">
        <v>1.997</v>
      </c>
      <c r="Q309" s="15"/>
      <c r="R309" s="130">
        <v>0</v>
      </c>
      <c r="S309" s="15">
        <v>0</v>
      </c>
      <c r="T309" s="15">
        <v>0</v>
      </c>
      <c r="U309" s="15">
        <v>0</v>
      </c>
      <c r="V309" s="2" t="s">
        <v>206</v>
      </c>
      <c r="W309" s="2" t="s">
        <v>413</v>
      </c>
      <c r="X309" s="58">
        <v>40544</v>
      </c>
      <c r="Y309" s="26"/>
      <c r="Z309" s="26"/>
      <c r="AA309" s="26"/>
      <c r="AB309" s="1" t="s">
        <v>70</v>
      </c>
      <c r="AC309" s="3"/>
      <c r="AD309" s="59" t="s">
        <v>36</v>
      </c>
      <c r="AE309" s="1" t="s">
        <v>321</v>
      </c>
      <c r="AF309" s="1" t="s">
        <v>320</v>
      </c>
      <c r="AG309" s="1"/>
    </row>
    <row r="310" spans="1:33" ht="31.5">
      <c r="A310" s="1" t="s">
        <v>327</v>
      </c>
      <c r="B310" s="1" t="s">
        <v>326</v>
      </c>
      <c r="C310" s="1" t="s">
        <v>325</v>
      </c>
      <c r="D310" s="1" t="s">
        <v>433</v>
      </c>
      <c r="E310" s="1" t="s">
        <v>432</v>
      </c>
      <c r="F310" s="1" t="s">
        <v>768</v>
      </c>
      <c r="G310" s="1" t="s">
        <v>32</v>
      </c>
      <c r="H310" s="2"/>
      <c r="I310" s="1" t="s">
        <v>32</v>
      </c>
      <c r="J310" s="2" t="s">
        <v>25</v>
      </c>
      <c r="K310" s="22">
        <f t="shared" si="8"/>
        <v>4</v>
      </c>
      <c r="L310" s="9">
        <v>42109.5</v>
      </c>
      <c r="M310" s="9">
        <v>42348.5</v>
      </c>
      <c r="N310" s="2" t="s">
        <v>24</v>
      </c>
      <c r="O310" s="22">
        <f t="shared" si="9"/>
        <v>4</v>
      </c>
      <c r="P310" s="15">
        <v>3.02</v>
      </c>
      <c r="Q310" s="15"/>
      <c r="R310" s="130">
        <v>0</v>
      </c>
      <c r="S310" s="15">
        <v>0</v>
      </c>
      <c r="T310" s="15">
        <v>0</v>
      </c>
      <c r="U310" s="15">
        <v>0</v>
      </c>
      <c r="V310" s="2" t="s">
        <v>206</v>
      </c>
      <c r="W310" s="2" t="s">
        <v>413</v>
      </c>
      <c r="X310" s="58">
        <v>40544</v>
      </c>
      <c r="Y310" s="26"/>
      <c r="Z310" s="26"/>
      <c r="AA310" s="26"/>
      <c r="AB310" s="1" t="s">
        <v>70</v>
      </c>
      <c r="AC310" s="3"/>
      <c r="AD310" s="59" t="s">
        <v>36</v>
      </c>
      <c r="AE310" s="1" t="s">
        <v>321</v>
      </c>
      <c r="AF310" s="1" t="s">
        <v>320</v>
      </c>
      <c r="AG310" s="1"/>
    </row>
    <row r="311" spans="1:33" ht="31.5">
      <c r="A311" s="1" t="s">
        <v>327</v>
      </c>
      <c r="B311" s="1" t="s">
        <v>326</v>
      </c>
      <c r="C311" s="1" t="s">
        <v>325</v>
      </c>
      <c r="D311" s="1" t="s">
        <v>431</v>
      </c>
      <c r="E311" s="1" t="s">
        <v>430</v>
      </c>
      <c r="F311" s="1" t="s">
        <v>406</v>
      </c>
      <c r="G311" s="1" t="s">
        <v>32</v>
      </c>
      <c r="H311" s="2"/>
      <c r="I311" s="1" t="s">
        <v>32</v>
      </c>
      <c r="J311" s="2" t="s">
        <v>25</v>
      </c>
      <c r="K311" s="22">
        <f t="shared" si="8"/>
        <v>4</v>
      </c>
      <c r="L311" s="9">
        <v>40861.708333333336</v>
      </c>
      <c r="M311" s="9">
        <v>41227.708333333336</v>
      </c>
      <c r="N311" s="2" t="s">
        <v>24</v>
      </c>
      <c r="O311" s="22">
        <f t="shared" si="9"/>
        <v>4</v>
      </c>
      <c r="P311" s="15">
        <v>3.496</v>
      </c>
      <c r="Q311" s="15"/>
      <c r="R311" s="130">
        <v>1.501</v>
      </c>
      <c r="S311" s="15">
        <v>1.995</v>
      </c>
      <c r="T311" s="15">
        <v>0</v>
      </c>
      <c r="U311" s="15">
        <v>0</v>
      </c>
      <c r="V311" s="2" t="s">
        <v>206</v>
      </c>
      <c r="W311" s="2" t="s">
        <v>413</v>
      </c>
      <c r="X311" s="58">
        <v>40544</v>
      </c>
      <c r="Y311" s="26"/>
      <c r="Z311" s="26"/>
      <c r="AA311" s="26"/>
      <c r="AB311" s="1" t="s">
        <v>70</v>
      </c>
      <c r="AC311" s="3"/>
      <c r="AD311" s="59" t="s">
        <v>36</v>
      </c>
      <c r="AE311" s="1" t="s">
        <v>321</v>
      </c>
      <c r="AF311" s="1" t="s">
        <v>320</v>
      </c>
      <c r="AG311" s="1"/>
    </row>
    <row r="312" spans="1:33" ht="31.5">
      <c r="A312" s="1" t="s">
        <v>327</v>
      </c>
      <c r="B312" s="1" t="s">
        <v>326</v>
      </c>
      <c r="C312" s="1" t="s">
        <v>325</v>
      </c>
      <c r="D312" s="1" t="s">
        <v>429</v>
      </c>
      <c r="E312" s="1" t="s">
        <v>428</v>
      </c>
      <c r="F312" s="1" t="s">
        <v>769</v>
      </c>
      <c r="G312" s="1" t="s">
        <v>32</v>
      </c>
      <c r="H312" s="2"/>
      <c r="I312" s="1" t="s">
        <v>32</v>
      </c>
      <c r="J312" s="2" t="s">
        <v>25</v>
      </c>
      <c r="K312" s="22">
        <f t="shared" si="8"/>
        <v>4</v>
      </c>
      <c r="L312" s="9">
        <v>40959.5</v>
      </c>
      <c r="M312" s="9">
        <v>41633.708333333336</v>
      </c>
      <c r="N312" s="2" t="s">
        <v>24</v>
      </c>
      <c r="O312" s="22">
        <f t="shared" si="9"/>
        <v>4</v>
      </c>
      <c r="P312" s="15">
        <v>3.779</v>
      </c>
      <c r="Q312" s="15"/>
      <c r="R312" s="130">
        <v>0.915</v>
      </c>
      <c r="S312" s="15">
        <v>2.864</v>
      </c>
      <c r="T312" s="15">
        <v>0</v>
      </c>
      <c r="U312" s="15">
        <v>0</v>
      </c>
      <c r="V312" s="2" t="s">
        <v>206</v>
      </c>
      <c r="W312" s="2" t="s">
        <v>413</v>
      </c>
      <c r="X312" s="58">
        <v>40544</v>
      </c>
      <c r="Y312" s="26"/>
      <c r="Z312" s="26"/>
      <c r="AA312" s="26"/>
      <c r="AB312" s="1" t="s">
        <v>62</v>
      </c>
      <c r="AC312" s="3">
        <v>41370</v>
      </c>
      <c r="AD312" s="59" t="s">
        <v>36</v>
      </c>
      <c r="AE312" s="1" t="s">
        <v>321</v>
      </c>
      <c r="AF312" s="1" t="s">
        <v>320</v>
      </c>
      <c r="AG312" s="1"/>
    </row>
    <row r="313" spans="1:33" ht="31.5">
      <c r="A313" s="1" t="s">
        <v>327</v>
      </c>
      <c r="B313" s="1" t="s">
        <v>326</v>
      </c>
      <c r="C313" s="1" t="s">
        <v>325</v>
      </c>
      <c r="D313" s="1" t="s">
        <v>427</v>
      </c>
      <c r="E313" s="1" t="s">
        <v>426</v>
      </c>
      <c r="F313" s="1" t="s">
        <v>769</v>
      </c>
      <c r="G313" s="1" t="s">
        <v>32</v>
      </c>
      <c r="H313" s="2"/>
      <c r="I313" s="1" t="s">
        <v>32</v>
      </c>
      <c r="J313" s="2" t="s">
        <v>25</v>
      </c>
      <c r="K313" s="22">
        <f t="shared" si="8"/>
        <v>4</v>
      </c>
      <c r="L313" s="9">
        <v>40857.708333333336</v>
      </c>
      <c r="M313" s="9">
        <v>41218.708333333336</v>
      </c>
      <c r="N313" s="2" t="s">
        <v>24</v>
      </c>
      <c r="O313" s="22">
        <f t="shared" si="9"/>
        <v>4</v>
      </c>
      <c r="P313" s="15">
        <v>5.041</v>
      </c>
      <c r="Q313" s="15"/>
      <c r="R313" s="130">
        <v>3.44</v>
      </c>
      <c r="S313" s="15">
        <v>1.601</v>
      </c>
      <c r="T313" s="15">
        <v>0</v>
      </c>
      <c r="U313" s="15">
        <v>0</v>
      </c>
      <c r="V313" s="2" t="s">
        <v>206</v>
      </c>
      <c r="W313" s="2" t="s">
        <v>413</v>
      </c>
      <c r="X313" s="58">
        <v>40544</v>
      </c>
      <c r="Y313" s="26"/>
      <c r="Z313" s="26"/>
      <c r="AA313" s="26"/>
      <c r="AB313" s="1" t="s">
        <v>62</v>
      </c>
      <c r="AC313" s="3">
        <v>41365</v>
      </c>
      <c r="AD313" s="59" t="s">
        <v>36</v>
      </c>
      <c r="AE313" s="1" t="s">
        <v>321</v>
      </c>
      <c r="AF313" s="1" t="s">
        <v>320</v>
      </c>
      <c r="AG313" s="1"/>
    </row>
    <row r="314" spans="1:33" ht="31.5">
      <c r="A314" s="1" t="s">
        <v>327</v>
      </c>
      <c r="B314" s="1" t="s">
        <v>326</v>
      </c>
      <c r="C314" s="1" t="s">
        <v>325</v>
      </c>
      <c r="D314" s="1" t="s">
        <v>425</v>
      </c>
      <c r="E314" s="1" t="s">
        <v>424</v>
      </c>
      <c r="F314" s="1" t="s">
        <v>768</v>
      </c>
      <c r="G314" s="1" t="s">
        <v>32</v>
      </c>
      <c r="H314" s="2"/>
      <c r="I314" s="1" t="s">
        <v>32</v>
      </c>
      <c r="J314" s="2" t="s">
        <v>25</v>
      </c>
      <c r="K314" s="22">
        <f t="shared" si="8"/>
        <v>4</v>
      </c>
      <c r="L314" s="4">
        <v>40970.708333333336</v>
      </c>
      <c r="M314" s="4">
        <v>0</v>
      </c>
      <c r="N314" s="2" t="s">
        <v>24</v>
      </c>
      <c r="O314" s="22">
        <f t="shared" si="9"/>
        <v>4</v>
      </c>
      <c r="P314" s="15">
        <v>6.2</v>
      </c>
      <c r="Q314" s="15"/>
      <c r="R314" s="130">
        <v>0</v>
      </c>
      <c r="S314" s="15">
        <v>6.2</v>
      </c>
      <c r="T314" s="15">
        <v>0</v>
      </c>
      <c r="U314" s="15">
        <v>0</v>
      </c>
      <c r="V314" s="2" t="s">
        <v>206</v>
      </c>
      <c r="W314" s="2" t="s">
        <v>413</v>
      </c>
      <c r="X314" s="58">
        <v>40544</v>
      </c>
      <c r="Y314" s="26"/>
      <c r="Z314" s="26"/>
      <c r="AA314" s="26"/>
      <c r="AB314" s="1" t="s">
        <v>62</v>
      </c>
      <c r="AC314" s="3">
        <v>41456</v>
      </c>
      <c r="AD314" s="59" t="s">
        <v>36</v>
      </c>
      <c r="AE314" s="1" t="s">
        <v>321</v>
      </c>
      <c r="AF314" s="1" t="s">
        <v>320</v>
      </c>
      <c r="AG314" s="1"/>
    </row>
    <row r="315" spans="1:33" ht="31.5">
      <c r="A315" s="1" t="s">
        <v>327</v>
      </c>
      <c r="B315" s="1" t="s">
        <v>326</v>
      </c>
      <c r="C315" s="1" t="s">
        <v>325</v>
      </c>
      <c r="D315" s="1" t="s">
        <v>423</v>
      </c>
      <c r="E315" s="1" t="s">
        <v>422</v>
      </c>
      <c r="F315" s="1" t="s">
        <v>769</v>
      </c>
      <c r="G315" s="1" t="s">
        <v>32</v>
      </c>
      <c r="H315" s="2"/>
      <c r="I315" s="1" t="s">
        <v>32</v>
      </c>
      <c r="J315" s="2" t="s">
        <v>25</v>
      </c>
      <c r="K315" s="22">
        <f t="shared" si="8"/>
        <v>4</v>
      </c>
      <c r="L315" s="4">
        <v>40940.5</v>
      </c>
      <c r="M315" s="4">
        <v>41348.5</v>
      </c>
      <c r="N315" s="2" t="s">
        <v>24</v>
      </c>
      <c r="O315" s="22">
        <f t="shared" si="9"/>
        <v>4</v>
      </c>
      <c r="P315" s="15">
        <v>6.693</v>
      </c>
      <c r="Q315" s="15"/>
      <c r="R315" s="130">
        <v>1.35</v>
      </c>
      <c r="S315" s="15">
        <v>5.343</v>
      </c>
      <c r="T315" s="15">
        <v>0</v>
      </c>
      <c r="U315" s="15">
        <v>0</v>
      </c>
      <c r="V315" s="2" t="s">
        <v>206</v>
      </c>
      <c r="W315" s="2" t="s">
        <v>413</v>
      </c>
      <c r="X315" s="58">
        <v>40544</v>
      </c>
      <c r="Y315" s="26"/>
      <c r="Z315" s="26"/>
      <c r="AA315" s="26"/>
      <c r="AB315" s="1" t="s">
        <v>62</v>
      </c>
      <c r="AC315" s="3">
        <v>41699</v>
      </c>
      <c r="AD315" s="59" t="s">
        <v>36</v>
      </c>
      <c r="AE315" s="1" t="s">
        <v>321</v>
      </c>
      <c r="AF315" s="1" t="s">
        <v>320</v>
      </c>
      <c r="AG315" s="1"/>
    </row>
    <row r="316" spans="1:33" ht="31.5">
      <c r="A316" s="1" t="s">
        <v>327</v>
      </c>
      <c r="B316" s="1" t="s">
        <v>326</v>
      </c>
      <c r="C316" s="1" t="s">
        <v>325</v>
      </c>
      <c r="D316" s="1" t="s">
        <v>421</v>
      </c>
      <c r="E316" s="1" t="s">
        <v>420</v>
      </c>
      <c r="F316" s="1" t="s">
        <v>38</v>
      </c>
      <c r="G316" s="1" t="s">
        <v>32</v>
      </c>
      <c r="H316" s="2"/>
      <c r="I316" s="1" t="s">
        <v>32</v>
      </c>
      <c r="J316" s="2" t="s">
        <v>25</v>
      </c>
      <c r="K316" s="22">
        <f t="shared" si="8"/>
        <v>4</v>
      </c>
      <c r="L316" s="4">
        <v>40702.708333333336</v>
      </c>
      <c r="M316" s="4">
        <v>41005.708333333336</v>
      </c>
      <c r="N316" s="2" t="s">
        <v>24</v>
      </c>
      <c r="O316" s="22">
        <f t="shared" si="9"/>
        <v>4</v>
      </c>
      <c r="P316" s="15">
        <v>8.444</v>
      </c>
      <c r="Q316" s="15"/>
      <c r="R316" s="130">
        <v>8.326</v>
      </c>
      <c r="S316" s="15">
        <v>0.118</v>
      </c>
      <c r="T316" s="15">
        <v>0</v>
      </c>
      <c r="U316" s="15">
        <v>0</v>
      </c>
      <c r="V316" s="2" t="s">
        <v>206</v>
      </c>
      <c r="W316" s="2" t="s">
        <v>413</v>
      </c>
      <c r="X316" s="58">
        <v>40544</v>
      </c>
      <c r="Y316" s="26"/>
      <c r="Z316" s="26"/>
      <c r="AA316" s="26"/>
      <c r="AB316" s="1" t="s">
        <v>62</v>
      </c>
      <c r="AC316" s="3">
        <v>41729</v>
      </c>
      <c r="AD316" s="59" t="s">
        <v>36</v>
      </c>
      <c r="AE316" s="1" t="s">
        <v>321</v>
      </c>
      <c r="AF316" s="1" t="s">
        <v>320</v>
      </c>
      <c r="AG316" s="1"/>
    </row>
    <row r="317" spans="1:33" ht="31.5">
      <c r="A317" s="1" t="s">
        <v>327</v>
      </c>
      <c r="B317" s="1" t="s">
        <v>326</v>
      </c>
      <c r="C317" s="1" t="s">
        <v>325</v>
      </c>
      <c r="D317" s="1" t="s">
        <v>419</v>
      </c>
      <c r="E317" s="1" t="s">
        <v>418</v>
      </c>
      <c r="F317" s="1" t="s">
        <v>35</v>
      </c>
      <c r="G317" s="1" t="s">
        <v>32</v>
      </c>
      <c r="H317" s="2"/>
      <c r="I317" s="1" t="s">
        <v>32</v>
      </c>
      <c r="J317" s="2" t="s">
        <v>25</v>
      </c>
      <c r="K317" s="22">
        <f t="shared" si="8"/>
        <v>4</v>
      </c>
      <c r="L317" s="4">
        <v>41026.5</v>
      </c>
      <c r="M317" s="4">
        <v>41695.5</v>
      </c>
      <c r="N317" s="2" t="s">
        <v>24</v>
      </c>
      <c r="O317" s="22">
        <f t="shared" si="9"/>
        <v>4</v>
      </c>
      <c r="P317" s="15">
        <v>9.5</v>
      </c>
      <c r="Q317" s="15"/>
      <c r="R317" s="130">
        <v>0</v>
      </c>
      <c r="S317" s="15">
        <v>6.267</v>
      </c>
      <c r="T317" s="15">
        <v>3.233</v>
      </c>
      <c r="U317" s="15">
        <v>0</v>
      </c>
      <c r="V317" s="2" t="s">
        <v>206</v>
      </c>
      <c r="W317" s="2" t="s">
        <v>413</v>
      </c>
      <c r="X317" s="58">
        <v>40544</v>
      </c>
      <c r="Y317" s="26"/>
      <c r="Z317" s="26"/>
      <c r="AA317" s="26"/>
      <c r="AB317" s="1" t="s">
        <v>75</v>
      </c>
      <c r="AC317" s="3"/>
      <c r="AD317" s="59" t="s">
        <v>36</v>
      </c>
      <c r="AE317" s="1" t="s">
        <v>321</v>
      </c>
      <c r="AF317" s="1" t="s">
        <v>320</v>
      </c>
      <c r="AG317" s="1" t="s">
        <v>391</v>
      </c>
    </row>
    <row r="318" spans="1:33" ht="31.5">
      <c r="A318" s="1" t="s">
        <v>327</v>
      </c>
      <c r="B318" s="1" t="s">
        <v>326</v>
      </c>
      <c r="C318" s="1" t="s">
        <v>325</v>
      </c>
      <c r="D318" s="1" t="s">
        <v>417</v>
      </c>
      <c r="E318" s="1" t="s">
        <v>416</v>
      </c>
      <c r="F318" s="1" t="s">
        <v>38</v>
      </c>
      <c r="G318" s="1" t="s">
        <v>32</v>
      </c>
      <c r="H318" s="2"/>
      <c r="I318" s="1" t="s">
        <v>32</v>
      </c>
      <c r="J318" s="2" t="s">
        <v>25</v>
      </c>
      <c r="K318" s="22">
        <f t="shared" si="8"/>
        <v>4</v>
      </c>
      <c r="L318" s="4">
        <v>40631.708333333336</v>
      </c>
      <c r="M318" s="4">
        <v>41018.708333333336</v>
      </c>
      <c r="N318" s="2" t="s">
        <v>24</v>
      </c>
      <c r="O318" s="22">
        <f t="shared" si="9"/>
        <v>4</v>
      </c>
      <c r="P318" s="15">
        <v>10.177000000000001</v>
      </c>
      <c r="Q318" s="15"/>
      <c r="R318" s="130">
        <v>9.726</v>
      </c>
      <c r="S318" s="15">
        <v>0.451</v>
      </c>
      <c r="T318" s="15">
        <v>0</v>
      </c>
      <c r="U318" s="15">
        <v>0</v>
      </c>
      <c r="V318" s="2" t="s">
        <v>206</v>
      </c>
      <c r="W318" s="2" t="s">
        <v>413</v>
      </c>
      <c r="X318" s="58">
        <v>40544</v>
      </c>
      <c r="Y318" s="26"/>
      <c r="Z318" s="26"/>
      <c r="AA318" s="26"/>
      <c r="AB318" s="1" t="s">
        <v>62</v>
      </c>
      <c r="AC318" s="3">
        <v>41729</v>
      </c>
      <c r="AD318" s="59" t="s">
        <v>36</v>
      </c>
      <c r="AE318" s="1" t="s">
        <v>321</v>
      </c>
      <c r="AF318" s="1" t="s">
        <v>320</v>
      </c>
      <c r="AG318" s="1"/>
    </row>
    <row r="319" spans="1:33" ht="31.5">
      <c r="A319" s="1" t="s">
        <v>327</v>
      </c>
      <c r="B319" s="1" t="s">
        <v>326</v>
      </c>
      <c r="C319" s="1" t="s">
        <v>325</v>
      </c>
      <c r="D319" s="1" t="s">
        <v>415</v>
      </c>
      <c r="E319" s="1" t="s">
        <v>414</v>
      </c>
      <c r="F319" s="1" t="s">
        <v>769</v>
      </c>
      <c r="G319" s="1" t="s">
        <v>32</v>
      </c>
      <c r="H319" s="2"/>
      <c r="I319" s="1" t="s">
        <v>32</v>
      </c>
      <c r="J319" s="2" t="s">
        <v>25</v>
      </c>
      <c r="K319" s="22">
        <f t="shared" si="8"/>
        <v>4</v>
      </c>
      <c r="L319" s="4">
        <v>40756.333333333336</v>
      </c>
      <c r="M319" s="4">
        <v>41289.708333333336</v>
      </c>
      <c r="N319" s="2" t="s">
        <v>24</v>
      </c>
      <c r="O319" s="22">
        <f t="shared" si="9"/>
        <v>4</v>
      </c>
      <c r="P319" s="15">
        <v>13.206</v>
      </c>
      <c r="Q319" s="15"/>
      <c r="R319" s="130">
        <v>3.113</v>
      </c>
      <c r="S319" s="15">
        <v>10.093</v>
      </c>
      <c r="T319" s="15">
        <v>0</v>
      </c>
      <c r="U319" s="15">
        <v>0</v>
      </c>
      <c r="V319" s="2" t="s">
        <v>206</v>
      </c>
      <c r="W319" s="2" t="s">
        <v>413</v>
      </c>
      <c r="X319" s="58">
        <v>40544</v>
      </c>
      <c r="Y319" s="26"/>
      <c r="Z319" s="26"/>
      <c r="AA319" s="26"/>
      <c r="AB319" s="1" t="s">
        <v>62</v>
      </c>
      <c r="AC319" s="3">
        <v>41370</v>
      </c>
      <c r="AD319" s="59" t="s">
        <v>36</v>
      </c>
      <c r="AE319" s="1" t="s">
        <v>321</v>
      </c>
      <c r="AF319" s="1" t="s">
        <v>320</v>
      </c>
      <c r="AG319" s="1"/>
    </row>
    <row r="320" spans="1:33" ht="31.5">
      <c r="A320" s="1" t="s">
        <v>327</v>
      </c>
      <c r="B320" s="1" t="s">
        <v>326</v>
      </c>
      <c r="C320" s="1" t="s">
        <v>325</v>
      </c>
      <c r="D320" s="1" t="s">
        <v>412</v>
      </c>
      <c r="E320" s="1" t="s">
        <v>411</v>
      </c>
      <c r="F320" s="1" t="s">
        <v>44</v>
      </c>
      <c r="G320" s="1" t="s">
        <v>32</v>
      </c>
      <c r="H320" s="2"/>
      <c r="I320" s="1" t="s">
        <v>32</v>
      </c>
      <c r="J320" s="2" t="s">
        <v>23</v>
      </c>
      <c r="K320" s="22">
        <f t="shared" si="8"/>
        <v>4</v>
      </c>
      <c r="L320" s="4">
        <v>40746.333333333336</v>
      </c>
      <c r="M320" s="4">
        <v>41239.708333333336</v>
      </c>
      <c r="N320" s="2" t="s">
        <v>24</v>
      </c>
      <c r="O320" s="22">
        <f t="shared" si="9"/>
        <v>4</v>
      </c>
      <c r="P320" s="15">
        <v>6.779999999999999</v>
      </c>
      <c r="Q320" s="15"/>
      <c r="R320" s="130">
        <v>3.371</v>
      </c>
      <c r="S320" s="15">
        <v>3.409</v>
      </c>
      <c r="T320" s="15">
        <v>0</v>
      </c>
      <c r="U320" s="15">
        <v>0</v>
      </c>
      <c r="V320" s="2" t="s">
        <v>74</v>
      </c>
      <c r="W320" s="2" t="s">
        <v>322</v>
      </c>
      <c r="X320" s="58">
        <v>40544</v>
      </c>
      <c r="Y320" s="26"/>
      <c r="Z320" s="26"/>
      <c r="AA320" s="26"/>
      <c r="AB320" s="1" t="s">
        <v>62</v>
      </c>
      <c r="AC320" s="3">
        <v>41729</v>
      </c>
      <c r="AD320" s="59" t="s">
        <v>36</v>
      </c>
      <c r="AE320" s="1" t="s">
        <v>321</v>
      </c>
      <c r="AF320" s="1" t="s">
        <v>320</v>
      </c>
      <c r="AG320" s="1"/>
    </row>
    <row r="321" spans="1:33" ht="31.5">
      <c r="A321" s="1" t="s">
        <v>327</v>
      </c>
      <c r="B321" s="1" t="s">
        <v>326</v>
      </c>
      <c r="C321" s="1" t="s">
        <v>325</v>
      </c>
      <c r="D321" s="1" t="s">
        <v>410</v>
      </c>
      <c r="E321" s="1" t="s">
        <v>409</v>
      </c>
      <c r="F321" s="1" t="s">
        <v>38</v>
      </c>
      <c r="G321" s="1" t="s">
        <v>32</v>
      </c>
      <c r="H321" s="2"/>
      <c r="I321" s="1" t="s">
        <v>32</v>
      </c>
      <c r="J321" s="2" t="s">
        <v>23</v>
      </c>
      <c r="K321" s="22">
        <f aca="true" t="shared" si="10" ref="K321:K384">IF(J321="Started",4,IF(J321="Planned",3,IF(J321="Confirmed",4,IF(J321="Proposed",2,1))))</f>
        <v>4</v>
      </c>
      <c r="L321" s="4">
        <v>40694.333333333336</v>
      </c>
      <c r="M321" s="4">
        <v>40877.708333333336</v>
      </c>
      <c r="N321" s="2" t="s">
        <v>24</v>
      </c>
      <c r="O321" s="22">
        <f t="shared" si="9"/>
        <v>4</v>
      </c>
      <c r="P321" s="15">
        <v>1.029</v>
      </c>
      <c r="Q321" s="15"/>
      <c r="R321" s="130">
        <v>1.029</v>
      </c>
      <c r="S321" s="15">
        <v>0</v>
      </c>
      <c r="T321" s="15">
        <v>0</v>
      </c>
      <c r="U321" s="15">
        <v>0</v>
      </c>
      <c r="V321" s="2" t="s">
        <v>74</v>
      </c>
      <c r="W321" s="2" t="s">
        <v>322</v>
      </c>
      <c r="X321" s="58">
        <v>40544</v>
      </c>
      <c r="Y321" s="26"/>
      <c r="Z321" s="26"/>
      <c r="AA321" s="26"/>
      <c r="AB321" s="1" t="s">
        <v>62</v>
      </c>
      <c r="AC321" s="3">
        <v>41729</v>
      </c>
      <c r="AD321" s="59" t="s">
        <v>36</v>
      </c>
      <c r="AE321" s="1" t="s">
        <v>321</v>
      </c>
      <c r="AF321" s="1" t="s">
        <v>320</v>
      </c>
      <c r="AG321" s="1"/>
    </row>
    <row r="322" spans="1:33" ht="31.5">
      <c r="A322" s="1" t="s">
        <v>327</v>
      </c>
      <c r="B322" s="1" t="s">
        <v>326</v>
      </c>
      <c r="C322" s="1" t="s">
        <v>325</v>
      </c>
      <c r="D322" s="1" t="s">
        <v>408</v>
      </c>
      <c r="E322" s="1" t="s">
        <v>407</v>
      </c>
      <c r="F322" s="1" t="s">
        <v>406</v>
      </c>
      <c r="G322" s="1" t="s">
        <v>32</v>
      </c>
      <c r="H322" s="2"/>
      <c r="I322" s="1" t="s">
        <v>32</v>
      </c>
      <c r="J322" s="2" t="s">
        <v>23</v>
      </c>
      <c r="K322" s="22">
        <f t="shared" si="10"/>
        <v>4</v>
      </c>
      <c r="L322" s="4">
        <v>40414.708333333336</v>
      </c>
      <c r="M322" s="4">
        <v>40757.708333333336</v>
      </c>
      <c r="N322" s="2" t="s">
        <v>24</v>
      </c>
      <c r="O322" s="22">
        <f aca="true" t="shared" si="11" ref="O322:O385">IF(N322="Yes",4,IF(N322="No",2,1))</f>
        <v>4</v>
      </c>
      <c r="P322" s="15">
        <v>0</v>
      </c>
      <c r="Q322" s="15"/>
      <c r="R322" s="130">
        <v>0</v>
      </c>
      <c r="S322" s="15">
        <v>0</v>
      </c>
      <c r="T322" s="15">
        <v>0</v>
      </c>
      <c r="U322" s="15">
        <v>0</v>
      </c>
      <c r="V322" s="2" t="s">
        <v>74</v>
      </c>
      <c r="W322" s="2" t="s">
        <v>322</v>
      </c>
      <c r="X322" s="58">
        <v>40179</v>
      </c>
      <c r="Y322" s="26"/>
      <c r="Z322" s="26"/>
      <c r="AA322" s="26"/>
      <c r="AB322" s="1" t="s">
        <v>62</v>
      </c>
      <c r="AC322" s="3">
        <v>41061</v>
      </c>
      <c r="AD322" s="59" t="s">
        <v>36</v>
      </c>
      <c r="AE322" s="1" t="s">
        <v>321</v>
      </c>
      <c r="AF322" s="1" t="s">
        <v>320</v>
      </c>
      <c r="AG322" s="1"/>
    </row>
    <row r="323" spans="1:33" ht="31.5">
      <c r="A323" s="1" t="s">
        <v>327</v>
      </c>
      <c r="B323" s="1" t="s">
        <v>326</v>
      </c>
      <c r="C323" s="1" t="s">
        <v>325</v>
      </c>
      <c r="D323" s="1" t="s">
        <v>405</v>
      </c>
      <c r="E323" s="1" t="s">
        <v>404</v>
      </c>
      <c r="F323" s="1" t="s">
        <v>769</v>
      </c>
      <c r="G323" s="1" t="s">
        <v>32</v>
      </c>
      <c r="H323" s="2"/>
      <c r="I323" s="1" t="s">
        <v>32</v>
      </c>
      <c r="J323" s="2" t="s">
        <v>23</v>
      </c>
      <c r="K323" s="22">
        <f t="shared" si="10"/>
        <v>4</v>
      </c>
      <c r="L323" s="4">
        <v>40799.5</v>
      </c>
      <c r="M323" s="4">
        <v>41137.5</v>
      </c>
      <c r="N323" s="2" t="s">
        <v>24</v>
      </c>
      <c r="O323" s="22">
        <f t="shared" si="11"/>
        <v>4</v>
      </c>
      <c r="P323" s="15">
        <v>3.475</v>
      </c>
      <c r="Q323" s="15"/>
      <c r="R323" s="130">
        <v>1.274</v>
      </c>
      <c r="S323" s="15">
        <v>2.201</v>
      </c>
      <c r="T323" s="15">
        <v>0</v>
      </c>
      <c r="U323" s="15">
        <v>0</v>
      </c>
      <c r="V323" s="2" t="s">
        <v>74</v>
      </c>
      <c r="W323" s="2" t="s">
        <v>322</v>
      </c>
      <c r="X323" s="58">
        <v>40544</v>
      </c>
      <c r="Y323" s="26"/>
      <c r="Z323" s="26"/>
      <c r="AA323" s="26"/>
      <c r="AB323" s="1" t="s">
        <v>62</v>
      </c>
      <c r="AC323" s="3">
        <v>41370</v>
      </c>
      <c r="AD323" s="59" t="s">
        <v>36</v>
      </c>
      <c r="AE323" s="1" t="s">
        <v>321</v>
      </c>
      <c r="AF323" s="1" t="s">
        <v>320</v>
      </c>
      <c r="AG323" s="1"/>
    </row>
    <row r="324" spans="1:33" ht="31.5">
      <c r="A324" s="1" t="s">
        <v>327</v>
      </c>
      <c r="B324" s="1" t="s">
        <v>326</v>
      </c>
      <c r="C324" s="1" t="s">
        <v>325</v>
      </c>
      <c r="D324" s="1" t="s">
        <v>403</v>
      </c>
      <c r="E324" s="1" t="s">
        <v>402</v>
      </c>
      <c r="F324" s="1" t="s">
        <v>44</v>
      </c>
      <c r="G324" s="1" t="s">
        <v>32</v>
      </c>
      <c r="H324" s="2"/>
      <c r="I324" s="1" t="s">
        <v>32</v>
      </c>
      <c r="J324" s="2" t="s">
        <v>23</v>
      </c>
      <c r="K324" s="22">
        <f t="shared" si="10"/>
        <v>4</v>
      </c>
      <c r="L324" s="4">
        <v>40729.333333333336</v>
      </c>
      <c r="M324" s="4">
        <v>41030.708333333336</v>
      </c>
      <c r="N324" s="2" t="s">
        <v>24</v>
      </c>
      <c r="O324" s="22">
        <f t="shared" si="11"/>
        <v>4</v>
      </c>
      <c r="P324" s="15">
        <v>3.591</v>
      </c>
      <c r="Q324" s="15"/>
      <c r="R324" s="130">
        <v>3.43</v>
      </c>
      <c r="S324" s="15">
        <v>0.161</v>
      </c>
      <c r="T324" s="15">
        <v>0</v>
      </c>
      <c r="U324" s="15">
        <v>0</v>
      </c>
      <c r="V324" s="2" t="s">
        <v>74</v>
      </c>
      <c r="W324" s="2" t="s">
        <v>322</v>
      </c>
      <c r="X324" s="58">
        <v>40544</v>
      </c>
      <c r="Y324" s="26"/>
      <c r="Z324" s="26"/>
      <c r="AA324" s="26"/>
      <c r="AB324" s="1" t="s">
        <v>62</v>
      </c>
      <c r="AC324" s="3">
        <v>41729</v>
      </c>
      <c r="AD324" s="59" t="s">
        <v>36</v>
      </c>
      <c r="AE324" s="1" t="s">
        <v>321</v>
      </c>
      <c r="AF324" s="1" t="s">
        <v>320</v>
      </c>
      <c r="AG324" s="1"/>
    </row>
    <row r="325" spans="1:33" ht="31.5">
      <c r="A325" s="1" t="s">
        <v>327</v>
      </c>
      <c r="B325" s="1" t="s">
        <v>326</v>
      </c>
      <c r="C325" s="1" t="s">
        <v>325</v>
      </c>
      <c r="D325" s="1" t="s">
        <v>401</v>
      </c>
      <c r="E325" s="1" t="s">
        <v>400</v>
      </c>
      <c r="F325" s="1" t="s">
        <v>35</v>
      </c>
      <c r="G325" s="1" t="s">
        <v>32</v>
      </c>
      <c r="H325" s="2"/>
      <c r="I325" s="1" t="s">
        <v>32</v>
      </c>
      <c r="J325" s="2" t="s">
        <v>23</v>
      </c>
      <c r="K325" s="22">
        <f t="shared" si="10"/>
        <v>4</v>
      </c>
      <c r="L325" s="4">
        <v>40518.708333333336</v>
      </c>
      <c r="M325" s="4">
        <v>40953.708333333336</v>
      </c>
      <c r="N325" s="2" t="s">
        <v>24</v>
      </c>
      <c r="O325" s="22">
        <f t="shared" si="11"/>
        <v>4</v>
      </c>
      <c r="P325" s="15">
        <v>2.809</v>
      </c>
      <c r="Q325" s="15"/>
      <c r="R325" s="130">
        <v>2.809</v>
      </c>
      <c r="S325" s="15">
        <v>0</v>
      </c>
      <c r="T325" s="15">
        <v>0</v>
      </c>
      <c r="U325" s="15">
        <v>0</v>
      </c>
      <c r="V325" s="2" t="s">
        <v>74</v>
      </c>
      <c r="W325" s="2" t="s">
        <v>322</v>
      </c>
      <c r="X325" s="58">
        <v>40179</v>
      </c>
      <c r="Y325" s="26"/>
      <c r="Z325" s="26"/>
      <c r="AA325" s="26"/>
      <c r="AB325" s="1" t="s">
        <v>62</v>
      </c>
      <c r="AC325" s="3">
        <v>41486</v>
      </c>
      <c r="AD325" s="59" t="s">
        <v>36</v>
      </c>
      <c r="AE325" s="1" t="s">
        <v>321</v>
      </c>
      <c r="AF325" s="1" t="s">
        <v>320</v>
      </c>
      <c r="AG325" s="1"/>
    </row>
    <row r="326" spans="1:33" ht="31.5">
      <c r="A326" s="1" t="s">
        <v>327</v>
      </c>
      <c r="B326" s="1" t="s">
        <v>326</v>
      </c>
      <c r="C326" s="1" t="s">
        <v>325</v>
      </c>
      <c r="D326" s="1" t="s">
        <v>399</v>
      </c>
      <c r="E326" s="1" t="s">
        <v>398</v>
      </c>
      <c r="F326" s="1" t="s">
        <v>35</v>
      </c>
      <c r="G326" s="1" t="s">
        <v>32</v>
      </c>
      <c r="H326" s="2"/>
      <c r="I326" s="1" t="s">
        <v>32</v>
      </c>
      <c r="J326" s="2" t="s">
        <v>23</v>
      </c>
      <c r="K326" s="22">
        <f t="shared" si="10"/>
        <v>4</v>
      </c>
      <c r="L326" s="4">
        <v>40270.333333333336</v>
      </c>
      <c r="M326" s="4">
        <v>40816.708333333336</v>
      </c>
      <c r="N326" s="2" t="s">
        <v>24</v>
      </c>
      <c r="O326" s="22">
        <f t="shared" si="11"/>
        <v>4</v>
      </c>
      <c r="P326" s="15">
        <v>0</v>
      </c>
      <c r="Q326" s="15"/>
      <c r="R326" s="130">
        <v>0</v>
      </c>
      <c r="S326" s="15">
        <v>0</v>
      </c>
      <c r="T326" s="15">
        <v>0</v>
      </c>
      <c r="U326" s="15">
        <v>0</v>
      </c>
      <c r="V326" s="2" t="s">
        <v>74</v>
      </c>
      <c r="W326" s="2" t="s">
        <v>322</v>
      </c>
      <c r="X326" s="58">
        <v>40179</v>
      </c>
      <c r="Y326" s="26"/>
      <c r="Z326" s="26"/>
      <c r="AA326" s="26"/>
      <c r="AB326" s="1" t="s">
        <v>62</v>
      </c>
      <c r="AC326" s="3">
        <v>41486</v>
      </c>
      <c r="AD326" s="59" t="s">
        <v>36</v>
      </c>
      <c r="AE326" s="1" t="s">
        <v>321</v>
      </c>
      <c r="AF326" s="1" t="s">
        <v>320</v>
      </c>
      <c r="AG326" s="1"/>
    </row>
    <row r="327" spans="1:33" ht="31.5">
      <c r="A327" s="1" t="s">
        <v>327</v>
      </c>
      <c r="B327" s="1" t="s">
        <v>326</v>
      </c>
      <c r="C327" s="1" t="s">
        <v>325</v>
      </c>
      <c r="D327" s="1" t="s">
        <v>397</v>
      </c>
      <c r="E327" s="1" t="s">
        <v>396</v>
      </c>
      <c r="F327" s="1" t="s">
        <v>768</v>
      </c>
      <c r="G327" s="1" t="s">
        <v>32</v>
      </c>
      <c r="H327" s="2"/>
      <c r="I327" s="1" t="s">
        <v>32</v>
      </c>
      <c r="J327" s="2" t="s">
        <v>23</v>
      </c>
      <c r="K327" s="22">
        <f t="shared" si="10"/>
        <v>4</v>
      </c>
      <c r="L327" s="4">
        <v>40581.333333333336</v>
      </c>
      <c r="M327" s="4">
        <v>41019.708333333336</v>
      </c>
      <c r="N327" s="2" t="s">
        <v>24</v>
      </c>
      <c r="O327" s="22">
        <f t="shared" si="11"/>
        <v>4</v>
      </c>
      <c r="P327" s="15">
        <v>3.63</v>
      </c>
      <c r="Q327" s="15"/>
      <c r="R327" s="130">
        <v>3.63</v>
      </c>
      <c r="S327" s="15">
        <v>0</v>
      </c>
      <c r="T327" s="15">
        <v>0</v>
      </c>
      <c r="U327" s="15">
        <v>0</v>
      </c>
      <c r="V327" s="2" t="s">
        <v>74</v>
      </c>
      <c r="W327" s="2" t="s">
        <v>322</v>
      </c>
      <c r="X327" s="58">
        <v>40544</v>
      </c>
      <c r="Y327" s="26"/>
      <c r="Z327" s="26"/>
      <c r="AA327" s="26"/>
      <c r="AB327" s="1" t="s">
        <v>62</v>
      </c>
      <c r="AC327" s="3">
        <v>41729</v>
      </c>
      <c r="AD327" s="59" t="s">
        <v>36</v>
      </c>
      <c r="AE327" s="1" t="s">
        <v>321</v>
      </c>
      <c r="AF327" s="1" t="s">
        <v>320</v>
      </c>
      <c r="AG327" s="1"/>
    </row>
    <row r="328" spans="1:33" ht="31.5">
      <c r="A328" s="1" t="s">
        <v>327</v>
      </c>
      <c r="B328" s="1" t="s">
        <v>326</v>
      </c>
      <c r="C328" s="1" t="s">
        <v>325</v>
      </c>
      <c r="D328" s="1" t="s">
        <v>395</v>
      </c>
      <c r="E328" s="1" t="s">
        <v>394</v>
      </c>
      <c r="F328" s="1" t="s">
        <v>769</v>
      </c>
      <c r="G328" s="1" t="s">
        <v>32</v>
      </c>
      <c r="H328" s="2"/>
      <c r="I328" s="1" t="s">
        <v>32</v>
      </c>
      <c r="J328" s="2" t="s">
        <v>23</v>
      </c>
      <c r="K328" s="22">
        <f t="shared" si="10"/>
        <v>4</v>
      </c>
      <c r="L328" s="4">
        <v>40527.708333333336</v>
      </c>
      <c r="M328" s="4">
        <v>40865.708333333336</v>
      </c>
      <c r="N328" s="2" t="s">
        <v>24</v>
      </c>
      <c r="O328" s="22">
        <f t="shared" si="11"/>
        <v>4</v>
      </c>
      <c r="P328" s="15">
        <v>3.822</v>
      </c>
      <c r="Q328" s="15"/>
      <c r="R328" s="130">
        <v>3.822</v>
      </c>
      <c r="S328" s="15">
        <v>0</v>
      </c>
      <c r="T328" s="15">
        <v>0</v>
      </c>
      <c r="U328" s="15">
        <v>0</v>
      </c>
      <c r="V328" s="2" t="s">
        <v>74</v>
      </c>
      <c r="W328" s="2" t="s">
        <v>322</v>
      </c>
      <c r="X328" s="58">
        <v>40179</v>
      </c>
      <c r="Y328" s="26"/>
      <c r="Z328" s="26"/>
      <c r="AA328" s="26"/>
      <c r="AB328" s="1" t="s">
        <v>62</v>
      </c>
      <c r="AC328" s="3">
        <v>41370</v>
      </c>
      <c r="AD328" s="59" t="s">
        <v>36</v>
      </c>
      <c r="AE328" s="1" t="s">
        <v>321</v>
      </c>
      <c r="AF328" s="1" t="s">
        <v>320</v>
      </c>
      <c r="AG328" s="1"/>
    </row>
    <row r="329" spans="1:33" ht="31.5">
      <c r="A329" s="1" t="s">
        <v>327</v>
      </c>
      <c r="B329" s="1" t="s">
        <v>326</v>
      </c>
      <c r="C329" s="1" t="s">
        <v>325</v>
      </c>
      <c r="D329" s="1" t="s">
        <v>393</v>
      </c>
      <c r="E329" s="1" t="s">
        <v>392</v>
      </c>
      <c r="F329" s="1" t="s">
        <v>769</v>
      </c>
      <c r="G329" s="1" t="s">
        <v>32</v>
      </c>
      <c r="H329" s="2"/>
      <c r="I329" s="1" t="s">
        <v>32</v>
      </c>
      <c r="J329" s="2" t="s">
        <v>23</v>
      </c>
      <c r="K329" s="22">
        <f t="shared" si="10"/>
        <v>4</v>
      </c>
      <c r="L329" s="4">
        <v>40588.333333333336</v>
      </c>
      <c r="M329" s="4">
        <v>41043.708333333336</v>
      </c>
      <c r="N329" s="2" t="s">
        <v>24</v>
      </c>
      <c r="O329" s="22">
        <f t="shared" si="11"/>
        <v>4</v>
      </c>
      <c r="P329" s="15">
        <v>4.679</v>
      </c>
      <c r="Q329" s="15"/>
      <c r="R329" s="130">
        <v>3.697</v>
      </c>
      <c r="S329" s="15">
        <v>0.982</v>
      </c>
      <c r="T329" s="15">
        <v>0</v>
      </c>
      <c r="U329" s="15">
        <v>0</v>
      </c>
      <c r="V329" s="2" t="s">
        <v>74</v>
      </c>
      <c r="W329" s="2" t="s">
        <v>322</v>
      </c>
      <c r="X329" s="58">
        <v>40544</v>
      </c>
      <c r="Y329" s="26"/>
      <c r="Z329" s="26"/>
      <c r="AA329" s="26"/>
      <c r="AB329" s="1" t="s">
        <v>75</v>
      </c>
      <c r="AC329" s="3"/>
      <c r="AD329" s="59" t="s">
        <v>36</v>
      </c>
      <c r="AE329" s="1" t="s">
        <v>321</v>
      </c>
      <c r="AF329" s="1" t="s">
        <v>320</v>
      </c>
      <c r="AG329" s="1" t="s">
        <v>391</v>
      </c>
    </row>
    <row r="330" spans="1:33" ht="31.5">
      <c r="A330" s="1" t="s">
        <v>327</v>
      </c>
      <c r="B330" s="1" t="s">
        <v>326</v>
      </c>
      <c r="C330" s="1" t="s">
        <v>325</v>
      </c>
      <c r="D330" s="1" t="s">
        <v>390</v>
      </c>
      <c r="E330" s="1" t="s">
        <v>389</v>
      </c>
      <c r="F330" s="1" t="s">
        <v>769</v>
      </c>
      <c r="G330" s="1" t="s">
        <v>32</v>
      </c>
      <c r="H330" s="2"/>
      <c r="I330" s="1" t="s">
        <v>32</v>
      </c>
      <c r="J330" s="2" t="s">
        <v>23</v>
      </c>
      <c r="K330" s="22">
        <f t="shared" si="10"/>
        <v>4</v>
      </c>
      <c r="L330" s="4">
        <v>40483.708333333336</v>
      </c>
      <c r="M330" s="4">
        <v>41029.5</v>
      </c>
      <c r="N330" s="2" t="s">
        <v>24</v>
      </c>
      <c r="O330" s="22">
        <f t="shared" si="11"/>
        <v>4</v>
      </c>
      <c r="P330" s="15">
        <v>3.499</v>
      </c>
      <c r="Q330" s="15"/>
      <c r="R330" s="130">
        <v>3.245</v>
      </c>
      <c r="S330" s="15">
        <v>0.254</v>
      </c>
      <c r="T330" s="15">
        <v>0</v>
      </c>
      <c r="U330" s="15">
        <v>0</v>
      </c>
      <c r="V330" s="2" t="s">
        <v>74</v>
      </c>
      <c r="W330" s="2" t="s">
        <v>322</v>
      </c>
      <c r="X330" s="58">
        <v>40179</v>
      </c>
      <c r="Y330" s="26"/>
      <c r="Z330" s="26"/>
      <c r="AA330" s="26"/>
      <c r="AB330" s="1" t="s">
        <v>62</v>
      </c>
      <c r="AC330" s="3">
        <v>41370</v>
      </c>
      <c r="AD330" s="59" t="s">
        <v>36</v>
      </c>
      <c r="AE330" s="1" t="s">
        <v>321</v>
      </c>
      <c r="AF330" s="1" t="s">
        <v>320</v>
      </c>
      <c r="AG330" s="1"/>
    </row>
    <row r="331" spans="1:33" ht="31.5">
      <c r="A331" s="1" t="s">
        <v>327</v>
      </c>
      <c r="B331" s="1" t="s">
        <v>326</v>
      </c>
      <c r="C331" s="1" t="s">
        <v>325</v>
      </c>
      <c r="D331" s="1" t="s">
        <v>388</v>
      </c>
      <c r="E331" s="1" t="s">
        <v>387</v>
      </c>
      <c r="F331" s="1" t="s">
        <v>38</v>
      </c>
      <c r="G331" s="1" t="s">
        <v>32</v>
      </c>
      <c r="H331" s="2"/>
      <c r="I331" s="1" t="s">
        <v>32</v>
      </c>
      <c r="J331" s="2" t="s">
        <v>23</v>
      </c>
      <c r="K331" s="22">
        <f t="shared" si="10"/>
        <v>4</v>
      </c>
      <c r="L331" s="4">
        <v>40623.333333333336</v>
      </c>
      <c r="M331" s="4">
        <v>41079.708333333336</v>
      </c>
      <c r="N331" s="2" t="s">
        <v>24</v>
      </c>
      <c r="O331" s="22">
        <f t="shared" si="11"/>
        <v>4</v>
      </c>
      <c r="P331" s="15">
        <v>6.287</v>
      </c>
      <c r="Q331" s="15"/>
      <c r="R331" s="130">
        <v>5.559</v>
      </c>
      <c r="S331" s="15">
        <v>0.728</v>
      </c>
      <c r="T331" s="15">
        <v>0</v>
      </c>
      <c r="U331" s="15">
        <v>0</v>
      </c>
      <c r="V331" s="2" t="s">
        <v>74</v>
      </c>
      <c r="W331" s="2" t="s">
        <v>322</v>
      </c>
      <c r="X331" s="58">
        <v>40544</v>
      </c>
      <c r="Y331" s="26"/>
      <c r="Z331" s="26"/>
      <c r="AA331" s="26"/>
      <c r="AB331" s="1" t="s">
        <v>62</v>
      </c>
      <c r="AC331" s="3">
        <v>41729</v>
      </c>
      <c r="AD331" s="59" t="s">
        <v>36</v>
      </c>
      <c r="AE331" s="1" t="s">
        <v>321</v>
      </c>
      <c r="AF331" s="1" t="s">
        <v>320</v>
      </c>
      <c r="AG331" s="1"/>
    </row>
    <row r="332" spans="1:33" ht="31.5">
      <c r="A332" s="1" t="s">
        <v>327</v>
      </c>
      <c r="B332" s="1" t="s">
        <v>326</v>
      </c>
      <c r="C332" s="1" t="s">
        <v>325</v>
      </c>
      <c r="D332" s="1" t="s">
        <v>386</v>
      </c>
      <c r="E332" s="1" t="s">
        <v>385</v>
      </c>
      <c r="F332" s="1" t="s">
        <v>41</v>
      </c>
      <c r="G332" s="1" t="s">
        <v>32</v>
      </c>
      <c r="H332" s="2"/>
      <c r="I332" s="1" t="s">
        <v>32</v>
      </c>
      <c r="J332" s="2" t="s">
        <v>23</v>
      </c>
      <c r="K332" s="22">
        <f t="shared" si="10"/>
        <v>4</v>
      </c>
      <c r="L332" s="4">
        <v>40406.333333333336</v>
      </c>
      <c r="M332" s="4">
        <v>40970.708333333336</v>
      </c>
      <c r="N332" s="2" t="s">
        <v>24</v>
      </c>
      <c r="O332" s="22">
        <f t="shared" si="11"/>
        <v>4</v>
      </c>
      <c r="P332" s="15">
        <v>3.885</v>
      </c>
      <c r="Q332" s="15"/>
      <c r="R332" s="130">
        <v>3.885</v>
      </c>
      <c r="S332" s="15">
        <v>0</v>
      </c>
      <c r="T332" s="15">
        <v>0</v>
      </c>
      <c r="U332" s="15">
        <v>0</v>
      </c>
      <c r="V332" s="2" t="s">
        <v>74</v>
      </c>
      <c r="W332" s="2" t="s">
        <v>322</v>
      </c>
      <c r="X332" s="58">
        <v>40179</v>
      </c>
      <c r="Y332" s="26"/>
      <c r="Z332" s="26"/>
      <c r="AA332" s="26"/>
      <c r="AB332" s="1" t="s">
        <v>62</v>
      </c>
      <c r="AC332" s="3">
        <v>41729</v>
      </c>
      <c r="AD332" s="59" t="s">
        <v>36</v>
      </c>
      <c r="AE332" s="1" t="s">
        <v>321</v>
      </c>
      <c r="AF332" s="1" t="s">
        <v>320</v>
      </c>
      <c r="AG332" s="1"/>
    </row>
    <row r="333" spans="1:33" ht="31.5">
      <c r="A333" s="1" t="s">
        <v>327</v>
      </c>
      <c r="B333" s="1" t="s">
        <v>326</v>
      </c>
      <c r="C333" s="1" t="s">
        <v>325</v>
      </c>
      <c r="D333" s="1" t="s">
        <v>384</v>
      </c>
      <c r="E333" s="1" t="s">
        <v>383</v>
      </c>
      <c r="F333" s="1" t="s">
        <v>769</v>
      </c>
      <c r="G333" s="1" t="s">
        <v>32</v>
      </c>
      <c r="H333" s="2"/>
      <c r="I333" s="1" t="s">
        <v>32</v>
      </c>
      <c r="J333" s="2" t="s">
        <v>23</v>
      </c>
      <c r="K333" s="22">
        <f t="shared" si="10"/>
        <v>4</v>
      </c>
      <c r="L333" s="4">
        <v>40053.708333333336</v>
      </c>
      <c r="M333" s="4">
        <v>40813.708333333336</v>
      </c>
      <c r="N333" s="2" t="s">
        <v>24</v>
      </c>
      <c r="O333" s="22">
        <f t="shared" si="11"/>
        <v>4</v>
      </c>
      <c r="P333" s="15">
        <v>0.334</v>
      </c>
      <c r="Q333" s="15"/>
      <c r="R333" s="130">
        <v>0.334</v>
      </c>
      <c r="S333" s="15">
        <v>0</v>
      </c>
      <c r="T333" s="15">
        <v>0</v>
      </c>
      <c r="U333" s="15">
        <v>0</v>
      </c>
      <c r="V333" s="2" t="s">
        <v>74</v>
      </c>
      <c r="W333" s="2" t="s">
        <v>322</v>
      </c>
      <c r="X333" s="58">
        <v>39814</v>
      </c>
      <c r="Y333" s="26"/>
      <c r="Z333" s="26"/>
      <c r="AA333" s="26"/>
      <c r="AB333" s="1" t="s">
        <v>62</v>
      </c>
      <c r="AC333" s="3">
        <v>41370</v>
      </c>
      <c r="AD333" s="59" t="s">
        <v>36</v>
      </c>
      <c r="AE333" s="1" t="s">
        <v>321</v>
      </c>
      <c r="AF333" s="1" t="s">
        <v>320</v>
      </c>
      <c r="AG333" s="1"/>
    </row>
    <row r="334" spans="1:33" ht="31.5">
      <c r="A334" s="1" t="s">
        <v>327</v>
      </c>
      <c r="B334" s="1" t="s">
        <v>326</v>
      </c>
      <c r="C334" s="1" t="s">
        <v>325</v>
      </c>
      <c r="D334" s="1" t="s">
        <v>382</v>
      </c>
      <c r="E334" s="1" t="s">
        <v>381</v>
      </c>
      <c r="F334" s="1" t="s">
        <v>35</v>
      </c>
      <c r="G334" s="1" t="s">
        <v>32</v>
      </c>
      <c r="H334" s="2"/>
      <c r="I334" s="1" t="s">
        <v>32</v>
      </c>
      <c r="J334" s="2" t="s">
        <v>23</v>
      </c>
      <c r="K334" s="22">
        <f t="shared" si="10"/>
        <v>4</v>
      </c>
      <c r="L334" s="4">
        <v>40470.333333333336</v>
      </c>
      <c r="M334" s="4">
        <v>40983.708333333336</v>
      </c>
      <c r="N334" s="2" t="s">
        <v>24</v>
      </c>
      <c r="O334" s="22">
        <f t="shared" si="11"/>
        <v>4</v>
      </c>
      <c r="P334" s="15">
        <v>8.899000000000001</v>
      </c>
      <c r="Q334" s="15"/>
      <c r="R334" s="130">
        <v>8.849</v>
      </c>
      <c r="S334" s="15">
        <v>0.05</v>
      </c>
      <c r="T334" s="15">
        <v>0</v>
      </c>
      <c r="U334" s="15">
        <v>0</v>
      </c>
      <c r="V334" s="2" t="s">
        <v>74</v>
      </c>
      <c r="W334" s="2" t="s">
        <v>322</v>
      </c>
      <c r="X334" s="58">
        <v>40179</v>
      </c>
      <c r="Y334" s="26"/>
      <c r="Z334" s="26"/>
      <c r="AA334" s="26"/>
      <c r="AB334" s="1" t="s">
        <v>62</v>
      </c>
      <c r="AC334" s="3">
        <v>41486</v>
      </c>
      <c r="AD334" s="59" t="s">
        <v>36</v>
      </c>
      <c r="AE334" s="1" t="s">
        <v>321</v>
      </c>
      <c r="AF334" s="1" t="s">
        <v>320</v>
      </c>
      <c r="AG334" s="1"/>
    </row>
    <row r="335" spans="1:33" ht="31.5">
      <c r="A335" s="1" t="s">
        <v>327</v>
      </c>
      <c r="B335" s="1" t="s">
        <v>326</v>
      </c>
      <c r="C335" s="1" t="s">
        <v>325</v>
      </c>
      <c r="D335" s="1" t="s">
        <v>380</v>
      </c>
      <c r="E335" s="1" t="s">
        <v>379</v>
      </c>
      <c r="F335" s="1" t="s">
        <v>769</v>
      </c>
      <c r="G335" s="1" t="s">
        <v>32</v>
      </c>
      <c r="H335" s="2"/>
      <c r="I335" s="1" t="s">
        <v>32</v>
      </c>
      <c r="J335" s="2" t="s">
        <v>23</v>
      </c>
      <c r="K335" s="22">
        <f t="shared" si="10"/>
        <v>4</v>
      </c>
      <c r="L335" s="4">
        <v>40231.333333333336</v>
      </c>
      <c r="M335" s="4">
        <v>40778.708333333336</v>
      </c>
      <c r="N335" s="2" t="s">
        <v>24</v>
      </c>
      <c r="O335" s="22">
        <f t="shared" si="11"/>
        <v>4</v>
      </c>
      <c r="P335" s="15">
        <v>6.153</v>
      </c>
      <c r="Q335" s="15"/>
      <c r="R335" s="130">
        <v>6.153</v>
      </c>
      <c r="S335" s="15">
        <v>0</v>
      </c>
      <c r="T335" s="15">
        <v>0</v>
      </c>
      <c r="U335" s="15">
        <v>0</v>
      </c>
      <c r="V335" s="2" t="s">
        <v>74</v>
      </c>
      <c r="W335" s="2" t="s">
        <v>322</v>
      </c>
      <c r="X335" s="58">
        <v>40179</v>
      </c>
      <c r="Y335" s="26"/>
      <c r="Z335" s="26"/>
      <c r="AA335" s="26"/>
      <c r="AB335" s="1" t="s">
        <v>62</v>
      </c>
      <c r="AC335" s="3">
        <v>41370</v>
      </c>
      <c r="AD335" s="59" t="s">
        <v>36</v>
      </c>
      <c r="AE335" s="1" t="s">
        <v>321</v>
      </c>
      <c r="AF335" s="1" t="s">
        <v>320</v>
      </c>
      <c r="AG335" s="1"/>
    </row>
    <row r="336" spans="1:33" ht="31.5">
      <c r="A336" s="1" t="s">
        <v>327</v>
      </c>
      <c r="B336" s="1" t="s">
        <v>326</v>
      </c>
      <c r="C336" s="1" t="s">
        <v>325</v>
      </c>
      <c r="D336" s="1" t="s">
        <v>378</v>
      </c>
      <c r="E336" s="1" t="s">
        <v>377</v>
      </c>
      <c r="F336" s="1" t="s">
        <v>35</v>
      </c>
      <c r="G336" s="1" t="s">
        <v>32</v>
      </c>
      <c r="H336" s="2"/>
      <c r="I336" s="1" t="s">
        <v>32</v>
      </c>
      <c r="J336" s="2" t="s">
        <v>23</v>
      </c>
      <c r="K336" s="22">
        <f t="shared" si="10"/>
        <v>4</v>
      </c>
      <c r="L336" s="4">
        <v>40165.708333333336</v>
      </c>
      <c r="M336" s="4">
        <v>40911.708333333336</v>
      </c>
      <c r="N336" s="2" t="s">
        <v>24</v>
      </c>
      <c r="O336" s="22">
        <f t="shared" si="11"/>
        <v>4</v>
      </c>
      <c r="P336" s="15">
        <v>10.685</v>
      </c>
      <c r="Q336" s="15"/>
      <c r="R336" s="130">
        <v>10.685</v>
      </c>
      <c r="S336" s="15">
        <v>0</v>
      </c>
      <c r="T336" s="15">
        <v>0</v>
      </c>
      <c r="U336" s="15">
        <v>0</v>
      </c>
      <c r="V336" s="2" t="s">
        <v>74</v>
      </c>
      <c r="W336" s="2" t="s">
        <v>322</v>
      </c>
      <c r="X336" s="58">
        <v>39814</v>
      </c>
      <c r="Y336" s="26"/>
      <c r="Z336" s="26"/>
      <c r="AA336" s="26"/>
      <c r="AB336" s="1" t="s">
        <v>62</v>
      </c>
      <c r="AC336" s="3">
        <v>41370</v>
      </c>
      <c r="AD336" s="59" t="s">
        <v>36</v>
      </c>
      <c r="AE336" s="1" t="s">
        <v>321</v>
      </c>
      <c r="AF336" s="1" t="s">
        <v>320</v>
      </c>
      <c r="AG336" s="1"/>
    </row>
    <row r="337" spans="1:33" ht="31.5">
      <c r="A337" s="1" t="s">
        <v>327</v>
      </c>
      <c r="B337" s="1" t="s">
        <v>326</v>
      </c>
      <c r="C337" s="1" t="s">
        <v>325</v>
      </c>
      <c r="D337" s="1" t="s">
        <v>376</v>
      </c>
      <c r="E337" s="1" t="s">
        <v>375</v>
      </c>
      <c r="F337" s="1" t="s">
        <v>38</v>
      </c>
      <c r="G337" s="1" t="s">
        <v>32</v>
      </c>
      <c r="H337" s="2"/>
      <c r="I337" s="1" t="s">
        <v>32</v>
      </c>
      <c r="J337" s="2" t="s">
        <v>23</v>
      </c>
      <c r="K337" s="22">
        <f t="shared" si="10"/>
        <v>4</v>
      </c>
      <c r="L337" s="4">
        <v>40802.708333333336</v>
      </c>
      <c r="M337" s="4">
        <v>41732.708333333336</v>
      </c>
      <c r="N337" s="2" t="s">
        <v>24</v>
      </c>
      <c r="O337" s="22">
        <f t="shared" si="11"/>
        <v>4</v>
      </c>
      <c r="P337" s="15">
        <v>60.683</v>
      </c>
      <c r="Q337" s="15"/>
      <c r="R337" s="130">
        <v>19.263</v>
      </c>
      <c r="S337" s="15">
        <v>26.579</v>
      </c>
      <c r="T337" s="15">
        <v>14.841</v>
      </c>
      <c r="U337" s="15">
        <v>0</v>
      </c>
      <c r="V337" s="2" t="s">
        <v>74</v>
      </c>
      <c r="W337" s="2" t="s">
        <v>322</v>
      </c>
      <c r="X337" s="58">
        <v>40544</v>
      </c>
      <c r="Y337" s="26"/>
      <c r="Z337" s="26"/>
      <c r="AA337" s="26"/>
      <c r="AB337" s="1" t="s">
        <v>83</v>
      </c>
      <c r="AC337" s="3"/>
      <c r="AD337" s="59" t="s">
        <v>36</v>
      </c>
      <c r="AE337" s="1" t="s">
        <v>321</v>
      </c>
      <c r="AF337" s="1" t="s">
        <v>320</v>
      </c>
      <c r="AG337" s="1"/>
    </row>
    <row r="338" spans="1:33" ht="31.5">
      <c r="A338" s="1" t="s">
        <v>327</v>
      </c>
      <c r="B338" s="1" t="s">
        <v>326</v>
      </c>
      <c r="C338" s="1" t="s">
        <v>325</v>
      </c>
      <c r="D338" s="1" t="s">
        <v>374</v>
      </c>
      <c r="E338" s="1" t="s">
        <v>373</v>
      </c>
      <c r="F338" s="1" t="s">
        <v>35</v>
      </c>
      <c r="G338" s="1" t="s">
        <v>32</v>
      </c>
      <c r="H338" s="2"/>
      <c r="I338" s="1" t="s">
        <v>32</v>
      </c>
      <c r="J338" s="2" t="s">
        <v>23</v>
      </c>
      <c r="K338" s="22">
        <f t="shared" si="10"/>
        <v>4</v>
      </c>
      <c r="L338" s="4">
        <v>38658.333333333336</v>
      </c>
      <c r="M338" s="4">
        <v>40784.708333333336</v>
      </c>
      <c r="N338" s="2" t="s">
        <v>24</v>
      </c>
      <c r="O338" s="22">
        <f t="shared" si="11"/>
        <v>4</v>
      </c>
      <c r="P338" s="15">
        <v>0</v>
      </c>
      <c r="Q338" s="15"/>
      <c r="R338" s="130">
        <v>0</v>
      </c>
      <c r="S338" s="15">
        <v>0</v>
      </c>
      <c r="T338" s="15">
        <v>0</v>
      </c>
      <c r="U338" s="15">
        <v>0</v>
      </c>
      <c r="V338" s="2" t="s">
        <v>74</v>
      </c>
      <c r="W338" s="2" t="s">
        <v>322</v>
      </c>
      <c r="X338" s="58">
        <v>38353</v>
      </c>
      <c r="Y338" s="26"/>
      <c r="Z338" s="26"/>
      <c r="AA338" s="26"/>
      <c r="AB338" s="1" t="s">
        <v>83</v>
      </c>
      <c r="AC338" s="3"/>
      <c r="AD338" s="59" t="s">
        <v>36</v>
      </c>
      <c r="AE338" s="1" t="s">
        <v>321</v>
      </c>
      <c r="AF338" s="1" t="s">
        <v>320</v>
      </c>
      <c r="AG338" s="1"/>
    </row>
    <row r="339" spans="1:33" ht="31.5">
      <c r="A339" s="1" t="s">
        <v>327</v>
      </c>
      <c r="B339" s="1" t="s">
        <v>326</v>
      </c>
      <c r="C339" s="1" t="s">
        <v>325</v>
      </c>
      <c r="D339" s="1" t="s">
        <v>372</v>
      </c>
      <c r="E339" s="1" t="s">
        <v>371</v>
      </c>
      <c r="F339" s="1" t="s">
        <v>769</v>
      </c>
      <c r="G339" s="1" t="s">
        <v>32</v>
      </c>
      <c r="H339" s="2"/>
      <c r="I339" s="1" t="s">
        <v>32</v>
      </c>
      <c r="J339" s="2" t="s">
        <v>23</v>
      </c>
      <c r="K339" s="22">
        <f t="shared" si="10"/>
        <v>4</v>
      </c>
      <c r="L339" s="4">
        <v>39902.708333333336</v>
      </c>
      <c r="M339" s="4">
        <v>41649.656180555554</v>
      </c>
      <c r="N339" s="2" t="s">
        <v>24</v>
      </c>
      <c r="O339" s="22">
        <f t="shared" si="11"/>
        <v>4</v>
      </c>
      <c r="P339" s="15">
        <v>83.28800000000001</v>
      </c>
      <c r="Q339" s="15"/>
      <c r="R339" s="130">
        <v>40.608</v>
      </c>
      <c r="S339" s="15">
        <v>26.571</v>
      </c>
      <c r="T339" s="15">
        <v>16.109</v>
      </c>
      <c r="U339" s="15">
        <v>0</v>
      </c>
      <c r="V339" s="2" t="s">
        <v>74</v>
      </c>
      <c r="W339" s="2" t="s">
        <v>322</v>
      </c>
      <c r="X339" s="58">
        <v>39814</v>
      </c>
      <c r="Y339" s="26"/>
      <c r="Z339" s="26"/>
      <c r="AA339" s="26"/>
      <c r="AB339" s="1" t="s">
        <v>83</v>
      </c>
      <c r="AC339" s="3"/>
      <c r="AD339" s="59" t="s">
        <v>36</v>
      </c>
      <c r="AE339" s="1" t="s">
        <v>321</v>
      </c>
      <c r="AF339" s="1" t="s">
        <v>320</v>
      </c>
      <c r="AG339" s="1"/>
    </row>
    <row r="340" spans="1:33" ht="31.5">
      <c r="A340" s="1" t="s">
        <v>327</v>
      </c>
      <c r="B340" s="1" t="s">
        <v>326</v>
      </c>
      <c r="C340" s="1" t="s">
        <v>325</v>
      </c>
      <c r="D340" s="1" t="s">
        <v>370</v>
      </c>
      <c r="E340" s="1" t="s">
        <v>369</v>
      </c>
      <c r="F340" s="1" t="s">
        <v>33</v>
      </c>
      <c r="G340" s="1" t="s">
        <v>32</v>
      </c>
      <c r="H340" s="2"/>
      <c r="I340" s="1" t="s">
        <v>32</v>
      </c>
      <c r="J340" s="2" t="s">
        <v>23</v>
      </c>
      <c r="K340" s="22">
        <f t="shared" si="10"/>
        <v>4</v>
      </c>
      <c r="L340" s="4">
        <v>40084</v>
      </c>
      <c r="M340" s="4">
        <v>40843</v>
      </c>
      <c r="N340" s="2" t="s">
        <v>24</v>
      </c>
      <c r="O340" s="22">
        <f t="shared" si="11"/>
        <v>4</v>
      </c>
      <c r="P340" s="15">
        <v>2.01362099999763</v>
      </c>
      <c r="Q340" s="15"/>
      <c r="R340" s="130">
        <v>2.01362099999763</v>
      </c>
      <c r="S340" s="15">
        <v>0</v>
      </c>
      <c r="T340" s="15">
        <v>0</v>
      </c>
      <c r="U340" s="15">
        <v>0</v>
      </c>
      <c r="V340" s="2" t="s">
        <v>74</v>
      </c>
      <c r="W340" s="2" t="s">
        <v>322</v>
      </c>
      <c r="X340" s="58">
        <v>39814</v>
      </c>
      <c r="Y340" s="26"/>
      <c r="Z340" s="26"/>
      <c r="AA340" s="26"/>
      <c r="AB340" s="1" t="s">
        <v>62</v>
      </c>
      <c r="AC340" s="3">
        <v>41729</v>
      </c>
      <c r="AD340" s="59"/>
      <c r="AE340" s="1" t="s">
        <v>321</v>
      </c>
      <c r="AF340" s="1" t="s">
        <v>320</v>
      </c>
      <c r="AG340" s="1"/>
    </row>
    <row r="341" spans="1:33" ht="31.5">
      <c r="A341" s="1" t="s">
        <v>327</v>
      </c>
      <c r="B341" s="1" t="s">
        <v>326</v>
      </c>
      <c r="C341" s="1" t="s">
        <v>325</v>
      </c>
      <c r="D341" s="1" t="s">
        <v>368</v>
      </c>
      <c r="E341" s="1" t="s">
        <v>367</v>
      </c>
      <c r="F341" s="1" t="s">
        <v>45</v>
      </c>
      <c r="G341" s="1" t="s">
        <v>32</v>
      </c>
      <c r="H341" s="2"/>
      <c r="I341" s="1" t="s">
        <v>32</v>
      </c>
      <c r="J341" s="2" t="s">
        <v>23</v>
      </c>
      <c r="K341" s="22">
        <f t="shared" si="10"/>
        <v>4</v>
      </c>
      <c r="L341" s="4">
        <v>40424</v>
      </c>
      <c r="M341" s="4">
        <v>40850</v>
      </c>
      <c r="N341" s="2" t="s">
        <v>24</v>
      </c>
      <c r="O341" s="22">
        <f t="shared" si="11"/>
        <v>4</v>
      </c>
      <c r="P341" s="15">
        <v>23.03765137999641</v>
      </c>
      <c r="Q341" s="15"/>
      <c r="R341" s="130">
        <v>23.03765137999641</v>
      </c>
      <c r="S341" s="15">
        <v>0</v>
      </c>
      <c r="T341" s="15">
        <v>0</v>
      </c>
      <c r="U341" s="15">
        <v>0</v>
      </c>
      <c r="V341" s="2" t="s">
        <v>74</v>
      </c>
      <c r="W341" s="2" t="s">
        <v>322</v>
      </c>
      <c r="X341" s="58">
        <v>40179</v>
      </c>
      <c r="Y341" s="26"/>
      <c r="Z341" s="26"/>
      <c r="AA341" s="26"/>
      <c r="AB341" s="1" t="s">
        <v>83</v>
      </c>
      <c r="AC341" s="3"/>
      <c r="AD341" s="59"/>
      <c r="AE341" s="1" t="s">
        <v>321</v>
      </c>
      <c r="AF341" s="1" t="s">
        <v>320</v>
      </c>
      <c r="AG341" s="1"/>
    </row>
    <row r="342" spans="1:33" ht="31.5">
      <c r="A342" s="1" t="s">
        <v>327</v>
      </c>
      <c r="B342" s="1" t="s">
        <v>326</v>
      </c>
      <c r="C342" s="1" t="s">
        <v>325</v>
      </c>
      <c r="D342" s="1" t="s">
        <v>366</v>
      </c>
      <c r="E342" s="1" t="s">
        <v>365</v>
      </c>
      <c r="F342" s="1" t="s">
        <v>46</v>
      </c>
      <c r="G342" s="1" t="s">
        <v>32</v>
      </c>
      <c r="H342" s="2"/>
      <c r="I342" s="1" t="s">
        <v>32</v>
      </c>
      <c r="J342" s="2" t="s">
        <v>23</v>
      </c>
      <c r="K342" s="22">
        <f t="shared" si="10"/>
        <v>4</v>
      </c>
      <c r="L342" s="4">
        <v>40442</v>
      </c>
      <c r="M342" s="4">
        <v>40728</v>
      </c>
      <c r="N342" s="2" t="s">
        <v>24</v>
      </c>
      <c r="O342" s="22">
        <f t="shared" si="11"/>
        <v>4</v>
      </c>
      <c r="P342" s="15">
        <v>0.6690545652161896</v>
      </c>
      <c r="Q342" s="15"/>
      <c r="R342" s="130">
        <v>0.6690545652161896</v>
      </c>
      <c r="S342" s="15">
        <v>0</v>
      </c>
      <c r="T342" s="15">
        <v>0</v>
      </c>
      <c r="U342" s="15">
        <v>0</v>
      </c>
      <c r="V342" s="2" t="s">
        <v>74</v>
      </c>
      <c r="W342" s="2" t="s">
        <v>322</v>
      </c>
      <c r="X342" s="58">
        <v>40179</v>
      </c>
      <c r="Y342" s="26"/>
      <c r="Z342" s="26"/>
      <c r="AA342" s="26"/>
      <c r="AB342" s="1" t="s">
        <v>62</v>
      </c>
      <c r="AC342" s="3">
        <v>41729</v>
      </c>
      <c r="AD342" s="59"/>
      <c r="AE342" s="1" t="s">
        <v>321</v>
      </c>
      <c r="AF342" s="1" t="s">
        <v>320</v>
      </c>
      <c r="AG342" s="1"/>
    </row>
    <row r="343" spans="1:33" ht="31.5">
      <c r="A343" s="1" t="s">
        <v>327</v>
      </c>
      <c r="B343" s="1" t="s">
        <v>326</v>
      </c>
      <c r="C343" s="1" t="s">
        <v>325</v>
      </c>
      <c r="D343" s="1" t="s">
        <v>364</v>
      </c>
      <c r="E343" s="1" t="s">
        <v>363</v>
      </c>
      <c r="F343" s="1" t="s">
        <v>46</v>
      </c>
      <c r="G343" s="1" t="s">
        <v>32</v>
      </c>
      <c r="H343" s="2"/>
      <c r="I343" s="1" t="s">
        <v>32</v>
      </c>
      <c r="J343" s="2" t="s">
        <v>23</v>
      </c>
      <c r="K343" s="22">
        <f t="shared" si="10"/>
        <v>4</v>
      </c>
      <c r="L343" s="4">
        <v>40465</v>
      </c>
      <c r="M343" s="4">
        <v>41275</v>
      </c>
      <c r="N343" s="2" t="s">
        <v>24</v>
      </c>
      <c r="O343" s="22">
        <f t="shared" si="11"/>
        <v>4</v>
      </c>
      <c r="P343" s="15">
        <v>36.447099499996575</v>
      </c>
      <c r="Q343" s="15"/>
      <c r="R343" s="130">
        <v>22.379685509997977</v>
      </c>
      <c r="S343" s="15">
        <v>14.067413943844771</v>
      </c>
      <c r="T343" s="15">
        <v>4.615383E-08</v>
      </c>
      <c r="U343" s="15">
        <v>0</v>
      </c>
      <c r="V343" s="2" t="s">
        <v>74</v>
      </c>
      <c r="W343" s="2" t="s">
        <v>322</v>
      </c>
      <c r="X343" s="58">
        <v>40179</v>
      </c>
      <c r="Y343" s="26"/>
      <c r="Z343" s="26"/>
      <c r="AA343" s="26"/>
      <c r="AB343" s="1" t="s">
        <v>83</v>
      </c>
      <c r="AC343" s="3"/>
      <c r="AD343" s="59"/>
      <c r="AE343" s="1" t="s">
        <v>321</v>
      </c>
      <c r="AF343" s="1" t="s">
        <v>320</v>
      </c>
      <c r="AG343" s="1"/>
    </row>
    <row r="344" spans="1:33" ht="31.5">
      <c r="A344" s="1" t="s">
        <v>327</v>
      </c>
      <c r="B344" s="1" t="s">
        <v>326</v>
      </c>
      <c r="C344" s="1" t="s">
        <v>325</v>
      </c>
      <c r="D344" s="1" t="s">
        <v>362</v>
      </c>
      <c r="E344" s="1" t="s">
        <v>361</v>
      </c>
      <c r="F344" s="1" t="s">
        <v>46</v>
      </c>
      <c r="G344" s="1" t="s">
        <v>32</v>
      </c>
      <c r="H344" s="2"/>
      <c r="I344" s="1" t="s">
        <v>32</v>
      </c>
      <c r="J344" s="2" t="s">
        <v>23</v>
      </c>
      <c r="K344" s="22">
        <f t="shared" si="10"/>
        <v>4</v>
      </c>
      <c r="L344" s="4">
        <v>40406</v>
      </c>
      <c r="M344" s="4">
        <v>40995</v>
      </c>
      <c r="N344" s="2" t="s">
        <v>24</v>
      </c>
      <c r="O344" s="22">
        <f t="shared" si="11"/>
        <v>4</v>
      </c>
      <c r="P344" s="15">
        <v>0</v>
      </c>
      <c r="Q344" s="15"/>
      <c r="R344" s="130">
        <v>0</v>
      </c>
      <c r="S344" s="15">
        <v>0</v>
      </c>
      <c r="T344" s="15">
        <v>0</v>
      </c>
      <c r="U344" s="15">
        <v>0</v>
      </c>
      <c r="V344" s="2" t="s">
        <v>74</v>
      </c>
      <c r="W344" s="2" t="s">
        <v>322</v>
      </c>
      <c r="X344" s="58">
        <v>40179</v>
      </c>
      <c r="Y344" s="26"/>
      <c r="Z344" s="26"/>
      <c r="AA344" s="26">
        <v>3.846</v>
      </c>
      <c r="AB344" s="1" t="s">
        <v>62</v>
      </c>
      <c r="AC344" s="3">
        <v>41729</v>
      </c>
      <c r="AD344" s="59"/>
      <c r="AE344" s="1" t="s">
        <v>321</v>
      </c>
      <c r="AF344" s="1" t="s">
        <v>320</v>
      </c>
      <c r="AG344" s="1" t="s">
        <v>360</v>
      </c>
    </row>
    <row r="345" spans="1:33" ht="31.5">
      <c r="A345" s="1" t="s">
        <v>327</v>
      </c>
      <c r="B345" s="1" t="s">
        <v>326</v>
      </c>
      <c r="C345" s="1" t="s">
        <v>325</v>
      </c>
      <c r="D345" s="1" t="s">
        <v>359</v>
      </c>
      <c r="E345" s="1" t="s">
        <v>358</v>
      </c>
      <c r="F345" s="1" t="s">
        <v>46</v>
      </c>
      <c r="G345" s="1" t="s">
        <v>32</v>
      </c>
      <c r="H345" s="2"/>
      <c r="I345" s="1" t="s">
        <v>32</v>
      </c>
      <c r="J345" s="2" t="s">
        <v>23</v>
      </c>
      <c r="K345" s="22">
        <f t="shared" si="10"/>
        <v>4</v>
      </c>
      <c r="L345" s="4">
        <v>39947</v>
      </c>
      <c r="M345" s="4">
        <v>40837</v>
      </c>
      <c r="N345" s="2" t="s">
        <v>24</v>
      </c>
      <c r="O345" s="22">
        <f t="shared" si="11"/>
        <v>4</v>
      </c>
      <c r="P345" s="15">
        <v>2.3076914999999993E-07</v>
      </c>
      <c r="Q345" s="15"/>
      <c r="R345" s="130">
        <v>0</v>
      </c>
      <c r="S345" s="15">
        <v>2.3076914999999993E-07</v>
      </c>
      <c r="T345" s="15">
        <v>0</v>
      </c>
      <c r="U345" s="15">
        <v>0</v>
      </c>
      <c r="V345" s="2" t="s">
        <v>74</v>
      </c>
      <c r="W345" s="2" t="s">
        <v>322</v>
      </c>
      <c r="X345" s="58">
        <v>39814</v>
      </c>
      <c r="Y345" s="26"/>
      <c r="Z345" s="26"/>
      <c r="AA345" s="26"/>
      <c r="AB345" s="1" t="s">
        <v>62</v>
      </c>
      <c r="AC345" s="3">
        <v>41729</v>
      </c>
      <c r="AD345" s="59"/>
      <c r="AE345" s="1" t="s">
        <v>321</v>
      </c>
      <c r="AF345" s="1" t="s">
        <v>320</v>
      </c>
      <c r="AG345" s="1" t="s">
        <v>357</v>
      </c>
    </row>
    <row r="346" spans="1:33" ht="31.5">
      <c r="A346" s="1" t="s">
        <v>327</v>
      </c>
      <c r="B346" s="1" t="s">
        <v>326</v>
      </c>
      <c r="C346" s="1" t="s">
        <v>325</v>
      </c>
      <c r="D346" s="1" t="s">
        <v>356</v>
      </c>
      <c r="E346" s="1" t="s">
        <v>355</v>
      </c>
      <c r="F346" s="1" t="s">
        <v>33</v>
      </c>
      <c r="G346" s="1" t="s">
        <v>32</v>
      </c>
      <c r="H346" s="2"/>
      <c r="I346" s="1" t="s">
        <v>32</v>
      </c>
      <c r="J346" s="2" t="s">
        <v>23</v>
      </c>
      <c r="K346" s="22">
        <f t="shared" si="10"/>
        <v>4</v>
      </c>
      <c r="L346" s="4">
        <v>40326</v>
      </c>
      <c r="M346" s="4">
        <v>41009</v>
      </c>
      <c r="N346" s="2" t="s">
        <v>24</v>
      </c>
      <c r="O346" s="22">
        <f t="shared" si="11"/>
        <v>4</v>
      </c>
      <c r="P346" s="15">
        <v>1.8098979072160903</v>
      </c>
      <c r="Q346" s="15"/>
      <c r="R346" s="130">
        <v>1.7758762886597403</v>
      </c>
      <c r="S346" s="15">
        <v>0.03402161855635</v>
      </c>
      <c r="T346" s="15">
        <v>0</v>
      </c>
      <c r="U346" s="15">
        <v>0</v>
      </c>
      <c r="V346" s="2" t="s">
        <v>74</v>
      </c>
      <c r="W346" s="2" t="s">
        <v>322</v>
      </c>
      <c r="X346" s="58">
        <v>40179</v>
      </c>
      <c r="Y346" s="26"/>
      <c r="Z346" s="26"/>
      <c r="AA346" s="26"/>
      <c r="AB346" s="1" t="s">
        <v>62</v>
      </c>
      <c r="AC346" s="3">
        <v>41729</v>
      </c>
      <c r="AD346" s="59"/>
      <c r="AE346" s="1" t="s">
        <v>321</v>
      </c>
      <c r="AF346" s="1" t="s">
        <v>320</v>
      </c>
      <c r="AG346" s="1"/>
    </row>
    <row r="347" spans="1:33" ht="31.5">
      <c r="A347" s="1" t="s">
        <v>327</v>
      </c>
      <c r="B347" s="1" t="s">
        <v>326</v>
      </c>
      <c r="C347" s="1" t="s">
        <v>325</v>
      </c>
      <c r="D347" s="1" t="s">
        <v>354</v>
      </c>
      <c r="E347" s="1" t="s">
        <v>353</v>
      </c>
      <c r="F347" s="1" t="s">
        <v>46</v>
      </c>
      <c r="G347" s="1" t="s">
        <v>32</v>
      </c>
      <c r="H347" s="2"/>
      <c r="I347" s="1" t="s">
        <v>32</v>
      </c>
      <c r="J347" s="2" t="s">
        <v>23</v>
      </c>
      <c r="K347" s="22">
        <f t="shared" si="10"/>
        <v>4</v>
      </c>
      <c r="L347" s="4">
        <v>40560</v>
      </c>
      <c r="M347" s="4">
        <v>40739</v>
      </c>
      <c r="N347" s="2" t="s">
        <v>24</v>
      </c>
      <c r="O347" s="22">
        <f t="shared" si="11"/>
        <v>4</v>
      </c>
      <c r="P347" s="15">
        <v>1.3535140199996</v>
      </c>
      <c r="Q347" s="15"/>
      <c r="R347" s="130">
        <v>1.3535140199996</v>
      </c>
      <c r="S347" s="15">
        <v>0</v>
      </c>
      <c r="T347" s="15">
        <v>0</v>
      </c>
      <c r="U347" s="15">
        <v>0</v>
      </c>
      <c r="V347" s="2" t="s">
        <v>74</v>
      </c>
      <c r="W347" s="2" t="s">
        <v>322</v>
      </c>
      <c r="X347" s="58">
        <v>40179</v>
      </c>
      <c r="Y347" s="26"/>
      <c r="Z347" s="26"/>
      <c r="AA347" s="26"/>
      <c r="AB347" s="1" t="s">
        <v>62</v>
      </c>
      <c r="AC347" s="3">
        <v>41729</v>
      </c>
      <c r="AD347" s="59"/>
      <c r="AE347" s="1" t="s">
        <v>321</v>
      </c>
      <c r="AF347" s="1" t="s">
        <v>320</v>
      </c>
      <c r="AG347" s="1"/>
    </row>
    <row r="348" spans="1:33" ht="31.5">
      <c r="A348" s="1" t="s">
        <v>327</v>
      </c>
      <c r="B348" s="1" t="s">
        <v>326</v>
      </c>
      <c r="C348" s="1" t="s">
        <v>325</v>
      </c>
      <c r="D348" s="1" t="s">
        <v>352</v>
      </c>
      <c r="E348" s="1" t="s">
        <v>351</v>
      </c>
      <c r="F348" s="1" t="s">
        <v>46</v>
      </c>
      <c r="G348" s="1" t="s">
        <v>32</v>
      </c>
      <c r="H348" s="2"/>
      <c r="I348" s="1" t="s">
        <v>32</v>
      </c>
      <c r="J348" s="2" t="s">
        <v>23</v>
      </c>
      <c r="K348" s="22">
        <f t="shared" si="10"/>
        <v>4</v>
      </c>
      <c r="L348" s="4">
        <v>40721</v>
      </c>
      <c r="M348" s="4">
        <v>41149</v>
      </c>
      <c r="N348" s="2" t="s">
        <v>24</v>
      </c>
      <c r="O348" s="22">
        <f t="shared" si="11"/>
        <v>4</v>
      </c>
      <c r="P348" s="15">
        <v>21.192683999996863</v>
      </c>
      <c r="Q348" s="15"/>
      <c r="R348" s="130">
        <v>13.895372999998092</v>
      </c>
      <c r="S348" s="15">
        <v>7.297310999998771</v>
      </c>
      <c r="T348" s="15">
        <v>0</v>
      </c>
      <c r="U348" s="15">
        <v>0</v>
      </c>
      <c r="V348" s="2" t="s">
        <v>74</v>
      </c>
      <c r="W348" s="2" t="s">
        <v>322</v>
      </c>
      <c r="X348" s="58">
        <v>40544</v>
      </c>
      <c r="Y348" s="26"/>
      <c r="Z348" s="26"/>
      <c r="AA348" s="26"/>
      <c r="AB348" s="1" t="s">
        <v>62</v>
      </c>
      <c r="AC348" s="3">
        <v>41729</v>
      </c>
      <c r="AD348" s="59"/>
      <c r="AE348" s="1" t="s">
        <v>321</v>
      </c>
      <c r="AF348" s="1" t="s">
        <v>320</v>
      </c>
      <c r="AG348" s="1"/>
    </row>
    <row r="349" spans="1:33" ht="31.5">
      <c r="A349" s="1" t="s">
        <v>327</v>
      </c>
      <c r="B349" s="1" t="s">
        <v>326</v>
      </c>
      <c r="C349" s="1" t="s">
        <v>325</v>
      </c>
      <c r="D349" s="1" t="s">
        <v>350</v>
      </c>
      <c r="E349" s="1" t="s">
        <v>349</v>
      </c>
      <c r="F349" s="1" t="s">
        <v>46</v>
      </c>
      <c r="G349" s="1" t="s">
        <v>32</v>
      </c>
      <c r="H349" s="2"/>
      <c r="I349" s="1" t="s">
        <v>32</v>
      </c>
      <c r="J349" s="2" t="s">
        <v>23</v>
      </c>
      <c r="K349" s="22">
        <f t="shared" si="10"/>
        <v>4</v>
      </c>
      <c r="L349" s="4">
        <v>40185</v>
      </c>
      <c r="M349" s="4">
        <v>40819</v>
      </c>
      <c r="N349" s="2" t="s">
        <v>24</v>
      </c>
      <c r="O349" s="22">
        <f t="shared" si="11"/>
        <v>4</v>
      </c>
      <c r="P349" s="15">
        <v>2.1703886999972712</v>
      </c>
      <c r="Q349" s="15"/>
      <c r="R349" s="130">
        <v>2.1703886999972712</v>
      </c>
      <c r="S349" s="15">
        <v>0</v>
      </c>
      <c r="T349" s="15">
        <v>0</v>
      </c>
      <c r="U349" s="15">
        <v>0</v>
      </c>
      <c r="V349" s="2" t="s">
        <v>74</v>
      </c>
      <c r="W349" s="2" t="s">
        <v>322</v>
      </c>
      <c r="X349" s="58">
        <v>39814</v>
      </c>
      <c r="Y349" s="26"/>
      <c r="Z349" s="26"/>
      <c r="AA349" s="26"/>
      <c r="AB349" s="1" t="s">
        <v>62</v>
      </c>
      <c r="AC349" s="3">
        <v>41729</v>
      </c>
      <c r="AD349" s="59"/>
      <c r="AE349" s="1" t="s">
        <v>321</v>
      </c>
      <c r="AF349" s="1" t="s">
        <v>320</v>
      </c>
      <c r="AG349" s="1"/>
    </row>
    <row r="350" spans="1:33" ht="31.5">
      <c r="A350" s="1" t="s">
        <v>327</v>
      </c>
      <c r="B350" s="1" t="s">
        <v>326</v>
      </c>
      <c r="C350" s="1" t="s">
        <v>325</v>
      </c>
      <c r="D350" s="1" t="s">
        <v>348</v>
      </c>
      <c r="E350" s="1" t="s">
        <v>347</v>
      </c>
      <c r="F350" s="1" t="s">
        <v>46</v>
      </c>
      <c r="G350" s="1" t="s">
        <v>32</v>
      </c>
      <c r="H350" s="2"/>
      <c r="I350" s="1" t="s">
        <v>32</v>
      </c>
      <c r="J350" s="2" t="s">
        <v>23</v>
      </c>
      <c r="K350" s="22">
        <f t="shared" si="10"/>
        <v>4</v>
      </c>
      <c r="L350" s="4">
        <v>40289</v>
      </c>
      <c r="M350" s="4">
        <v>40721</v>
      </c>
      <c r="N350" s="2" t="s">
        <v>24</v>
      </c>
      <c r="O350" s="22">
        <f t="shared" si="11"/>
        <v>4</v>
      </c>
      <c r="P350" s="15">
        <v>1.3007953568005404</v>
      </c>
      <c r="Q350" s="15"/>
      <c r="R350" s="130">
        <v>1.3007953568005404</v>
      </c>
      <c r="S350" s="15">
        <v>0</v>
      </c>
      <c r="T350" s="15">
        <v>0</v>
      </c>
      <c r="U350" s="15">
        <v>0</v>
      </c>
      <c r="V350" s="2" t="s">
        <v>74</v>
      </c>
      <c r="W350" s="2" t="s">
        <v>322</v>
      </c>
      <c r="X350" s="58">
        <v>40179</v>
      </c>
      <c r="Y350" s="26"/>
      <c r="Z350" s="26"/>
      <c r="AA350" s="26"/>
      <c r="AB350" s="1" t="s">
        <v>62</v>
      </c>
      <c r="AC350" s="3">
        <v>41729</v>
      </c>
      <c r="AD350" s="59"/>
      <c r="AE350" s="1" t="s">
        <v>321</v>
      </c>
      <c r="AF350" s="1" t="s">
        <v>320</v>
      </c>
      <c r="AG350" s="1"/>
    </row>
    <row r="351" spans="1:33" ht="31.5">
      <c r="A351" s="1" t="s">
        <v>327</v>
      </c>
      <c r="B351" s="1" t="s">
        <v>326</v>
      </c>
      <c r="C351" s="1" t="s">
        <v>325</v>
      </c>
      <c r="D351" s="1" t="s">
        <v>346</v>
      </c>
      <c r="E351" s="1" t="s">
        <v>345</v>
      </c>
      <c r="F351" s="1" t="s">
        <v>33</v>
      </c>
      <c r="G351" s="1" t="s">
        <v>32</v>
      </c>
      <c r="H351" s="2"/>
      <c r="I351" s="1" t="s">
        <v>32</v>
      </c>
      <c r="J351" s="2" t="s">
        <v>23</v>
      </c>
      <c r="K351" s="22">
        <f t="shared" si="10"/>
        <v>4</v>
      </c>
      <c r="L351" s="4">
        <v>38231</v>
      </c>
      <c r="M351" s="4">
        <v>41731</v>
      </c>
      <c r="N351" s="2" t="s">
        <v>24</v>
      </c>
      <c r="O351" s="22">
        <f t="shared" si="11"/>
        <v>4</v>
      </c>
      <c r="P351" s="15">
        <v>0</v>
      </c>
      <c r="Q351" s="15"/>
      <c r="R351" s="130">
        <v>0</v>
      </c>
      <c r="S351" s="15">
        <v>0</v>
      </c>
      <c r="T351" s="15">
        <v>0</v>
      </c>
      <c r="U351" s="15">
        <v>0</v>
      </c>
      <c r="V351" s="2" t="s">
        <v>74</v>
      </c>
      <c r="W351" s="2" t="s">
        <v>322</v>
      </c>
      <c r="X351" s="58">
        <v>37987</v>
      </c>
      <c r="Y351" s="26"/>
      <c r="Z351" s="26"/>
      <c r="AA351" s="26">
        <v>4.267</v>
      </c>
      <c r="AB351" s="1" t="s">
        <v>62</v>
      </c>
      <c r="AC351" s="3">
        <v>41729</v>
      </c>
      <c r="AD351" s="59"/>
      <c r="AE351" s="1" t="s">
        <v>321</v>
      </c>
      <c r="AF351" s="1" t="s">
        <v>320</v>
      </c>
      <c r="AG351" s="1" t="s">
        <v>344</v>
      </c>
    </row>
    <row r="352" spans="1:33" ht="31.5">
      <c r="A352" s="1" t="s">
        <v>327</v>
      </c>
      <c r="B352" s="1" t="s">
        <v>326</v>
      </c>
      <c r="C352" s="1" t="s">
        <v>325</v>
      </c>
      <c r="D352" s="1" t="s">
        <v>343</v>
      </c>
      <c r="E352" s="1" t="s">
        <v>342</v>
      </c>
      <c r="F352" s="1" t="s">
        <v>33</v>
      </c>
      <c r="G352" s="1" t="s">
        <v>32</v>
      </c>
      <c r="H352" s="2"/>
      <c r="I352" s="1" t="s">
        <v>32</v>
      </c>
      <c r="J352" s="2" t="s">
        <v>23</v>
      </c>
      <c r="K352" s="22">
        <f t="shared" si="10"/>
        <v>4</v>
      </c>
      <c r="L352" s="4">
        <v>39321</v>
      </c>
      <c r="M352" s="4">
        <v>40690</v>
      </c>
      <c r="N352" s="2" t="s">
        <v>22</v>
      </c>
      <c r="O352" s="22">
        <f t="shared" si="11"/>
        <v>2</v>
      </c>
      <c r="P352" s="15">
        <v>0.03744395205448</v>
      </c>
      <c r="Q352" s="15"/>
      <c r="R352" s="130">
        <v>0.03744395205448</v>
      </c>
      <c r="S352" s="15">
        <v>0</v>
      </c>
      <c r="T352" s="15">
        <v>0</v>
      </c>
      <c r="U352" s="15">
        <v>0</v>
      </c>
      <c r="V352" s="2" t="s">
        <v>74</v>
      </c>
      <c r="W352" s="2" t="s">
        <v>322</v>
      </c>
      <c r="X352" s="58">
        <v>39083</v>
      </c>
      <c r="Y352" s="26"/>
      <c r="Z352" s="26"/>
      <c r="AA352" s="26"/>
      <c r="AB352" s="1" t="s">
        <v>62</v>
      </c>
      <c r="AC352" s="3">
        <v>41729</v>
      </c>
      <c r="AD352" s="59"/>
      <c r="AE352" s="1" t="s">
        <v>321</v>
      </c>
      <c r="AF352" s="1" t="s">
        <v>320</v>
      </c>
      <c r="AG352" s="1"/>
    </row>
    <row r="353" spans="1:33" ht="31.5">
      <c r="A353" s="1" t="s">
        <v>327</v>
      </c>
      <c r="B353" s="1" t="s">
        <v>326</v>
      </c>
      <c r="C353" s="1" t="s">
        <v>325</v>
      </c>
      <c r="D353" s="1" t="s">
        <v>341</v>
      </c>
      <c r="E353" s="1" t="s">
        <v>340</v>
      </c>
      <c r="F353" s="1" t="s">
        <v>33</v>
      </c>
      <c r="G353" s="1" t="s">
        <v>32</v>
      </c>
      <c r="H353" s="2"/>
      <c r="I353" s="1" t="s">
        <v>32</v>
      </c>
      <c r="J353" s="2" t="s">
        <v>23</v>
      </c>
      <c r="K353" s="22">
        <f t="shared" si="10"/>
        <v>4</v>
      </c>
      <c r="L353" s="4">
        <v>40515</v>
      </c>
      <c r="M353" s="4">
        <v>41362</v>
      </c>
      <c r="N353" s="2" t="s">
        <v>24</v>
      </c>
      <c r="O353" s="22">
        <f t="shared" si="11"/>
        <v>4</v>
      </c>
      <c r="P353" s="15">
        <v>19.061543999995642</v>
      </c>
      <c r="Q353" s="15"/>
      <c r="R353" s="130">
        <v>16.861412999996773</v>
      </c>
      <c r="S353" s="15">
        <v>2.2001309999988705</v>
      </c>
      <c r="T353" s="15">
        <v>0</v>
      </c>
      <c r="U353" s="15">
        <v>0</v>
      </c>
      <c r="V353" s="2" t="s">
        <v>74</v>
      </c>
      <c r="W353" s="2" t="s">
        <v>322</v>
      </c>
      <c r="X353" s="58">
        <v>40179</v>
      </c>
      <c r="Y353" s="26"/>
      <c r="Z353" s="26"/>
      <c r="AA353" s="26"/>
      <c r="AB353" s="1" t="s">
        <v>83</v>
      </c>
      <c r="AC353" s="3"/>
      <c r="AD353" s="59"/>
      <c r="AE353" s="1" t="s">
        <v>321</v>
      </c>
      <c r="AF353" s="1" t="s">
        <v>320</v>
      </c>
      <c r="AG353" s="1"/>
    </row>
    <row r="354" spans="1:33" ht="31.5">
      <c r="A354" s="1" t="s">
        <v>327</v>
      </c>
      <c r="B354" s="1" t="s">
        <v>326</v>
      </c>
      <c r="C354" s="1" t="s">
        <v>325</v>
      </c>
      <c r="D354" s="1" t="s">
        <v>339</v>
      </c>
      <c r="E354" s="1" t="s">
        <v>338</v>
      </c>
      <c r="F354" s="1" t="s">
        <v>33</v>
      </c>
      <c r="G354" s="1" t="s">
        <v>32</v>
      </c>
      <c r="H354" s="2"/>
      <c r="I354" s="1" t="s">
        <v>32</v>
      </c>
      <c r="J354" s="2" t="s">
        <v>23</v>
      </c>
      <c r="K354" s="22">
        <f t="shared" si="10"/>
        <v>4</v>
      </c>
      <c r="L354" s="4">
        <v>40477</v>
      </c>
      <c r="M354" s="4">
        <v>40900</v>
      </c>
      <c r="N354" s="2" t="s">
        <v>24</v>
      </c>
      <c r="O354" s="22">
        <f t="shared" si="11"/>
        <v>4</v>
      </c>
      <c r="P354" s="15">
        <v>3.33694000999785</v>
      </c>
      <c r="Q354" s="15"/>
      <c r="R354" s="130">
        <v>3.33694000999785</v>
      </c>
      <c r="S354" s="15">
        <v>0</v>
      </c>
      <c r="T354" s="15">
        <v>0</v>
      </c>
      <c r="U354" s="15">
        <v>0</v>
      </c>
      <c r="V354" s="2" t="s">
        <v>74</v>
      </c>
      <c r="W354" s="2" t="s">
        <v>322</v>
      </c>
      <c r="X354" s="58">
        <v>40179</v>
      </c>
      <c r="Y354" s="26"/>
      <c r="Z354" s="26"/>
      <c r="AA354" s="26"/>
      <c r="AB354" s="1" t="s">
        <v>62</v>
      </c>
      <c r="AC354" s="3">
        <v>41729</v>
      </c>
      <c r="AD354" s="59"/>
      <c r="AE354" s="1" t="s">
        <v>321</v>
      </c>
      <c r="AF354" s="1" t="s">
        <v>320</v>
      </c>
      <c r="AG354" s="1"/>
    </row>
    <row r="355" spans="1:33" ht="31.5">
      <c r="A355" s="1" t="s">
        <v>327</v>
      </c>
      <c r="B355" s="1" t="s">
        <v>326</v>
      </c>
      <c r="C355" s="1" t="s">
        <v>325</v>
      </c>
      <c r="D355" s="1" t="s">
        <v>337</v>
      </c>
      <c r="E355" s="1" t="s">
        <v>336</v>
      </c>
      <c r="F355" s="1" t="s">
        <v>33</v>
      </c>
      <c r="G355" s="1" t="s">
        <v>32</v>
      </c>
      <c r="H355" s="2"/>
      <c r="I355" s="1" t="s">
        <v>32</v>
      </c>
      <c r="J355" s="2" t="s">
        <v>23</v>
      </c>
      <c r="K355" s="22">
        <f t="shared" si="10"/>
        <v>4</v>
      </c>
      <c r="L355" s="4">
        <v>40627</v>
      </c>
      <c r="M355" s="4">
        <v>41079</v>
      </c>
      <c r="N355" s="2" t="s">
        <v>24</v>
      </c>
      <c r="O355" s="22">
        <f t="shared" si="11"/>
        <v>4</v>
      </c>
      <c r="P355" s="15">
        <v>2.9820879999975407</v>
      </c>
      <c r="Q355" s="15"/>
      <c r="R355" s="130">
        <v>2.8962969999978005</v>
      </c>
      <c r="S355" s="15">
        <v>0.08579099999974</v>
      </c>
      <c r="T355" s="15">
        <v>0</v>
      </c>
      <c r="U355" s="15">
        <v>0</v>
      </c>
      <c r="V355" s="2" t="s">
        <v>74</v>
      </c>
      <c r="W355" s="2" t="s">
        <v>322</v>
      </c>
      <c r="X355" s="58">
        <v>40544</v>
      </c>
      <c r="Y355" s="26"/>
      <c r="Z355" s="26"/>
      <c r="AA355" s="26"/>
      <c r="AB355" s="1" t="s">
        <v>62</v>
      </c>
      <c r="AC355" s="3">
        <v>41729</v>
      </c>
      <c r="AD355" s="59"/>
      <c r="AE355" s="1" t="s">
        <v>321</v>
      </c>
      <c r="AF355" s="1" t="s">
        <v>320</v>
      </c>
      <c r="AG355" s="1"/>
    </row>
    <row r="356" spans="1:33" ht="31.5">
      <c r="A356" s="1" t="s">
        <v>327</v>
      </c>
      <c r="B356" s="1" t="s">
        <v>326</v>
      </c>
      <c r="C356" s="1" t="s">
        <v>325</v>
      </c>
      <c r="D356" s="1" t="s">
        <v>335</v>
      </c>
      <c r="E356" s="1" t="s">
        <v>334</v>
      </c>
      <c r="F356" s="1" t="s">
        <v>33</v>
      </c>
      <c r="G356" s="1" t="s">
        <v>32</v>
      </c>
      <c r="H356" s="2"/>
      <c r="I356" s="1" t="s">
        <v>32</v>
      </c>
      <c r="J356" s="2" t="s">
        <v>23</v>
      </c>
      <c r="K356" s="22">
        <f t="shared" si="10"/>
        <v>4</v>
      </c>
      <c r="L356" s="4">
        <v>39994</v>
      </c>
      <c r="M356" s="4">
        <v>40984</v>
      </c>
      <c r="N356" s="2" t="s">
        <v>24</v>
      </c>
      <c r="O356" s="22">
        <f t="shared" si="11"/>
        <v>4</v>
      </c>
      <c r="P356" s="15">
        <v>7.983766999998418</v>
      </c>
      <c r="Q356" s="15"/>
      <c r="R356" s="130">
        <v>7.983766999998418</v>
      </c>
      <c r="S356" s="15">
        <v>0</v>
      </c>
      <c r="T356" s="15">
        <v>0</v>
      </c>
      <c r="U356" s="15">
        <v>0</v>
      </c>
      <c r="V356" s="2" t="s">
        <v>74</v>
      </c>
      <c r="W356" s="2" t="s">
        <v>322</v>
      </c>
      <c r="X356" s="58">
        <v>39814</v>
      </c>
      <c r="Y356" s="26"/>
      <c r="Z356" s="26"/>
      <c r="AA356" s="26"/>
      <c r="AB356" s="1" t="s">
        <v>62</v>
      </c>
      <c r="AC356" s="3">
        <v>41729</v>
      </c>
      <c r="AD356" s="59"/>
      <c r="AE356" s="1" t="s">
        <v>321</v>
      </c>
      <c r="AF356" s="1" t="s">
        <v>320</v>
      </c>
      <c r="AG356" s="1"/>
    </row>
    <row r="357" spans="1:33" ht="31.5">
      <c r="A357" s="1" t="s">
        <v>327</v>
      </c>
      <c r="B357" s="1" t="s">
        <v>326</v>
      </c>
      <c r="C357" s="1" t="s">
        <v>325</v>
      </c>
      <c r="D357" s="1" t="s">
        <v>333</v>
      </c>
      <c r="E357" s="1" t="s">
        <v>332</v>
      </c>
      <c r="F357" s="1" t="s">
        <v>33</v>
      </c>
      <c r="G357" s="1" t="s">
        <v>32</v>
      </c>
      <c r="H357" s="2"/>
      <c r="I357" s="1" t="s">
        <v>32</v>
      </c>
      <c r="J357" s="2" t="s">
        <v>23</v>
      </c>
      <c r="K357" s="22">
        <f t="shared" si="10"/>
        <v>4</v>
      </c>
      <c r="L357" s="4">
        <v>39706</v>
      </c>
      <c r="M357" s="4">
        <v>40672</v>
      </c>
      <c r="N357" s="2" t="s">
        <v>24</v>
      </c>
      <c r="O357" s="22">
        <f t="shared" si="11"/>
        <v>4</v>
      </c>
      <c r="P357" s="15">
        <v>0</v>
      </c>
      <c r="Q357" s="15"/>
      <c r="R357" s="130">
        <v>0</v>
      </c>
      <c r="S357" s="15">
        <v>0</v>
      </c>
      <c r="T357" s="15">
        <v>0</v>
      </c>
      <c r="U357" s="15">
        <v>0</v>
      </c>
      <c r="V357" s="2" t="s">
        <v>74</v>
      </c>
      <c r="W357" s="2" t="s">
        <v>322</v>
      </c>
      <c r="X357" s="58">
        <v>39448</v>
      </c>
      <c r="Y357" s="26"/>
      <c r="Z357" s="26"/>
      <c r="AA357" s="26"/>
      <c r="AB357" s="1" t="s">
        <v>62</v>
      </c>
      <c r="AC357" s="3">
        <v>41729</v>
      </c>
      <c r="AD357" s="59"/>
      <c r="AE357" s="1" t="s">
        <v>321</v>
      </c>
      <c r="AF357" s="1" t="s">
        <v>320</v>
      </c>
      <c r="AG357" s="1"/>
    </row>
    <row r="358" spans="1:33" ht="31.5">
      <c r="A358" s="1" t="s">
        <v>327</v>
      </c>
      <c r="B358" s="1" t="s">
        <v>326</v>
      </c>
      <c r="C358" s="1" t="s">
        <v>325</v>
      </c>
      <c r="D358" s="1" t="s">
        <v>331</v>
      </c>
      <c r="E358" s="1" t="s">
        <v>330</v>
      </c>
      <c r="F358" s="1" t="s">
        <v>33</v>
      </c>
      <c r="G358" s="1" t="s">
        <v>32</v>
      </c>
      <c r="H358" s="2"/>
      <c r="I358" s="1" t="s">
        <v>32</v>
      </c>
      <c r="J358" s="2" t="s">
        <v>23</v>
      </c>
      <c r="K358" s="22">
        <f t="shared" si="10"/>
        <v>4</v>
      </c>
      <c r="L358" s="4">
        <v>40056</v>
      </c>
      <c r="M358" s="4">
        <v>40781</v>
      </c>
      <c r="N358" s="2" t="s">
        <v>24</v>
      </c>
      <c r="O358" s="22">
        <f t="shared" si="11"/>
        <v>4</v>
      </c>
      <c r="P358" s="15">
        <v>0.08300499999987998</v>
      </c>
      <c r="Q358" s="15"/>
      <c r="R358" s="130">
        <v>0.08300499999987998</v>
      </c>
      <c r="S358" s="15">
        <v>0</v>
      </c>
      <c r="T358" s="15">
        <v>0</v>
      </c>
      <c r="U358" s="15">
        <v>0</v>
      </c>
      <c r="V358" s="2" t="s">
        <v>74</v>
      </c>
      <c r="W358" s="2" t="s">
        <v>322</v>
      </c>
      <c r="X358" s="58">
        <v>39814</v>
      </c>
      <c r="Y358" s="26"/>
      <c r="Z358" s="26"/>
      <c r="AA358" s="26"/>
      <c r="AB358" s="1" t="s">
        <v>62</v>
      </c>
      <c r="AC358" s="3">
        <v>41729</v>
      </c>
      <c r="AD358" s="59"/>
      <c r="AE358" s="1" t="s">
        <v>321</v>
      </c>
      <c r="AF358" s="1" t="s">
        <v>320</v>
      </c>
      <c r="AG358" s="1"/>
    </row>
    <row r="359" spans="1:33" ht="31.5">
      <c r="A359" s="1" t="s">
        <v>327</v>
      </c>
      <c r="B359" s="1" t="s">
        <v>326</v>
      </c>
      <c r="C359" s="1" t="s">
        <v>325</v>
      </c>
      <c r="D359" s="1" t="s">
        <v>329</v>
      </c>
      <c r="E359" s="1" t="s">
        <v>328</v>
      </c>
      <c r="F359" s="1" t="s">
        <v>33</v>
      </c>
      <c r="G359" s="1" t="s">
        <v>32</v>
      </c>
      <c r="H359" s="2"/>
      <c r="I359" s="1" t="s">
        <v>32</v>
      </c>
      <c r="J359" s="2" t="s">
        <v>23</v>
      </c>
      <c r="K359" s="22">
        <f t="shared" si="10"/>
        <v>4</v>
      </c>
      <c r="L359" s="4">
        <v>40633</v>
      </c>
      <c r="M359" s="4">
        <v>41023</v>
      </c>
      <c r="N359" s="2" t="s">
        <v>24</v>
      </c>
      <c r="O359" s="22">
        <f t="shared" si="11"/>
        <v>4</v>
      </c>
      <c r="P359" s="15">
        <v>3.628031999997899</v>
      </c>
      <c r="Q359" s="15"/>
      <c r="R359" s="130">
        <v>3.265228999997999</v>
      </c>
      <c r="S359" s="15">
        <v>0.3628029999999</v>
      </c>
      <c r="T359" s="15">
        <v>0</v>
      </c>
      <c r="U359" s="15">
        <v>0</v>
      </c>
      <c r="V359" s="2" t="s">
        <v>74</v>
      </c>
      <c r="W359" s="2" t="s">
        <v>322</v>
      </c>
      <c r="X359" s="58">
        <v>40544</v>
      </c>
      <c r="Y359" s="26"/>
      <c r="Z359" s="26"/>
      <c r="AA359" s="26"/>
      <c r="AB359" s="1" t="s">
        <v>62</v>
      </c>
      <c r="AC359" s="3">
        <v>41729</v>
      </c>
      <c r="AD359" s="59"/>
      <c r="AE359" s="1" t="s">
        <v>321</v>
      </c>
      <c r="AF359" s="1" t="s">
        <v>320</v>
      </c>
      <c r="AG359" s="1"/>
    </row>
    <row r="360" spans="1:33" ht="31.5">
      <c r="A360" s="1" t="s">
        <v>327</v>
      </c>
      <c r="B360" s="1" t="s">
        <v>326</v>
      </c>
      <c r="C360" s="1" t="s">
        <v>325</v>
      </c>
      <c r="D360" s="1" t="s">
        <v>324</v>
      </c>
      <c r="E360" s="1" t="s">
        <v>323</v>
      </c>
      <c r="F360" s="1" t="s">
        <v>33</v>
      </c>
      <c r="G360" s="1" t="s">
        <v>32</v>
      </c>
      <c r="H360" s="2"/>
      <c r="I360" s="1" t="s">
        <v>32</v>
      </c>
      <c r="J360" s="2" t="s">
        <v>23</v>
      </c>
      <c r="K360" s="22">
        <f t="shared" si="10"/>
        <v>4</v>
      </c>
      <c r="L360" s="4">
        <v>40513</v>
      </c>
      <c r="M360" s="4">
        <v>41013</v>
      </c>
      <c r="N360" s="2" t="s">
        <v>24</v>
      </c>
      <c r="O360" s="22">
        <f t="shared" si="11"/>
        <v>4</v>
      </c>
      <c r="P360" s="15">
        <v>4.002310499998389</v>
      </c>
      <c r="Q360" s="15"/>
      <c r="R360" s="130">
        <v>4.002310499998389</v>
      </c>
      <c r="S360" s="15">
        <v>0</v>
      </c>
      <c r="T360" s="15">
        <v>0</v>
      </c>
      <c r="U360" s="15">
        <v>0</v>
      </c>
      <c r="V360" s="2" t="s">
        <v>74</v>
      </c>
      <c r="W360" s="2" t="s">
        <v>322</v>
      </c>
      <c r="X360" s="58">
        <v>40179</v>
      </c>
      <c r="Y360" s="26"/>
      <c r="Z360" s="26"/>
      <c r="AA360" s="26"/>
      <c r="AB360" s="1" t="s">
        <v>62</v>
      </c>
      <c r="AC360" s="3">
        <v>41729</v>
      </c>
      <c r="AD360" s="59"/>
      <c r="AE360" s="1" t="s">
        <v>321</v>
      </c>
      <c r="AF360" s="1" t="s">
        <v>320</v>
      </c>
      <c r="AG360" s="1"/>
    </row>
    <row r="361" spans="1:33" ht="31.5">
      <c r="A361" s="1" t="s">
        <v>327</v>
      </c>
      <c r="B361" s="1" t="s">
        <v>326</v>
      </c>
      <c r="C361" s="1" t="s">
        <v>325</v>
      </c>
      <c r="D361" s="1" t="s">
        <v>1123</v>
      </c>
      <c r="E361" s="1" t="s">
        <v>1124</v>
      </c>
      <c r="F361" s="1" t="s">
        <v>33</v>
      </c>
      <c r="G361" s="1" t="s">
        <v>32</v>
      </c>
      <c r="H361" s="2"/>
      <c r="I361" s="1" t="s">
        <v>32</v>
      </c>
      <c r="J361" s="2" t="s">
        <v>23</v>
      </c>
      <c r="K361" s="22">
        <f t="shared" si="10"/>
        <v>4</v>
      </c>
      <c r="L361" s="4">
        <v>39965</v>
      </c>
      <c r="M361" s="4">
        <v>40640</v>
      </c>
      <c r="N361" s="2" t="s">
        <v>24</v>
      </c>
      <c r="O361" s="22">
        <f t="shared" si="11"/>
        <v>4</v>
      </c>
      <c r="P361" s="15">
        <v>0</v>
      </c>
      <c r="Q361" s="15"/>
      <c r="R361" s="130">
        <v>0</v>
      </c>
      <c r="S361" s="15">
        <v>0</v>
      </c>
      <c r="T361" s="15">
        <v>0</v>
      </c>
      <c r="U361" s="15">
        <v>0</v>
      </c>
      <c r="V361" s="2" t="s">
        <v>74</v>
      </c>
      <c r="W361" s="2" t="s">
        <v>322</v>
      </c>
      <c r="X361" s="58">
        <v>39814</v>
      </c>
      <c r="Y361" s="26"/>
      <c r="Z361" s="26"/>
      <c r="AA361" s="26"/>
      <c r="AB361" s="1" t="s">
        <v>62</v>
      </c>
      <c r="AC361" s="3">
        <v>41729</v>
      </c>
      <c r="AD361" s="59"/>
      <c r="AE361" s="1" t="s">
        <v>321</v>
      </c>
      <c r="AF361" s="1" t="s">
        <v>320</v>
      </c>
      <c r="AG361" s="1"/>
    </row>
    <row r="362" spans="1:33" ht="31.5">
      <c r="A362" s="1" t="s">
        <v>1010</v>
      </c>
      <c r="B362" s="1" t="s">
        <v>1042</v>
      </c>
      <c r="C362" s="1" t="s">
        <v>1043</v>
      </c>
      <c r="D362" s="1" t="s">
        <v>1023</v>
      </c>
      <c r="E362" s="1" t="s">
        <v>1044</v>
      </c>
      <c r="F362" s="1" t="s">
        <v>35</v>
      </c>
      <c r="G362" s="1" t="s">
        <v>32</v>
      </c>
      <c r="H362" s="2" t="s">
        <v>22</v>
      </c>
      <c r="I362" s="1" t="s">
        <v>32</v>
      </c>
      <c r="J362" s="2" t="s">
        <v>23</v>
      </c>
      <c r="K362" s="22">
        <f t="shared" si="10"/>
        <v>4</v>
      </c>
      <c r="L362" s="4">
        <v>40544</v>
      </c>
      <c r="M362" s="4">
        <v>41640</v>
      </c>
      <c r="O362" s="22">
        <f t="shared" si="11"/>
        <v>1</v>
      </c>
      <c r="P362" s="15">
        <v>21</v>
      </c>
      <c r="Q362" s="15"/>
      <c r="R362" s="130">
        <v>6</v>
      </c>
      <c r="S362" s="15">
        <v>13</v>
      </c>
      <c r="T362" s="15">
        <v>1</v>
      </c>
      <c r="U362" s="15">
        <v>0</v>
      </c>
      <c r="V362" s="2" t="s">
        <v>74</v>
      </c>
      <c r="W362" s="2"/>
      <c r="X362" s="58">
        <v>40544</v>
      </c>
      <c r="Y362" s="26"/>
      <c r="Z362" s="26"/>
      <c r="AA362" s="26"/>
      <c r="AB362" s="1" t="s">
        <v>83</v>
      </c>
      <c r="AC362" s="3"/>
      <c r="AD362" s="59" t="s">
        <v>1045</v>
      </c>
      <c r="AE362" s="1" t="s">
        <v>1046</v>
      </c>
      <c r="AF362" s="1" t="s">
        <v>1028</v>
      </c>
      <c r="AG362" s="1"/>
    </row>
    <row r="363" spans="1:33" ht="31.5">
      <c r="A363" s="1" t="s">
        <v>1010</v>
      </c>
      <c r="B363" s="1" t="s">
        <v>1021</v>
      </c>
      <c r="C363" s="1" t="s">
        <v>1022</v>
      </c>
      <c r="D363" s="1" t="s">
        <v>1023</v>
      </c>
      <c r="E363" s="1" t="s">
        <v>1024</v>
      </c>
      <c r="F363" s="1" t="s">
        <v>33</v>
      </c>
      <c r="G363" s="1" t="s">
        <v>32</v>
      </c>
      <c r="H363" s="2" t="s">
        <v>22</v>
      </c>
      <c r="I363" s="1" t="s">
        <v>32</v>
      </c>
      <c r="J363" s="2" t="s">
        <v>25</v>
      </c>
      <c r="K363" s="22">
        <f t="shared" si="10"/>
        <v>4</v>
      </c>
      <c r="L363" s="4" t="s">
        <v>1025</v>
      </c>
      <c r="M363" s="4">
        <v>41640</v>
      </c>
      <c r="O363" s="22">
        <f t="shared" si="11"/>
        <v>1</v>
      </c>
      <c r="P363" s="15">
        <v>30</v>
      </c>
      <c r="Q363" s="15"/>
      <c r="R363" s="130">
        <v>8</v>
      </c>
      <c r="S363" s="15">
        <v>13</v>
      </c>
      <c r="T363" s="15">
        <v>1</v>
      </c>
      <c r="U363" s="15">
        <v>0</v>
      </c>
      <c r="V363" s="2" t="s">
        <v>206</v>
      </c>
      <c r="W363" s="2"/>
      <c r="X363" s="58">
        <v>40544</v>
      </c>
      <c r="Y363" s="26"/>
      <c r="Z363" s="26"/>
      <c r="AA363" s="26"/>
      <c r="AB363" s="1" t="s">
        <v>62</v>
      </c>
      <c r="AC363" s="3" t="s">
        <v>55</v>
      </c>
      <c r="AD363" s="59" t="s">
        <v>1026</v>
      </c>
      <c r="AE363" s="1" t="s">
        <v>1027</v>
      </c>
      <c r="AF363" s="1" t="s">
        <v>1028</v>
      </c>
      <c r="AG363" s="1" t="s">
        <v>1029</v>
      </c>
    </row>
    <row r="364" spans="1:33" ht="31.5">
      <c r="A364" s="1" t="s">
        <v>1010</v>
      </c>
      <c r="B364" s="1" t="s">
        <v>1021</v>
      </c>
      <c r="C364" s="1" t="s">
        <v>1022</v>
      </c>
      <c r="D364" s="1" t="s">
        <v>1023</v>
      </c>
      <c r="E364" s="1" t="s">
        <v>1030</v>
      </c>
      <c r="F364" s="1" t="s">
        <v>33</v>
      </c>
      <c r="G364" s="1" t="s">
        <v>32</v>
      </c>
      <c r="H364" s="2" t="s">
        <v>22</v>
      </c>
      <c r="I364" s="1" t="s">
        <v>32</v>
      </c>
      <c r="J364" s="2" t="s">
        <v>25</v>
      </c>
      <c r="K364" s="22">
        <f t="shared" si="10"/>
        <v>4</v>
      </c>
      <c r="L364" s="4" t="s">
        <v>1025</v>
      </c>
      <c r="M364" s="4">
        <v>42005</v>
      </c>
      <c r="O364" s="22">
        <f t="shared" si="11"/>
        <v>1</v>
      </c>
      <c r="P364" s="15">
        <v>39</v>
      </c>
      <c r="Q364" s="15"/>
      <c r="R364" s="130">
        <v>9</v>
      </c>
      <c r="S364" s="15">
        <v>8</v>
      </c>
      <c r="T364" s="15">
        <v>20</v>
      </c>
      <c r="U364" s="15">
        <v>2</v>
      </c>
      <c r="V364" s="2" t="s">
        <v>206</v>
      </c>
      <c r="W364" s="2"/>
      <c r="X364" s="58">
        <v>40544</v>
      </c>
      <c r="Y364" s="26"/>
      <c r="Z364" s="26"/>
      <c r="AA364" s="26"/>
      <c r="AB364" s="1" t="s">
        <v>62</v>
      </c>
      <c r="AC364" s="3" t="s">
        <v>55</v>
      </c>
      <c r="AD364" s="59" t="s">
        <v>1026</v>
      </c>
      <c r="AE364" s="1" t="s">
        <v>1027</v>
      </c>
      <c r="AF364" s="1" t="s">
        <v>1028</v>
      </c>
      <c r="AG364" s="1" t="s">
        <v>1029</v>
      </c>
    </row>
    <row r="365" spans="1:33" ht="31.5">
      <c r="A365" s="1" t="s">
        <v>1010</v>
      </c>
      <c r="B365" s="1" t="s">
        <v>1021</v>
      </c>
      <c r="C365" s="1" t="s">
        <v>1031</v>
      </c>
      <c r="D365" s="1" t="s">
        <v>1032</v>
      </c>
      <c r="E365" s="1" t="s">
        <v>1033</v>
      </c>
      <c r="F365" s="1" t="s">
        <v>46</v>
      </c>
      <c r="G365" s="1" t="s">
        <v>32</v>
      </c>
      <c r="H365" s="2" t="s">
        <v>22</v>
      </c>
      <c r="I365" s="1" t="s">
        <v>32</v>
      </c>
      <c r="J365" s="2" t="s">
        <v>30</v>
      </c>
      <c r="K365" s="22">
        <f t="shared" si="10"/>
        <v>3</v>
      </c>
      <c r="L365" s="4" t="s">
        <v>1025</v>
      </c>
      <c r="M365" s="4"/>
      <c r="O365" s="22">
        <f t="shared" si="11"/>
        <v>1</v>
      </c>
      <c r="P365" s="15">
        <v>22</v>
      </c>
      <c r="Q365" s="15"/>
      <c r="R365" s="130">
        <v>1</v>
      </c>
      <c r="S365" s="15">
        <v>6</v>
      </c>
      <c r="T365" s="15">
        <v>12</v>
      </c>
      <c r="U365" s="15">
        <v>2</v>
      </c>
      <c r="V365" s="2" t="s">
        <v>206</v>
      </c>
      <c r="W365" s="2"/>
      <c r="X365" s="58">
        <v>40544</v>
      </c>
      <c r="Y365" s="26"/>
      <c r="Z365" s="26"/>
      <c r="AA365" s="26"/>
      <c r="AB365" s="1" t="s">
        <v>62</v>
      </c>
      <c r="AC365" s="3" t="s">
        <v>55</v>
      </c>
      <c r="AD365" s="59" t="s">
        <v>1026</v>
      </c>
      <c r="AE365" s="1" t="s">
        <v>1027</v>
      </c>
      <c r="AF365" s="1" t="s">
        <v>1028</v>
      </c>
      <c r="AG365" s="1" t="s">
        <v>1029</v>
      </c>
    </row>
    <row r="366" spans="1:33" ht="31.5">
      <c r="A366" s="1" t="s">
        <v>1010</v>
      </c>
      <c r="B366" s="1" t="s">
        <v>1021</v>
      </c>
      <c r="C366" s="1" t="s">
        <v>1031</v>
      </c>
      <c r="D366" s="1" t="s">
        <v>1023</v>
      </c>
      <c r="E366" s="1" t="s">
        <v>1034</v>
      </c>
      <c r="F366" s="1" t="s">
        <v>46</v>
      </c>
      <c r="G366" s="1" t="s">
        <v>32</v>
      </c>
      <c r="H366" s="2" t="s">
        <v>22</v>
      </c>
      <c r="I366" s="1" t="s">
        <v>32</v>
      </c>
      <c r="J366" s="2" t="s">
        <v>25</v>
      </c>
      <c r="K366" s="22">
        <f t="shared" si="10"/>
        <v>4</v>
      </c>
      <c r="L366" s="4" t="s">
        <v>1035</v>
      </c>
      <c r="M366" s="4">
        <v>41640</v>
      </c>
      <c r="O366" s="22">
        <f t="shared" si="11"/>
        <v>1</v>
      </c>
      <c r="P366" s="15">
        <v>25</v>
      </c>
      <c r="Q366" s="15"/>
      <c r="R366" s="130">
        <v>15</v>
      </c>
      <c r="S366" s="15">
        <v>9</v>
      </c>
      <c r="T366" s="15">
        <v>0</v>
      </c>
      <c r="U366" s="15">
        <v>0</v>
      </c>
      <c r="V366" s="2" t="s">
        <v>206</v>
      </c>
      <c r="W366" s="2"/>
      <c r="X366" s="58">
        <v>40544</v>
      </c>
      <c r="Y366" s="26"/>
      <c r="Z366" s="26"/>
      <c r="AA366" s="26"/>
      <c r="AB366" s="1" t="s">
        <v>83</v>
      </c>
      <c r="AC366" s="3"/>
      <c r="AD366" s="59" t="s">
        <v>1026</v>
      </c>
      <c r="AE366" s="1" t="s">
        <v>1027</v>
      </c>
      <c r="AF366" s="1" t="s">
        <v>1028</v>
      </c>
      <c r="AG366" s="1" t="s">
        <v>1036</v>
      </c>
    </row>
    <row r="367" spans="1:33" ht="31.5">
      <c r="A367" s="1" t="s">
        <v>1010</v>
      </c>
      <c r="B367" s="1" t="s">
        <v>1021</v>
      </c>
      <c r="C367" s="1" t="s">
        <v>1037</v>
      </c>
      <c r="D367" s="1" t="s">
        <v>1023</v>
      </c>
      <c r="E367" s="1" t="s">
        <v>1038</v>
      </c>
      <c r="F367" s="1" t="s">
        <v>35</v>
      </c>
      <c r="G367" s="1" t="s">
        <v>32</v>
      </c>
      <c r="H367" s="2" t="s">
        <v>22</v>
      </c>
      <c r="I367" s="1" t="s">
        <v>32</v>
      </c>
      <c r="J367" s="2" t="s">
        <v>30</v>
      </c>
      <c r="K367" s="22">
        <f t="shared" si="10"/>
        <v>3</v>
      </c>
      <c r="L367" s="4" t="s">
        <v>1039</v>
      </c>
      <c r="M367" s="4">
        <v>42370</v>
      </c>
      <c r="O367" s="22">
        <f t="shared" si="11"/>
        <v>1</v>
      </c>
      <c r="P367" s="15">
        <v>8</v>
      </c>
      <c r="Q367" s="15"/>
      <c r="R367" s="130">
        <v>0</v>
      </c>
      <c r="S367" s="15">
        <v>0.3</v>
      </c>
      <c r="T367" s="15">
        <v>7</v>
      </c>
      <c r="U367" s="15">
        <v>9</v>
      </c>
      <c r="V367" s="2" t="s">
        <v>60</v>
      </c>
      <c r="W367" s="2"/>
      <c r="X367" s="58">
        <v>40544</v>
      </c>
      <c r="Y367" s="26"/>
      <c r="Z367" s="26"/>
      <c r="AA367" s="26"/>
      <c r="AB367" s="1"/>
      <c r="AC367" s="3"/>
      <c r="AD367" s="59" t="s">
        <v>1026</v>
      </c>
      <c r="AE367" s="1" t="s">
        <v>1027</v>
      </c>
      <c r="AF367" s="1" t="s">
        <v>1028</v>
      </c>
      <c r="AG367" s="1"/>
    </row>
    <row r="368" spans="1:33" ht="31.5">
      <c r="A368" s="1" t="s">
        <v>1010</v>
      </c>
      <c r="B368" s="1" t="s">
        <v>1021</v>
      </c>
      <c r="C368" s="1" t="s">
        <v>1040</v>
      </c>
      <c r="D368" s="1" t="s">
        <v>1023</v>
      </c>
      <c r="E368" s="1" t="s">
        <v>1041</v>
      </c>
      <c r="F368" s="1" t="s">
        <v>33</v>
      </c>
      <c r="G368" s="1" t="s">
        <v>32</v>
      </c>
      <c r="H368" s="2" t="s">
        <v>22</v>
      </c>
      <c r="I368" s="1" t="s">
        <v>32</v>
      </c>
      <c r="J368" s="2" t="s">
        <v>30</v>
      </c>
      <c r="K368" s="22">
        <f t="shared" si="10"/>
        <v>3</v>
      </c>
      <c r="L368" s="4">
        <v>41275</v>
      </c>
      <c r="M368" s="4">
        <v>42370</v>
      </c>
      <c r="O368" s="22">
        <f t="shared" si="11"/>
        <v>1</v>
      </c>
      <c r="P368" s="15">
        <v>16</v>
      </c>
      <c r="Q368" s="15"/>
      <c r="R368" s="130">
        <v>0</v>
      </c>
      <c r="S368" s="15">
        <v>0</v>
      </c>
      <c r="T368" s="15">
        <v>0</v>
      </c>
      <c r="U368" s="15">
        <v>0</v>
      </c>
      <c r="V368" s="2" t="s">
        <v>87</v>
      </c>
      <c r="W368" s="2"/>
      <c r="X368" s="58">
        <v>40544</v>
      </c>
      <c r="Y368" s="26"/>
      <c r="Z368" s="26"/>
      <c r="AA368" s="26"/>
      <c r="AB368" s="1" t="s">
        <v>62</v>
      </c>
      <c r="AC368" s="3" t="s">
        <v>55</v>
      </c>
      <c r="AD368" s="59" t="s">
        <v>1026</v>
      </c>
      <c r="AE368" s="1" t="s">
        <v>1027</v>
      </c>
      <c r="AF368" s="1" t="s">
        <v>1028</v>
      </c>
      <c r="AG368" s="1" t="s">
        <v>1029</v>
      </c>
    </row>
    <row r="369" spans="1:33" ht="31.5">
      <c r="A369" s="1" t="s">
        <v>1010</v>
      </c>
      <c r="B369" s="1" t="s">
        <v>1047</v>
      </c>
      <c r="C369" s="1" t="s">
        <v>1048</v>
      </c>
      <c r="D369" s="1" t="s">
        <v>1023</v>
      </c>
      <c r="E369" s="1" t="s">
        <v>1049</v>
      </c>
      <c r="F369" s="1" t="s">
        <v>46</v>
      </c>
      <c r="G369" s="1" t="s">
        <v>32</v>
      </c>
      <c r="H369" s="2" t="s">
        <v>22</v>
      </c>
      <c r="I369" s="1" t="s">
        <v>32</v>
      </c>
      <c r="J369" s="2" t="s">
        <v>28</v>
      </c>
      <c r="K369" s="22">
        <f t="shared" si="10"/>
        <v>2</v>
      </c>
      <c r="L369" s="4" t="s">
        <v>1050</v>
      </c>
      <c r="M369" s="4">
        <v>42736</v>
      </c>
      <c r="O369" s="22">
        <f t="shared" si="11"/>
        <v>1</v>
      </c>
      <c r="P369" s="15">
        <v>7</v>
      </c>
      <c r="Q369" s="15"/>
      <c r="R369" s="130">
        <v>0</v>
      </c>
      <c r="S369" s="15">
        <v>0</v>
      </c>
      <c r="T369" s="15">
        <v>0</v>
      </c>
      <c r="U369" s="15">
        <v>0</v>
      </c>
      <c r="V369" s="2" t="s">
        <v>60</v>
      </c>
      <c r="W369" s="2"/>
      <c r="X369" s="58">
        <v>40544</v>
      </c>
      <c r="Y369" s="26"/>
      <c r="Z369" s="26"/>
      <c r="AA369" s="26"/>
      <c r="AB369" s="1" t="s">
        <v>83</v>
      </c>
      <c r="AC369" s="3"/>
      <c r="AD369" s="59" t="s">
        <v>1051</v>
      </c>
      <c r="AE369" s="1" t="s">
        <v>1052</v>
      </c>
      <c r="AF369" s="1" t="s">
        <v>1028</v>
      </c>
      <c r="AG369" s="1"/>
    </row>
    <row r="370" spans="1:33" ht="31.5">
      <c r="A370" s="1" t="s">
        <v>1010</v>
      </c>
      <c r="B370" s="1" t="s">
        <v>51</v>
      </c>
      <c r="C370" s="1" t="s">
        <v>51</v>
      </c>
      <c r="D370" s="1" t="s">
        <v>1032</v>
      </c>
      <c r="E370" s="1" t="s">
        <v>1053</v>
      </c>
      <c r="F370" s="1" t="s">
        <v>42</v>
      </c>
      <c r="G370" s="1" t="s">
        <v>32</v>
      </c>
      <c r="H370" s="2" t="s">
        <v>22</v>
      </c>
      <c r="I370" s="1" t="s">
        <v>32</v>
      </c>
      <c r="J370" s="2" t="s">
        <v>30</v>
      </c>
      <c r="K370" s="22">
        <f t="shared" si="10"/>
        <v>3</v>
      </c>
      <c r="L370" s="4" t="s">
        <v>1054</v>
      </c>
      <c r="M370" s="4" t="s">
        <v>1055</v>
      </c>
      <c r="O370" s="22">
        <f t="shared" si="11"/>
        <v>1</v>
      </c>
      <c r="P370" s="15">
        <v>14</v>
      </c>
      <c r="Q370" s="15"/>
      <c r="R370" s="130">
        <v>28</v>
      </c>
      <c r="S370" s="15">
        <v>9</v>
      </c>
      <c r="T370" s="15">
        <v>0</v>
      </c>
      <c r="U370" s="15">
        <v>0</v>
      </c>
      <c r="V370" s="2" t="s">
        <v>60</v>
      </c>
      <c r="W370" s="2"/>
      <c r="X370" s="58">
        <v>40544</v>
      </c>
      <c r="Y370" s="26"/>
      <c r="Z370" s="26"/>
      <c r="AA370" s="26"/>
      <c r="AB370" s="1"/>
      <c r="AC370" s="3"/>
      <c r="AD370" s="59" t="s">
        <v>1056</v>
      </c>
      <c r="AE370" s="1" t="s">
        <v>1057</v>
      </c>
      <c r="AF370" s="1" t="s">
        <v>1028</v>
      </c>
      <c r="AG370" s="1"/>
    </row>
    <row r="371" spans="1:33" ht="31.5">
      <c r="A371" s="1" t="s">
        <v>1010</v>
      </c>
      <c r="B371" s="1" t="s">
        <v>51</v>
      </c>
      <c r="C371" s="1" t="s">
        <v>51</v>
      </c>
      <c r="D371" s="1" t="s">
        <v>1058</v>
      </c>
      <c r="E371" s="1" t="s">
        <v>1059</v>
      </c>
      <c r="F371" s="1" t="s">
        <v>42</v>
      </c>
      <c r="G371" s="1" t="s">
        <v>32</v>
      </c>
      <c r="H371" s="2" t="s">
        <v>22</v>
      </c>
      <c r="I371" s="1" t="s">
        <v>32</v>
      </c>
      <c r="J371" s="2" t="s">
        <v>28</v>
      </c>
      <c r="K371" s="22">
        <f t="shared" si="10"/>
        <v>2</v>
      </c>
      <c r="L371" s="4">
        <v>43466</v>
      </c>
      <c r="M371" s="4">
        <v>44927</v>
      </c>
      <c r="O371" s="22">
        <f t="shared" si="11"/>
        <v>1</v>
      </c>
      <c r="P371" s="15">
        <v>30</v>
      </c>
      <c r="Q371" s="15" t="s">
        <v>805</v>
      </c>
      <c r="R371" s="130">
        <v>20</v>
      </c>
      <c r="S371" s="15">
        <v>29</v>
      </c>
      <c r="T371" s="15">
        <v>9</v>
      </c>
      <c r="U371" s="15">
        <v>10</v>
      </c>
      <c r="V371" s="2" t="s">
        <v>60</v>
      </c>
      <c r="W371" s="2"/>
      <c r="X371" s="58">
        <v>40544</v>
      </c>
      <c r="Y371" s="26"/>
      <c r="Z371" s="26"/>
      <c r="AA371" s="26"/>
      <c r="AB371" s="1"/>
      <c r="AC371" s="3"/>
      <c r="AD371" s="59" t="s">
        <v>1056</v>
      </c>
      <c r="AE371" s="1" t="s">
        <v>1057</v>
      </c>
      <c r="AF371" s="1" t="s">
        <v>1028</v>
      </c>
      <c r="AG371" s="1"/>
    </row>
    <row r="372" spans="1:33" ht="31.5">
      <c r="A372" s="1" t="s">
        <v>1010</v>
      </c>
      <c r="B372" s="1" t="s">
        <v>51</v>
      </c>
      <c r="C372" s="1" t="s">
        <v>51</v>
      </c>
      <c r="D372" s="1" t="s">
        <v>1058</v>
      </c>
      <c r="E372" s="1" t="s">
        <v>1060</v>
      </c>
      <c r="F372" s="1" t="s">
        <v>42</v>
      </c>
      <c r="G372" s="1" t="s">
        <v>32</v>
      </c>
      <c r="H372" s="2" t="s">
        <v>22</v>
      </c>
      <c r="I372" s="1" t="s">
        <v>32</v>
      </c>
      <c r="J372" s="2" t="s">
        <v>23</v>
      </c>
      <c r="K372" s="22">
        <f t="shared" si="10"/>
        <v>4</v>
      </c>
      <c r="L372" s="4" t="s">
        <v>23</v>
      </c>
      <c r="M372" s="4">
        <v>41640</v>
      </c>
      <c r="O372" s="22">
        <f t="shared" si="11"/>
        <v>1</v>
      </c>
      <c r="P372" s="15">
        <v>37</v>
      </c>
      <c r="Q372" s="15"/>
      <c r="R372" s="130">
        <v>4</v>
      </c>
      <c r="S372" s="15">
        <v>2</v>
      </c>
      <c r="T372" s="15">
        <v>1</v>
      </c>
      <c r="U372" s="15">
        <v>22</v>
      </c>
      <c r="V372" s="2" t="s">
        <v>74</v>
      </c>
      <c r="W372" s="2"/>
      <c r="X372" s="58">
        <v>40544</v>
      </c>
      <c r="Y372" s="26"/>
      <c r="Z372" s="26"/>
      <c r="AA372" s="26"/>
      <c r="AB372" s="1" t="s">
        <v>83</v>
      </c>
      <c r="AC372" s="3"/>
      <c r="AD372" s="59" t="s">
        <v>1056</v>
      </c>
      <c r="AE372" s="1" t="s">
        <v>1057</v>
      </c>
      <c r="AF372" s="1" t="s">
        <v>1028</v>
      </c>
      <c r="AG372" s="1"/>
    </row>
    <row r="373" spans="1:33" ht="31.5">
      <c r="A373" s="1" t="s">
        <v>1010</v>
      </c>
      <c r="B373" s="1" t="s">
        <v>51</v>
      </c>
      <c r="C373" s="1" t="s">
        <v>51</v>
      </c>
      <c r="D373" s="1" t="s">
        <v>1058</v>
      </c>
      <c r="E373" s="1" t="s">
        <v>1061</v>
      </c>
      <c r="F373" s="1" t="s">
        <v>42</v>
      </c>
      <c r="G373" s="1" t="s">
        <v>32</v>
      </c>
      <c r="H373" s="2" t="s">
        <v>22</v>
      </c>
      <c r="I373" s="1" t="s">
        <v>32</v>
      </c>
      <c r="J373" s="2" t="s">
        <v>23</v>
      </c>
      <c r="K373" s="22">
        <f t="shared" si="10"/>
        <v>4</v>
      </c>
      <c r="L373" s="4" t="s">
        <v>23</v>
      </c>
      <c r="M373" s="4" t="s">
        <v>1062</v>
      </c>
      <c r="O373" s="22">
        <f t="shared" si="11"/>
        <v>1</v>
      </c>
      <c r="P373" s="15">
        <v>67</v>
      </c>
      <c r="Q373" s="15"/>
      <c r="R373" s="130">
        <v>0</v>
      </c>
      <c r="S373" s="15">
        <v>0</v>
      </c>
      <c r="T373" s="15">
        <v>0</v>
      </c>
      <c r="U373" s="15">
        <v>6</v>
      </c>
      <c r="V373" s="2" t="s">
        <v>74</v>
      </c>
      <c r="W373" s="2"/>
      <c r="X373" s="58">
        <v>40544</v>
      </c>
      <c r="Y373" s="26"/>
      <c r="Z373" s="26"/>
      <c r="AA373" s="26"/>
      <c r="AB373" s="1" t="s">
        <v>75</v>
      </c>
      <c r="AC373" s="3"/>
      <c r="AD373" s="59" t="s">
        <v>1056</v>
      </c>
      <c r="AE373" s="1" t="s">
        <v>1057</v>
      </c>
      <c r="AF373" s="1" t="s">
        <v>1028</v>
      </c>
      <c r="AG373" s="1" t="s">
        <v>1063</v>
      </c>
    </row>
    <row r="374" spans="1:33" ht="31.5">
      <c r="A374" s="1" t="s">
        <v>1010</v>
      </c>
      <c r="B374" s="1" t="s">
        <v>51</v>
      </c>
      <c r="C374" s="1" t="s">
        <v>51</v>
      </c>
      <c r="D374" s="1" t="s">
        <v>1058</v>
      </c>
      <c r="E374" s="1" t="s">
        <v>1064</v>
      </c>
      <c r="F374" s="1" t="s">
        <v>42</v>
      </c>
      <c r="G374" s="1" t="s">
        <v>32</v>
      </c>
      <c r="H374" s="2" t="s">
        <v>22</v>
      </c>
      <c r="I374" s="1" t="s">
        <v>32</v>
      </c>
      <c r="J374" s="2" t="s">
        <v>30</v>
      </c>
      <c r="K374" s="22">
        <f t="shared" si="10"/>
        <v>3</v>
      </c>
      <c r="L374" s="4">
        <v>41640</v>
      </c>
      <c r="M374" s="4">
        <v>42370</v>
      </c>
      <c r="O374" s="22">
        <f t="shared" si="11"/>
        <v>1</v>
      </c>
      <c r="P374" s="15">
        <v>31</v>
      </c>
      <c r="Q374" s="15"/>
      <c r="R374" s="130">
        <v>0</v>
      </c>
      <c r="S374" s="15">
        <v>21</v>
      </c>
      <c r="T374" s="15">
        <v>53</v>
      </c>
      <c r="U374" s="15">
        <v>51</v>
      </c>
      <c r="V374" s="2" t="s">
        <v>206</v>
      </c>
      <c r="W374" s="2"/>
      <c r="X374" s="58">
        <v>40544</v>
      </c>
      <c r="Y374" s="26"/>
      <c r="Z374" s="26"/>
      <c r="AA374" s="26"/>
      <c r="AB374" s="1" t="s">
        <v>83</v>
      </c>
      <c r="AC374" s="3"/>
      <c r="AD374" s="59" t="s">
        <v>1056</v>
      </c>
      <c r="AE374" s="1" t="s">
        <v>1057</v>
      </c>
      <c r="AF374" s="1" t="s">
        <v>1028</v>
      </c>
      <c r="AG374" s="1" t="s">
        <v>1065</v>
      </c>
    </row>
    <row r="375" spans="1:33" ht="31.5">
      <c r="A375" s="1" t="s">
        <v>1010</v>
      </c>
      <c r="B375" s="1" t="s">
        <v>51</v>
      </c>
      <c r="C375" s="1" t="s">
        <v>51</v>
      </c>
      <c r="D375" s="1" t="s">
        <v>1066</v>
      </c>
      <c r="E375" s="1" t="s">
        <v>1067</v>
      </c>
      <c r="F375" s="1" t="s">
        <v>42</v>
      </c>
      <c r="G375" s="1" t="s">
        <v>32</v>
      </c>
      <c r="H375" s="2" t="s">
        <v>22</v>
      </c>
      <c r="I375" s="1" t="s">
        <v>32</v>
      </c>
      <c r="J375" s="2" t="s">
        <v>30</v>
      </c>
      <c r="K375" s="22">
        <f t="shared" si="10"/>
        <v>3</v>
      </c>
      <c r="L375" s="4">
        <v>42005</v>
      </c>
      <c r="M375" s="4"/>
      <c r="O375" s="22">
        <f t="shared" si="11"/>
        <v>1</v>
      </c>
      <c r="P375" s="15">
        <v>22</v>
      </c>
      <c r="Q375" s="15"/>
      <c r="R375" s="130">
        <v>27</v>
      </c>
      <c r="S375" s="15">
        <v>13</v>
      </c>
      <c r="T375" s="15">
        <v>2</v>
      </c>
      <c r="U375" s="15">
        <v>0</v>
      </c>
      <c r="V375" s="2" t="s">
        <v>60</v>
      </c>
      <c r="W375" s="2"/>
      <c r="X375" s="58">
        <v>40544</v>
      </c>
      <c r="Y375" s="26"/>
      <c r="Z375" s="26"/>
      <c r="AA375" s="26"/>
      <c r="AB375" s="1" t="s">
        <v>83</v>
      </c>
      <c r="AC375" s="3"/>
      <c r="AD375" s="59" t="s">
        <v>1056</v>
      </c>
      <c r="AE375" s="1" t="s">
        <v>1057</v>
      </c>
      <c r="AF375" s="1" t="s">
        <v>1028</v>
      </c>
      <c r="AG375" s="1"/>
    </row>
    <row r="376" spans="1:33" ht="31.5">
      <c r="A376" s="1" t="s">
        <v>1010</v>
      </c>
      <c r="B376" s="1" t="s">
        <v>51</v>
      </c>
      <c r="C376" s="1" t="s">
        <v>51</v>
      </c>
      <c r="D376" s="1" t="s">
        <v>1023</v>
      </c>
      <c r="E376" s="1" t="s">
        <v>1068</v>
      </c>
      <c r="F376" s="1" t="s">
        <v>42</v>
      </c>
      <c r="G376" s="1" t="s">
        <v>32</v>
      </c>
      <c r="H376" s="2" t="s">
        <v>22</v>
      </c>
      <c r="I376" s="1" t="s">
        <v>32</v>
      </c>
      <c r="J376" s="2" t="s">
        <v>30</v>
      </c>
      <c r="K376" s="22">
        <f t="shared" si="10"/>
        <v>3</v>
      </c>
      <c r="L376" s="4" t="s">
        <v>1069</v>
      </c>
      <c r="M376" s="4">
        <v>43101</v>
      </c>
      <c r="O376" s="22">
        <f t="shared" si="11"/>
        <v>1</v>
      </c>
      <c r="P376" s="15">
        <v>168</v>
      </c>
      <c r="Q376" s="15"/>
      <c r="R376" s="130">
        <v>0</v>
      </c>
      <c r="S376" s="15">
        <v>0</v>
      </c>
      <c r="T376" s="15">
        <v>0</v>
      </c>
      <c r="U376" s="15">
        <v>0</v>
      </c>
      <c r="V376" s="2" t="s">
        <v>206</v>
      </c>
      <c r="W376" s="2"/>
      <c r="X376" s="58">
        <v>40544</v>
      </c>
      <c r="Y376" s="26"/>
      <c r="Z376" s="26"/>
      <c r="AA376" s="26"/>
      <c r="AB376" s="1" t="s">
        <v>83</v>
      </c>
      <c r="AC376" s="3"/>
      <c r="AD376" s="59" t="s">
        <v>1056</v>
      </c>
      <c r="AE376" s="1" t="s">
        <v>1057</v>
      </c>
      <c r="AF376" s="1" t="s">
        <v>1028</v>
      </c>
      <c r="AG376" s="1"/>
    </row>
    <row r="377" spans="1:33" ht="31.5">
      <c r="A377" s="1" t="s">
        <v>1010</v>
      </c>
      <c r="B377" s="1" t="s">
        <v>51</v>
      </c>
      <c r="C377" s="1" t="s">
        <v>51</v>
      </c>
      <c r="D377" s="1" t="s">
        <v>1023</v>
      </c>
      <c r="E377" s="1" t="s">
        <v>1070</v>
      </c>
      <c r="F377" s="1" t="s">
        <v>42</v>
      </c>
      <c r="G377" s="1" t="s">
        <v>32</v>
      </c>
      <c r="H377" s="2" t="s">
        <v>22</v>
      </c>
      <c r="I377" s="1" t="s">
        <v>32</v>
      </c>
      <c r="J377" s="2" t="s">
        <v>23</v>
      </c>
      <c r="K377" s="22">
        <f t="shared" si="10"/>
        <v>4</v>
      </c>
      <c r="L377" s="4" t="s">
        <v>23</v>
      </c>
      <c r="M377" s="4">
        <v>41640</v>
      </c>
      <c r="O377" s="22">
        <f t="shared" si="11"/>
        <v>1</v>
      </c>
      <c r="P377" s="15">
        <v>227</v>
      </c>
      <c r="Q377" s="15"/>
      <c r="R377" s="130">
        <v>0</v>
      </c>
      <c r="S377" s="15">
        <v>0</v>
      </c>
      <c r="T377" s="15">
        <v>0</v>
      </c>
      <c r="U377" s="15">
        <v>0</v>
      </c>
      <c r="V377" s="2" t="s">
        <v>206</v>
      </c>
      <c r="W377" s="2"/>
      <c r="X377" s="58">
        <v>40544</v>
      </c>
      <c r="Y377" s="26"/>
      <c r="Z377" s="26"/>
      <c r="AA377" s="26"/>
      <c r="AB377" s="1" t="s">
        <v>83</v>
      </c>
      <c r="AC377" s="3"/>
      <c r="AD377" s="59" t="s">
        <v>1056</v>
      </c>
      <c r="AE377" s="1" t="s">
        <v>1057</v>
      </c>
      <c r="AF377" s="1" t="s">
        <v>1028</v>
      </c>
      <c r="AG377" s="1" t="s">
        <v>1071</v>
      </c>
    </row>
    <row r="378" spans="1:33" ht="31.5">
      <c r="A378" s="1" t="s">
        <v>1010</v>
      </c>
      <c r="B378" s="1" t="s">
        <v>51</v>
      </c>
      <c r="C378" s="1" t="s">
        <v>51</v>
      </c>
      <c r="D378" s="1" t="s">
        <v>1023</v>
      </c>
      <c r="E378" s="1" t="s">
        <v>1072</v>
      </c>
      <c r="F378" s="1" t="s">
        <v>42</v>
      </c>
      <c r="G378" s="1" t="s">
        <v>32</v>
      </c>
      <c r="H378" s="2" t="s">
        <v>22</v>
      </c>
      <c r="I378" s="1" t="s">
        <v>32</v>
      </c>
      <c r="J378" s="2" t="s">
        <v>28</v>
      </c>
      <c r="K378" s="22">
        <f t="shared" si="10"/>
        <v>2</v>
      </c>
      <c r="L378" s="4">
        <v>42370</v>
      </c>
      <c r="M378" s="4">
        <v>43831</v>
      </c>
      <c r="O378" s="22">
        <f t="shared" si="11"/>
        <v>1</v>
      </c>
      <c r="P378" s="15">
        <v>46</v>
      </c>
      <c r="Q378" s="15"/>
      <c r="R378" s="130">
        <v>0</v>
      </c>
      <c r="S378" s="15">
        <v>0</v>
      </c>
      <c r="T378" s="15">
        <v>1</v>
      </c>
      <c r="U378" s="15">
        <v>6</v>
      </c>
      <c r="V378" s="2" t="s">
        <v>60</v>
      </c>
      <c r="W378" s="2"/>
      <c r="X378" s="58">
        <v>40544</v>
      </c>
      <c r="Y378" s="26"/>
      <c r="Z378" s="26"/>
      <c r="AA378" s="26"/>
      <c r="AB378" s="1" t="s">
        <v>83</v>
      </c>
      <c r="AC378" s="3"/>
      <c r="AD378" s="59" t="s">
        <v>1056</v>
      </c>
      <c r="AE378" s="1" t="s">
        <v>1057</v>
      </c>
      <c r="AF378" s="1" t="s">
        <v>1028</v>
      </c>
      <c r="AG378" s="1"/>
    </row>
    <row r="379" spans="1:33" ht="31.5">
      <c r="A379" s="1" t="s">
        <v>1010</v>
      </c>
      <c r="B379" s="1" t="s">
        <v>51</v>
      </c>
      <c r="C379" s="1" t="s">
        <v>51</v>
      </c>
      <c r="D379" s="1" t="s">
        <v>1023</v>
      </c>
      <c r="E379" s="1" t="s">
        <v>1073</v>
      </c>
      <c r="F379" s="1" t="s">
        <v>42</v>
      </c>
      <c r="G379" s="1" t="s">
        <v>32</v>
      </c>
      <c r="H379" s="2" t="s">
        <v>22</v>
      </c>
      <c r="I379" s="1" t="s">
        <v>32</v>
      </c>
      <c r="J379" s="2" t="s">
        <v>28</v>
      </c>
      <c r="K379" s="22">
        <f t="shared" si="10"/>
        <v>2</v>
      </c>
      <c r="L379" s="4">
        <v>42370</v>
      </c>
      <c r="M379" s="4">
        <v>43466</v>
      </c>
      <c r="O379" s="22">
        <f t="shared" si="11"/>
        <v>1</v>
      </c>
      <c r="P379" s="15">
        <v>35</v>
      </c>
      <c r="Q379" s="15"/>
      <c r="R379" s="130">
        <v>0</v>
      </c>
      <c r="S379" s="15">
        <v>0</v>
      </c>
      <c r="T379" s="15">
        <v>2</v>
      </c>
      <c r="U379" s="15">
        <v>41</v>
      </c>
      <c r="V379" s="2" t="s">
        <v>60</v>
      </c>
      <c r="W379" s="2"/>
      <c r="X379" s="58">
        <v>40544</v>
      </c>
      <c r="Y379" s="26"/>
      <c r="Z379" s="26"/>
      <c r="AA379" s="26"/>
      <c r="AB379" s="1" t="s">
        <v>83</v>
      </c>
      <c r="AC379" s="3"/>
      <c r="AD379" s="59" t="s">
        <v>1056</v>
      </c>
      <c r="AE379" s="1" t="s">
        <v>1057</v>
      </c>
      <c r="AF379" s="1" t="s">
        <v>1028</v>
      </c>
      <c r="AG379" s="1"/>
    </row>
    <row r="380" spans="1:33" ht="31.5">
      <c r="A380" s="1" t="s">
        <v>1010</v>
      </c>
      <c r="B380" s="1" t="s">
        <v>51</v>
      </c>
      <c r="C380" s="1" t="s">
        <v>51</v>
      </c>
      <c r="D380" s="1" t="s">
        <v>1023</v>
      </c>
      <c r="E380" s="1" t="s">
        <v>1074</v>
      </c>
      <c r="F380" s="1" t="s">
        <v>42</v>
      </c>
      <c r="G380" s="1" t="s">
        <v>32</v>
      </c>
      <c r="H380" s="2" t="s">
        <v>22</v>
      </c>
      <c r="I380" s="1" t="s">
        <v>32</v>
      </c>
      <c r="J380" s="2" t="s">
        <v>28</v>
      </c>
      <c r="K380" s="22">
        <f t="shared" si="10"/>
        <v>2</v>
      </c>
      <c r="L380" s="4">
        <v>41640</v>
      </c>
      <c r="M380" s="4">
        <v>42370</v>
      </c>
      <c r="O380" s="22">
        <f t="shared" si="11"/>
        <v>1</v>
      </c>
      <c r="P380" s="15">
        <v>12</v>
      </c>
      <c r="Q380" s="15"/>
      <c r="R380" s="130">
        <v>24</v>
      </c>
      <c r="S380" s="15">
        <v>28</v>
      </c>
      <c r="T380" s="15">
        <v>20</v>
      </c>
      <c r="U380" s="15">
        <v>14</v>
      </c>
      <c r="V380" s="2" t="s">
        <v>60</v>
      </c>
      <c r="W380" s="2"/>
      <c r="X380" s="58">
        <v>40544</v>
      </c>
      <c r="Y380" s="26"/>
      <c r="Z380" s="26"/>
      <c r="AA380" s="26"/>
      <c r="AB380" s="1" t="s">
        <v>83</v>
      </c>
      <c r="AC380" s="3"/>
      <c r="AD380" s="59" t="s">
        <v>1056</v>
      </c>
      <c r="AE380" s="1" t="s">
        <v>1057</v>
      </c>
      <c r="AF380" s="1" t="s">
        <v>1028</v>
      </c>
      <c r="AG380" s="1"/>
    </row>
    <row r="381" spans="1:33" ht="31.5">
      <c r="A381" s="1" t="s">
        <v>1010</v>
      </c>
      <c r="B381" s="1" t="s">
        <v>51</v>
      </c>
      <c r="C381" s="1" t="s">
        <v>51</v>
      </c>
      <c r="D381" s="1" t="s">
        <v>1023</v>
      </c>
      <c r="E381" s="1" t="s">
        <v>1075</v>
      </c>
      <c r="F381" s="1" t="s">
        <v>42</v>
      </c>
      <c r="G381" s="1" t="s">
        <v>32</v>
      </c>
      <c r="H381" s="2" t="s">
        <v>22</v>
      </c>
      <c r="I381" s="1" t="s">
        <v>32</v>
      </c>
      <c r="J381" s="2" t="s">
        <v>28</v>
      </c>
      <c r="K381" s="22">
        <f t="shared" si="10"/>
        <v>2</v>
      </c>
      <c r="L381" s="4">
        <v>41275</v>
      </c>
      <c r="M381" s="4">
        <v>42736</v>
      </c>
      <c r="O381" s="22">
        <f t="shared" si="11"/>
        <v>1</v>
      </c>
      <c r="P381" s="15">
        <v>95</v>
      </c>
      <c r="Q381" s="15"/>
      <c r="R381" s="130">
        <v>0</v>
      </c>
      <c r="S381" s="15">
        <v>32</v>
      </c>
      <c r="T381" s="15">
        <v>85</v>
      </c>
      <c r="U381" s="15">
        <v>76</v>
      </c>
      <c r="V381" s="2" t="s">
        <v>60</v>
      </c>
      <c r="W381" s="2"/>
      <c r="X381" s="58">
        <v>40544</v>
      </c>
      <c r="Y381" s="26"/>
      <c r="Z381" s="26"/>
      <c r="AA381" s="26"/>
      <c r="AB381" s="1" t="s">
        <v>83</v>
      </c>
      <c r="AC381" s="3"/>
      <c r="AD381" s="59" t="s">
        <v>1056</v>
      </c>
      <c r="AE381" s="1" t="s">
        <v>1057</v>
      </c>
      <c r="AF381" s="1" t="s">
        <v>1028</v>
      </c>
      <c r="AG381" s="1"/>
    </row>
    <row r="382" spans="1:33" ht="31.5">
      <c r="A382" s="1" t="s">
        <v>1010</v>
      </c>
      <c r="B382" s="1" t="s">
        <v>51</v>
      </c>
      <c r="C382" s="1" t="s">
        <v>51</v>
      </c>
      <c r="D382" s="1" t="s">
        <v>1023</v>
      </c>
      <c r="E382" s="1" t="s">
        <v>1076</v>
      </c>
      <c r="F382" s="1" t="s">
        <v>42</v>
      </c>
      <c r="G382" s="1" t="s">
        <v>32</v>
      </c>
      <c r="H382" s="2" t="s">
        <v>22</v>
      </c>
      <c r="I382" s="1" t="s">
        <v>32</v>
      </c>
      <c r="J382" s="2" t="s">
        <v>23</v>
      </c>
      <c r="K382" s="22">
        <f t="shared" si="10"/>
        <v>4</v>
      </c>
      <c r="L382" s="4" t="s">
        <v>23</v>
      </c>
      <c r="M382" s="4">
        <v>42370</v>
      </c>
      <c r="O382" s="22">
        <f t="shared" si="11"/>
        <v>1</v>
      </c>
      <c r="P382" s="15">
        <v>86</v>
      </c>
      <c r="Q382" s="15"/>
      <c r="R382" s="130">
        <v>66</v>
      </c>
      <c r="S382" s="15">
        <v>26</v>
      </c>
      <c r="T382" s="15">
        <v>52</v>
      </c>
      <c r="U382" s="15">
        <v>82</v>
      </c>
      <c r="V382" s="2" t="s">
        <v>74</v>
      </c>
      <c r="W382" s="2"/>
      <c r="X382" s="58">
        <v>40544</v>
      </c>
      <c r="Y382" s="26"/>
      <c r="Z382" s="26"/>
      <c r="AA382" s="26"/>
      <c r="AB382" s="1" t="s">
        <v>83</v>
      </c>
      <c r="AC382" s="3"/>
      <c r="AD382" s="59" t="s">
        <v>1056</v>
      </c>
      <c r="AE382" s="1" t="s">
        <v>1057</v>
      </c>
      <c r="AF382" s="1" t="s">
        <v>1028</v>
      </c>
      <c r="AG382" s="1"/>
    </row>
    <row r="383" spans="1:33" ht="31.5">
      <c r="A383" s="1" t="s">
        <v>1010</v>
      </c>
      <c r="B383" s="1" t="s">
        <v>51</v>
      </c>
      <c r="C383" s="1" t="s">
        <v>51</v>
      </c>
      <c r="D383" s="1" t="s">
        <v>1023</v>
      </c>
      <c r="E383" s="1" t="s">
        <v>1077</v>
      </c>
      <c r="F383" s="1" t="s">
        <v>42</v>
      </c>
      <c r="G383" s="1" t="s">
        <v>32</v>
      </c>
      <c r="H383" s="2" t="s">
        <v>22</v>
      </c>
      <c r="I383" s="1" t="s">
        <v>32</v>
      </c>
      <c r="J383" s="2" t="s">
        <v>30</v>
      </c>
      <c r="K383" s="22">
        <f t="shared" si="10"/>
        <v>3</v>
      </c>
      <c r="L383" s="4">
        <v>40909</v>
      </c>
      <c r="M383" s="4">
        <v>42370</v>
      </c>
      <c r="O383" s="22">
        <f t="shared" si="11"/>
        <v>1</v>
      </c>
      <c r="P383" s="15">
        <v>245</v>
      </c>
      <c r="Q383" s="15"/>
      <c r="R383" s="130">
        <v>19.3</v>
      </c>
      <c r="S383" s="15">
        <v>19.7</v>
      </c>
      <c r="T383" s="15">
        <v>21</v>
      </c>
      <c r="U383" s="15">
        <v>23</v>
      </c>
      <c r="V383" s="2" t="s">
        <v>206</v>
      </c>
      <c r="W383" s="2"/>
      <c r="X383" s="58">
        <v>40544</v>
      </c>
      <c r="Y383" s="26"/>
      <c r="Z383" s="26"/>
      <c r="AA383" s="26"/>
      <c r="AB383" s="1" t="s">
        <v>83</v>
      </c>
      <c r="AC383" s="3"/>
      <c r="AD383" s="59" t="s">
        <v>1056</v>
      </c>
      <c r="AE383" s="1" t="s">
        <v>1057</v>
      </c>
      <c r="AF383" s="1" t="s">
        <v>1028</v>
      </c>
      <c r="AG383" s="1"/>
    </row>
    <row r="384" spans="1:33" ht="31.5">
      <c r="A384" s="1" t="s">
        <v>1010</v>
      </c>
      <c r="B384" s="1" t="s">
        <v>51</v>
      </c>
      <c r="C384" s="1" t="s">
        <v>51</v>
      </c>
      <c r="D384" s="1" t="s">
        <v>1023</v>
      </c>
      <c r="E384" s="1" t="s">
        <v>1078</v>
      </c>
      <c r="F384" s="1" t="s">
        <v>42</v>
      </c>
      <c r="G384" s="1" t="s">
        <v>32</v>
      </c>
      <c r="H384" s="2" t="s">
        <v>22</v>
      </c>
      <c r="I384" s="1" t="s">
        <v>32</v>
      </c>
      <c r="J384" s="2" t="s">
        <v>23</v>
      </c>
      <c r="K384" s="22">
        <f t="shared" si="10"/>
        <v>4</v>
      </c>
      <c r="L384" s="4" t="s">
        <v>23</v>
      </c>
      <c r="M384" s="4">
        <v>43101</v>
      </c>
      <c r="O384" s="22">
        <f t="shared" si="11"/>
        <v>1</v>
      </c>
      <c r="P384" s="15">
        <v>450</v>
      </c>
      <c r="Q384" s="15"/>
      <c r="R384" s="130">
        <v>66</v>
      </c>
      <c r="S384" s="15">
        <v>26</v>
      </c>
      <c r="T384" s="15">
        <v>52</v>
      </c>
      <c r="U384" s="15">
        <v>82</v>
      </c>
      <c r="V384" s="2" t="s">
        <v>74</v>
      </c>
      <c r="W384" s="2"/>
      <c r="X384" s="58">
        <v>40544</v>
      </c>
      <c r="Y384" s="26"/>
      <c r="Z384" s="26"/>
      <c r="AA384" s="26"/>
      <c r="AB384" s="1" t="s">
        <v>83</v>
      </c>
      <c r="AC384" s="3"/>
      <c r="AD384" s="59" t="s">
        <v>1056</v>
      </c>
      <c r="AE384" s="1" t="s">
        <v>1057</v>
      </c>
      <c r="AF384" s="1" t="s">
        <v>1028</v>
      </c>
      <c r="AG384" s="1"/>
    </row>
    <row r="385" spans="1:33" ht="47.25">
      <c r="A385" s="1" t="s">
        <v>1010</v>
      </c>
      <c r="B385" s="1" t="s">
        <v>1011</v>
      </c>
      <c r="C385" s="1" t="s">
        <v>1012</v>
      </c>
      <c r="D385" s="1" t="s">
        <v>1013</v>
      </c>
      <c r="E385" s="1" t="s">
        <v>1014</v>
      </c>
      <c r="F385" s="1" t="s">
        <v>1015</v>
      </c>
      <c r="G385" s="1" t="s">
        <v>32</v>
      </c>
      <c r="H385" s="2" t="s">
        <v>22</v>
      </c>
      <c r="I385" s="1" t="s">
        <v>32</v>
      </c>
      <c r="J385" s="2" t="s">
        <v>28</v>
      </c>
      <c r="K385" s="22">
        <f aca="true" t="shared" si="12" ref="K385:K448">IF(J385="Started",4,IF(J385="Planned",3,IF(J385="Confirmed",4,IF(J385="Proposed",2,1))))</f>
        <v>2</v>
      </c>
      <c r="L385" s="4" t="s">
        <v>1016</v>
      </c>
      <c r="M385" s="4" t="s">
        <v>1017</v>
      </c>
      <c r="O385" s="22">
        <f t="shared" si="11"/>
        <v>1</v>
      </c>
      <c r="P385" s="15">
        <v>11548</v>
      </c>
      <c r="Q385" s="15"/>
      <c r="R385" s="130">
        <v>19.3</v>
      </c>
      <c r="S385" s="15">
        <v>19.7</v>
      </c>
      <c r="T385" s="15">
        <v>21</v>
      </c>
      <c r="U385" s="15">
        <v>23</v>
      </c>
      <c r="V385" s="2" t="s">
        <v>87</v>
      </c>
      <c r="W385" s="2" t="s">
        <v>26</v>
      </c>
      <c r="X385" s="58">
        <v>40544</v>
      </c>
      <c r="Y385" s="26">
        <v>25</v>
      </c>
      <c r="Z385" s="26"/>
      <c r="AA385" s="26"/>
      <c r="AB385" s="1" t="s">
        <v>83</v>
      </c>
      <c r="AC385" s="3"/>
      <c r="AD385" s="59" t="s">
        <v>36</v>
      </c>
      <c r="AE385" s="1" t="s">
        <v>1018</v>
      </c>
      <c r="AF385" s="1" t="s">
        <v>1019</v>
      </c>
      <c r="AG385" s="1" t="s">
        <v>1020</v>
      </c>
    </row>
    <row r="386" spans="1:33" ht="15.75">
      <c r="A386" s="1" t="s">
        <v>774</v>
      </c>
      <c r="B386" s="1" t="s">
        <v>774</v>
      </c>
      <c r="C386" s="1" t="s">
        <v>775</v>
      </c>
      <c r="D386" s="1" t="s">
        <v>776</v>
      </c>
      <c r="E386" s="1"/>
      <c r="F386" s="1" t="s">
        <v>36</v>
      </c>
      <c r="G386" s="1"/>
      <c r="H386" s="2"/>
      <c r="I386" s="1"/>
      <c r="J386" s="2"/>
      <c r="K386" s="22">
        <f t="shared" si="12"/>
        <v>1</v>
      </c>
      <c r="L386" s="62"/>
      <c r="M386" s="62"/>
      <c r="O386" s="22">
        <f aca="true" t="shared" si="13" ref="O386:O449">IF(N386="Yes",4,IF(N386="No",2,1))</f>
        <v>1</v>
      </c>
      <c r="P386" s="15"/>
      <c r="Q386" s="15"/>
      <c r="R386" s="130">
        <v>1.7</v>
      </c>
      <c r="S386" s="15">
        <v>0</v>
      </c>
      <c r="T386" s="15">
        <v>0</v>
      </c>
      <c r="U386" s="15"/>
      <c r="V386" s="2"/>
      <c r="W386" s="2"/>
      <c r="X386" s="58"/>
      <c r="Y386" s="26"/>
      <c r="Z386" s="26"/>
      <c r="AA386" s="26"/>
      <c r="AB386" s="1"/>
      <c r="AC386" s="3"/>
      <c r="AD386" s="59" t="s">
        <v>36</v>
      </c>
      <c r="AE386" s="1"/>
      <c r="AF386" s="1"/>
      <c r="AG386" s="1"/>
    </row>
    <row r="387" spans="1:33" ht="15.75">
      <c r="A387" s="1" t="s">
        <v>774</v>
      </c>
      <c r="B387" s="1" t="s">
        <v>774</v>
      </c>
      <c r="C387" s="1" t="s">
        <v>775</v>
      </c>
      <c r="D387" s="1" t="s">
        <v>777</v>
      </c>
      <c r="E387" s="1"/>
      <c r="F387" s="1" t="s">
        <v>36</v>
      </c>
      <c r="G387" s="1"/>
      <c r="H387" s="2"/>
      <c r="I387" s="1"/>
      <c r="J387" s="2"/>
      <c r="K387" s="22">
        <f t="shared" si="12"/>
        <v>1</v>
      </c>
      <c r="L387" s="62"/>
      <c r="M387" s="62"/>
      <c r="O387" s="22">
        <f t="shared" si="13"/>
        <v>1</v>
      </c>
      <c r="P387" s="15"/>
      <c r="Q387" s="15"/>
      <c r="R387" s="130">
        <v>1.2</v>
      </c>
      <c r="S387" s="15">
        <v>0</v>
      </c>
      <c r="T387" s="15">
        <v>0</v>
      </c>
      <c r="U387" s="15"/>
      <c r="V387" s="2"/>
      <c r="W387" s="2"/>
      <c r="X387" s="58"/>
      <c r="Y387" s="26"/>
      <c r="Z387" s="26"/>
      <c r="AA387" s="26"/>
      <c r="AB387" s="1"/>
      <c r="AC387" s="3"/>
      <c r="AD387" s="59" t="s">
        <v>36</v>
      </c>
      <c r="AE387" s="1"/>
      <c r="AF387" s="1"/>
      <c r="AG387" s="1"/>
    </row>
    <row r="388" spans="1:33" ht="15.75">
      <c r="A388" s="1" t="s">
        <v>774</v>
      </c>
      <c r="B388" s="1" t="s">
        <v>774</v>
      </c>
      <c r="C388" s="1" t="s">
        <v>775</v>
      </c>
      <c r="D388" s="1" t="s">
        <v>778</v>
      </c>
      <c r="E388" s="1"/>
      <c r="F388" s="1" t="s">
        <v>36</v>
      </c>
      <c r="G388" s="1"/>
      <c r="H388" s="2"/>
      <c r="I388" s="1"/>
      <c r="J388" s="2"/>
      <c r="K388" s="22">
        <f t="shared" si="12"/>
        <v>1</v>
      </c>
      <c r="L388" s="62"/>
      <c r="M388" s="62"/>
      <c r="O388" s="22">
        <f t="shared" si="13"/>
        <v>1</v>
      </c>
      <c r="P388" s="15"/>
      <c r="Q388" s="15"/>
      <c r="R388" s="130">
        <v>5.2</v>
      </c>
      <c r="S388" s="15">
        <v>0.2</v>
      </c>
      <c r="T388" s="15">
        <v>0.1</v>
      </c>
      <c r="U388" s="15"/>
      <c r="V388" s="2"/>
      <c r="W388" s="2"/>
      <c r="X388" s="58"/>
      <c r="Y388" s="26"/>
      <c r="Z388" s="26"/>
      <c r="AA388" s="26"/>
      <c r="AB388" s="1"/>
      <c r="AC388" s="3"/>
      <c r="AD388" s="59" t="s">
        <v>36</v>
      </c>
      <c r="AE388" s="1"/>
      <c r="AF388" s="1"/>
      <c r="AG388" s="1"/>
    </row>
    <row r="389" spans="1:33" ht="15.75">
      <c r="A389" s="1" t="s">
        <v>774</v>
      </c>
      <c r="B389" s="1" t="s">
        <v>774</v>
      </c>
      <c r="C389" s="1" t="s">
        <v>779</v>
      </c>
      <c r="D389" s="1" t="s">
        <v>776</v>
      </c>
      <c r="E389" s="1"/>
      <c r="F389" s="1" t="s">
        <v>36</v>
      </c>
      <c r="G389" s="1"/>
      <c r="H389" s="2"/>
      <c r="I389" s="1"/>
      <c r="J389" s="2"/>
      <c r="K389" s="22">
        <f t="shared" si="12"/>
        <v>1</v>
      </c>
      <c r="L389" s="62"/>
      <c r="M389" s="62"/>
      <c r="O389" s="22">
        <f t="shared" si="13"/>
        <v>1</v>
      </c>
      <c r="P389" s="15"/>
      <c r="Q389" s="15"/>
      <c r="R389" s="130">
        <v>0.45</v>
      </c>
      <c r="S389" s="15"/>
      <c r="T389" s="15"/>
      <c r="U389" s="15"/>
      <c r="V389" s="2"/>
      <c r="W389" s="2"/>
      <c r="X389" s="58"/>
      <c r="Y389" s="26"/>
      <c r="Z389" s="26"/>
      <c r="AA389" s="26"/>
      <c r="AB389" s="1"/>
      <c r="AC389" s="3"/>
      <c r="AD389" s="59" t="s">
        <v>36</v>
      </c>
      <c r="AE389" s="1"/>
      <c r="AF389" s="1"/>
      <c r="AG389" s="1"/>
    </row>
    <row r="390" spans="1:33" ht="15.75">
      <c r="A390" s="1" t="s">
        <v>774</v>
      </c>
      <c r="B390" s="1" t="s">
        <v>774</v>
      </c>
      <c r="C390" s="1" t="s">
        <v>779</v>
      </c>
      <c r="D390" s="1" t="s">
        <v>777</v>
      </c>
      <c r="E390" s="1"/>
      <c r="F390" s="1" t="s">
        <v>36</v>
      </c>
      <c r="G390" s="1"/>
      <c r="H390" s="2"/>
      <c r="I390" s="1"/>
      <c r="J390" s="2"/>
      <c r="K390" s="22">
        <f t="shared" si="12"/>
        <v>1</v>
      </c>
      <c r="L390" s="62"/>
      <c r="M390" s="62"/>
      <c r="O390" s="22">
        <f t="shared" si="13"/>
        <v>1</v>
      </c>
      <c r="P390" s="15"/>
      <c r="Q390" s="15"/>
      <c r="R390" s="130">
        <v>0.37</v>
      </c>
      <c r="S390" s="15"/>
      <c r="T390" s="15"/>
      <c r="U390" s="15"/>
      <c r="V390" s="2"/>
      <c r="W390" s="2"/>
      <c r="X390" s="58"/>
      <c r="Y390" s="26"/>
      <c r="Z390" s="26"/>
      <c r="AA390" s="26"/>
      <c r="AB390" s="1"/>
      <c r="AC390" s="3"/>
      <c r="AD390" s="59" t="s">
        <v>36</v>
      </c>
      <c r="AE390" s="1"/>
      <c r="AF390" s="1"/>
      <c r="AG390" s="1"/>
    </row>
    <row r="391" spans="1:33" ht="15.75">
      <c r="A391" s="1" t="s">
        <v>774</v>
      </c>
      <c r="B391" s="1" t="s">
        <v>774</v>
      </c>
      <c r="C391" s="1" t="s">
        <v>779</v>
      </c>
      <c r="D391" s="1" t="s">
        <v>778</v>
      </c>
      <c r="E391" s="1"/>
      <c r="F391" s="1" t="s">
        <v>36</v>
      </c>
      <c r="G391" s="1"/>
      <c r="H391" s="2"/>
      <c r="I391" s="1"/>
      <c r="J391" s="2"/>
      <c r="K391" s="22">
        <f t="shared" si="12"/>
        <v>1</v>
      </c>
      <c r="L391" s="62"/>
      <c r="M391" s="62"/>
      <c r="O391" s="22">
        <f t="shared" si="13"/>
        <v>1</v>
      </c>
      <c r="P391" s="15"/>
      <c r="Q391" s="15"/>
      <c r="R391" s="130">
        <v>0</v>
      </c>
      <c r="S391" s="15"/>
      <c r="T391" s="15"/>
      <c r="U391" s="15"/>
      <c r="V391" s="2"/>
      <c r="W391" s="2"/>
      <c r="X391" s="58"/>
      <c r="Y391" s="26"/>
      <c r="Z391" s="26"/>
      <c r="AA391" s="26"/>
      <c r="AB391" s="1"/>
      <c r="AC391" s="3"/>
      <c r="AD391" s="59" t="s">
        <v>36</v>
      </c>
      <c r="AE391" s="1"/>
      <c r="AF391" s="1"/>
      <c r="AG391" s="1"/>
    </row>
    <row r="392" spans="1:33" ht="15.75">
      <c r="A392" s="1" t="s">
        <v>774</v>
      </c>
      <c r="B392" s="1" t="s">
        <v>774</v>
      </c>
      <c r="C392" s="1" t="s">
        <v>780</v>
      </c>
      <c r="D392" s="1" t="s">
        <v>776</v>
      </c>
      <c r="E392" s="1"/>
      <c r="F392" s="1" t="s">
        <v>36</v>
      </c>
      <c r="G392" s="1"/>
      <c r="H392" s="2"/>
      <c r="I392" s="1"/>
      <c r="J392" s="2"/>
      <c r="K392" s="22">
        <f t="shared" si="12"/>
        <v>1</v>
      </c>
      <c r="L392" s="62"/>
      <c r="M392" s="62"/>
      <c r="O392" s="22">
        <f t="shared" si="13"/>
        <v>1</v>
      </c>
      <c r="P392" s="15"/>
      <c r="Q392" s="15"/>
      <c r="R392" s="130">
        <v>1.8</v>
      </c>
      <c r="S392" s="15"/>
      <c r="T392" s="15"/>
      <c r="U392" s="15"/>
      <c r="V392" s="2"/>
      <c r="W392" s="2"/>
      <c r="X392" s="58"/>
      <c r="Y392" s="26"/>
      <c r="Z392" s="26"/>
      <c r="AA392" s="26"/>
      <c r="AB392" s="1"/>
      <c r="AC392" s="3"/>
      <c r="AD392" s="59" t="s">
        <v>36</v>
      </c>
      <c r="AE392" s="1"/>
      <c r="AF392" s="1"/>
      <c r="AG392" s="1"/>
    </row>
    <row r="393" spans="1:33" ht="15.75">
      <c r="A393" s="1" t="s">
        <v>774</v>
      </c>
      <c r="B393" s="1" t="s">
        <v>774</v>
      </c>
      <c r="C393" s="1" t="s">
        <v>780</v>
      </c>
      <c r="D393" s="1" t="s">
        <v>777</v>
      </c>
      <c r="E393" s="1"/>
      <c r="F393" s="1" t="s">
        <v>36</v>
      </c>
      <c r="G393" s="1"/>
      <c r="H393" s="2"/>
      <c r="I393" s="1"/>
      <c r="J393" s="2"/>
      <c r="K393" s="22">
        <f t="shared" si="12"/>
        <v>1</v>
      </c>
      <c r="L393" s="62"/>
      <c r="M393" s="62"/>
      <c r="O393" s="22">
        <f t="shared" si="13"/>
        <v>1</v>
      </c>
      <c r="P393" s="15"/>
      <c r="Q393" s="15"/>
      <c r="R393" s="130">
        <v>2.3</v>
      </c>
      <c r="S393" s="15">
        <v>3</v>
      </c>
      <c r="T393" s="15">
        <v>1.6</v>
      </c>
      <c r="U393" s="15"/>
      <c r="V393" s="2"/>
      <c r="W393" s="2"/>
      <c r="X393" s="58"/>
      <c r="Y393" s="26"/>
      <c r="Z393" s="26"/>
      <c r="AA393" s="26"/>
      <c r="AB393" s="1"/>
      <c r="AC393" s="3"/>
      <c r="AD393" s="59" t="s">
        <v>36</v>
      </c>
      <c r="AE393" s="1"/>
      <c r="AF393" s="1"/>
      <c r="AG393" s="1"/>
    </row>
    <row r="394" spans="1:33" ht="15.75">
      <c r="A394" s="1" t="s">
        <v>774</v>
      </c>
      <c r="B394" s="1" t="s">
        <v>774</v>
      </c>
      <c r="C394" s="1" t="s">
        <v>780</v>
      </c>
      <c r="D394" s="1" t="s">
        <v>778</v>
      </c>
      <c r="E394" s="1"/>
      <c r="F394" s="1" t="s">
        <v>36</v>
      </c>
      <c r="G394" s="1"/>
      <c r="H394" s="2"/>
      <c r="I394" s="1"/>
      <c r="J394" s="2"/>
      <c r="K394" s="22">
        <f t="shared" si="12"/>
        <v>1</v>
      </c>
      <c r="L394" s="62"/>
      <c r="M394" s="62"/>
      <c r="O394" s="22">
        <f t="shared" si="13"/>
        <v>1</v>
      </c>
      <c r="P394" s="15"/>
      <c r="Q394" s="15"/>
      <c r="R394" s="130">
        <v>0</v>
      </c>
      <c r="S394" s="15">
        <v>2.4</v>
      </c>
      <c r="T394" s="15">
        <v>3</v>
      </c>
      <c r="U394" s="15"/>
      <c r="V394" s="2"/>
      <c r="W394" s="2"/>
      <c r="X394" s="58"/>
      <c r="Y394" s="26"/>
      <c r="Z394" s="26"/>
      <c r="AA394" s="26"/>
      <c r="AB394" s="1"/>
      <c r="AC394" s="3"/>
      <c r="AD394" s="59" t="s">
        <v>36</v>
      </c>
      <c r="AE394" s="1"/>
      <c r="AF394" s="1"/>
      <c r="AG394" s="1"/>
    </row>
    <row r="395" spans="1:33" ht="15.75">
      <c r="A395" s="1" t="s">
        <v>774</v>
      </c>
      <c r="B395" s="1" t="s">
        <v>774</v>
      </c>
      <c r="C395" s="1" t="s">
        <v>781</v>
      </c>
      <c r="D395" s="1" t="s">
        <v>776</v>
      </c>
      <c r="E395" s="1"/>
      <c r="F395" s="1" t="s">
        <v>36</v>
      </c>
      <c r="G395" s="1"/>
      <c r="H395" s="2"/>
      <c r="I395" s="1"/>
      <c r="J395" s="2"/>
      <c r="K395" s="22">
        <f t="shared" si="12"/>
        <v>1</v>
      </c>
      <c r="L395" s="82"/>
      <c r="M395" s="82"/>
      <c r="O395" s="22">
        <f t="shared" si="13"/>
        <v>1</v>
      </c>
      <c r="P395" s="15"/>
      <c r="Q395" s="15"/>
      <c r="R395" s="130">
        <v>0.4</v>
      </c>
      <c r="S395" s="15"/>
      <c r="T395" s="15"/>
      <c r="U395" s="15"/>
      <c r="V395" s="2"/>
      <c r="W395" s="2"/>
      <c r="X395" s="58"/>
      <c r="Y395" s="26"/>
      <c r="Z395" s="26"/>
      <c r="AA395" s="26"/>
      <c r="AB395" s="1"/>
      <c r="AC395" s="3"/>
      <c r="AD395" s="59" t="s">
        <v>36</v>
      </c>
      <c r="AE395" s="1"/>
      <c r="AF395" s="1"/>
      <c r="AG395" s="1"/>
    </row>
    <row r="396" spans="1:33" ht="15.75">
      <c r="A396" s="1" t="s">
        <v>774</v>
      </c>
      <c r="B396" s="1" t="s">
        <v>774</v>
      </c>
      <c r="C396" s="1" t="s">
        <v>781</v>
      </c>
      <c r="D396" s="1" t="s">
        <v>777</v>
      </c>
      <c r="E396" s="1"/>
      <c r="F396" s="1" t="s">
        <v>36</v>
      </c>
      <c r="G396" s="1"/>
      <c r="H396" s="2"/>
      <c r="I396" s="1"/>
      <c r="J396" s="2"/>
      <c r="K396" s="22">
        <f t="shared" si="12"/>
        <v>1</v>
      </c>
      <c r="L396" s="62"/>
      <c r="M396" s="62"/>
      <c r="O396" s="22">
        <f t="shared" si="13"/>
        <v>1</v>
      </c>
      <c r="P396" s="15"/>
      <c r="Q396" s="15"/>
      <c r="R396" s="130">
        <v>1.6</v>
      </c>
      <c r="S396" s="15"/>
      <c r="T396" s="15"/>
      <c r="U396" s="15"/>
      <c r="V396" s="2"/>
      <c r="W396" s="2"/>
      <c r="X396" s="58"/>
      <c r="Y396" s="26"/>
      <c r="Z396" s="26"/>
      <c r="AA396" s="26"/>
      <c r="AB396" s="1"/>
      <c r="AC396" s="3"/>
      <c r="AD396" s="59" t="s">
        <v>36</v>
      </c>
      <c r="AE396" s="1"/>
      <c r="AF396" s="1"/>
      <c r="AG396" s="1"/>
    </row>
    <row r="397" spans="1:33" ht="15.75">
      <c r="A397" s="1" t="s">
        <v>774</v>
      </c>
      <c r="B397" s="1" t="s">
        <v>774</v>
      </c>
      <c r="C397" s="1" t="s">
        <v>781</v>
      </c>
      <c r="D397" s="1" t="s">
        <v>778</v>
      </c>
      <c r="E397" s="1"/>
      <c r="F397" s="1" t="s">
        <v>36</v>
      </c>
      <c r="G397" s="1"/>
      <c r="H397" s="2"/>
      <c r="I397" s="1"/>
      <c r="J397" s="2"/>
      <c r="K397" s="22">
        <f t="shared" si="12"/>
        <v>1</v>
      </c>
      <c r="L397" s="62"/>
      <c r="M397" s="62"/>
      <c r="O397" s="22">
        <f t="shared" si="13"/>
        <v>1</v>
      </c>
      <c r="P397" s="15"/>
      <c r="Q397" s="15"/>
      <c r="R397" s="130">
        <v>1.7</v>
      </c>
      <c r="S397" s="15"/>
      <c r="T397" s="15"/>
      <c r="U397" s="15"/>
      <c r="V397" s="2"/>
      <c r="W397" s="2"/>
      <c r="X397" s="58"/>
      <c r="Y397" s="26"/>
      <c r="Z397" s="26"/>
      <c r="AA397" s="26"/>
      <c r="AB397" s="1"/>
      <c r="AC397" s="3"/>
      <c r="AD397" s="59" t="s">
        <v>36</v>
      </c>
      <c r="AE397" s="1"/>
      <c r="AF397" s="1"/>
      <c r="AG397" s="1"/>
    </row>
    <row r="398" spans="1:33" ht="15.75">
      <c r="A398" s="1" t="s">
        <v>774</v>
      </c>
      <c r="B398" s="1" t="s">
        <v>774</v>
      </c>
      <c r="C398" s="1" t="s">
        <v>782</v>
      </c>
      <c r="D398" s="1" t="s">
        <v>776</v>
      </c>
      <c r="E398" s="1"/>
      <c r="F398" s="1" t="s">
        <v>36</v>
      </c>
      <c r="G398" s="1"/>
      <c r="H398" s="2"/>
      <c r="I398" s="1"/>
      <c r="J398" s="2"/>
      <c r="K398" s="22">
        <f t="shared" si="12"/>
        <v>1</v>
      </c>
      <c r="L398" s="82"/>
      <c r="M398" s="82"/>
      <c r="O398" s="22">
        <f t="shared" si="13"/>
        <v>1</v>
      </c>
      <c r="P398" s="15"/>
      <c r="Q398" s="15"/>
      <c r="R398" s="130">
        <v>0.6</v>
      </c>
      <c r="S398" s="15"/>
      <c r="T398" s="15"/>
      <c r="U398" s="15"/>
      <c r="V398" s="2"/>
      <c r="W398" s="2"/>
      <c r="X398" s="58"/>
      <c r="Y398" s="26"/>
      <c r="Z398" s="26"/>
      <c r="AA398" s="26"/>
      <c r="AB398" s="1"/>
      <c r="AC398" s="3"/>
      <c r="AD398" s="59" t="s">
        <v>36</v>
      </c>
      <c r="AE398" s="1"/>
      <c r="AF398" s="1"/>
      <c r="AG398" s="1"/>
    </row>
    <row r="399" spans="1:33" ht="15.75">
      <c r="A399" s="1" t="s">
        <v>774</v>
      </c>
      <c r="B399" s="1" t="s">
        <v>774</v>
      </c>
      <c r="C399" s="1" t="s">
        <v>782</v>
      </c>
      <c r="D399" s="1" t="s">
        <v>777</v>
      </c>
      <c r="E399" s="1"/>
      <c r="F399" s="1" t="s">
        <v>36</v>
      </c>
      <c r="G399" s="1"/>
      <c r="H399" s="2"/>
      <c r="I399" s="1"/>
      <c r="J399" s="2"/>
      <c r="K399" s="22">
        <f t="shared" si="12"/>
        <v>1</v>
      </c>
      <c r="L399" s="62"/>
      <c r="M399" s="62"/>
      <c r="O399" s="22">
        <f t="shared" si="13"/>
        <v>1</v>
      </c>
      <c r="P399" s="15"/>
      <c r="Q399" s="15"/>
      <c r="R399" s="130">
        <v>0.4</v>
      </c>
      <c r="S399" s="15"/>
      <c r="T399" s="15"/>
      <c r="U399" s="15"/>
      <c r="V399" s="2"/>
      <c r="W399" s="2"/>
      <c r="X399" s="58"/>
      <c r="Y399" s="26"/>
      <c r="Z399" s="26"/>
      <c r="AA399" s="26"/>
      <c r="AB399" s="1"/>
      <c r="AC399" s="3"/>
      <c r="AD399" s="59" t="s">
        <v>36</v>
      </c>
      <c r="AE399" s="1"/>
      <c r="AF399" s="1"/>
      <c r="AG399" s="1"/>
    </row>
    <row r="400" spans="1:33" ht="15.75">
      <c r="A400" s="1" t="s">
        <v>774</v>
      </c>
      <c r="B400" s="1" t="s">
        <v>774</v>
      </c>
      <c r="C400" s="1" t="s">
        <v>782</v>
      </c>
      <c r="D400" s="1" t="s">
        <v>778</v>
      </c>
      <c r="E400" s="1"/>
      <c r="F400" s="1" t="s">
        <v>36</v>
      </c>
      <c r="G400" s="1"/>
      <c r="H400" s="2"/>
      <c r="I400" s="1"/>
      <c r="J400" s="2"/>
      <c r="K400" s="22">
        <f t="shared" si="12"/>
        <v>1</v>
      </c>
      <c r="L400" s="62"/>
      <c r="M400" s="62"/>
      <c r="O400" s="22">
        <f t="shared" si="13"/>
        <v>1</v>
      </c>
      <c r="P400" s="15"/>
      <c r="Q400" s="15"/>
      <c r="R400" s="130">
        <v>0</v>
      </c>
      <c r="S400" s="15"/>
      <c r="T400" s="15"/>
      <c r="U400" s="15"/>
      <c r="V400" s="2"/>
      <c r="W400" s="2"/>
      <c r="X400" s="58"/>
      <c r="Y400" s="26"/>
      <c r="Z400" s="26"/>
      <c r="AA400" s="26"/>
      <c r="AB400" s="1"/>
      <c r="AC400" s="3"/>
      <c r="AD400" s="59" t="s">
        <v>36</v>
      </c>
      <c r="AE400" s="1"/>
      <c r="AF400" s="1"/>
      <c r="AG400" s="1"/>
    </row>
    <row r="401" spans="1:33" ht="15.75">
      <c r="A401" s="1" t="s">
        <v>774</v>
      </c>
      <c r="B401" s="1" t="s">
        <v>774</v>
      </c>
      <c r="C401" s="1" t="s">
        <v>800</v>
      </c>
      <c r="D401" s="1" t="s">
        <v>776</v>
      </c>
      <c r="E401" s="1"/>
      <c r="F401" s="1" t="s">
        <v>36</v>
      </c>
      <c r="G401" s="1"/>
      <c r="H401" s="2"/>
      <c r="I401" s="1"/>
      <c r="J401" s="2"/>
      <c r="K401" s="22">
        <f t="shared" si="12"/>
        <v>1</v>
      </c>
      <c r="L401" s="62"/>
      <c r="M401" s="62"/>
      <c r="O401" s="22">
        <f t="shared" si="13"/>
        <v>1</v>
      </c>
      <c r="P401" s="15"/>
      <c r="Q401" s="15"/>
      <c r="R401" s="130">
        <v>0.9</v>
      </c>
      <c r="S401" s="15"/>
      <c r="T401" s="15"/>
      <c r="U401" s="15"/>
      <c r="V401" s="2"/>
      <c r="W401" s="2"/>
      <c r="X401" s="58"/>
      <c r="Y401" s="26"/>
      <c r="Z401" s="26"/>
      <c r="AA401" s="26"/>
      <c r="AB401" s="1"/>
      <c r="AC401" s="3"/>
      <c r="AD401" s="59" t="s">
        <v>36</v>
      </c>
      <c r="AE401" s="1"/>
      <c r="AF401" s="1"/>
      <c r="AG401" s="1"/>
    </row>
    <row r="402" spans="1:33" ht="15.75">
      <c r="A402" s="1" t="s">
        <v>774</v>
      </c>
      <c r="B402" s="1" t="s">
        <v>774</v>
      </c>
      <c r="C402" s="1" t="s">
        <v>800</v>
      </c>
      <c r="D402" s="1" t="s">
        <v>777</v>
      </c>
      <c r="E402" s="1"/>
      <c r="F402" s="1" t="s">
        <v>36</v>
      </c>
      <c r="G402" s="1"/>
      <c r="H402" s="2"/>
      <c r="I402" s="1"/>
      <c r="J402" s="2"/>
      <c r="K402" s="22">
        <f t="shared" si="12"/>
        <v>1</v>
      </c>
      <c r="L402" s="62"/>
      <c r="M402" s="62"/>
      <c r="O402" s="22">
        <f t="shared" si="13"/>
        <v>1</v>
      </c>
      <c r="P402" s="15"/>
      <c r="Q402" s="15"/>
      <c r="R402" s="130">
        <v>0.3</v>
      </c>
      <c r="S402" s="15"/>
      <c r="T402" s="15"/>
      <c r="U402" s="15"/>
      <c r="V402" s="2"/>
      <c r="W402" s="2"/>
      <c r="X402" s="58"/>
      <c r="Y402" s="26"/>
      <c r="Z402" s="26"/>
      <c r="AA402" s="26"/>
      <c r="AB402" s="1"/>
      <c r="AC402" s="3"/>
      <c r="AD402" s="59" t="s">
        <v>36</v>
      </c>
      <c r="AE402" s="1"/>
      <c r="AF402" s="1"/>
      <c r="AG402" s="1"/>
    </row>
    <row r="403" spans="1:33" ht="15.75">
      <c r="A403" s="1" t="s">
        <v>774</v>
      </c>
      <c r="B403" s="1" t="s">
        <v>774</v>
      </c>
      <c r="C403" s="1" t="s">
        <v>800</v>
      </c>
      <c r="D403" s="1" t="s">
        <v>778</v>
      </c>
      <c r="E403" s="1"/>
      <c r="F403" s="1" t="s">
        <v>36</v>
      </c>
      <c r="G403" s="1"/>
      <c r="H403" s="2"/>
      <c r="I403" s="1"/>
      <c r="J403" s="2"/>
      <c r="K403" s="22">
        <f t="shared" si="12"/>
        <v>1</v>
      </c>
      <c r="L403" s="62"/>
      <c r="M403" s="62"/>
      <c r="O403" s="22">
        <f t="shared" si="13"/>
        <v>1</v>
      </c>
      <c r="P403" s="15"/>
      <c r="Q403" s="15"/>
      <c r="R403" s="130">
        <v>0</v>
      </c>
      <c r="S403" s="15"/>
      <c r="T403" s="15"/>
      <c r="U403" s="15"/>
      <c r="V403" s="2"/>
      <c r="W403" s="2"/>
      <c r="X403" s="58"/>
      <c r="Y403" s="26"/>
      <c r="Z403" s="26"/>
      <c r="AA403" s="26"/>
      <c r="AB403" s="1"/>
      <c r="AC403" s="3"/>
      <c r="AD403" s="59" t="s">
        <v>36</v>
      </c>
      <c r="AE403" s="1"/>
      <c r="AF403" s="1"/>
      <c r="AG403" s="1"/>
    </row>
    <row r="404" spans="1:33" ht="15.75">
      <c r="A404" s="1" t="s">
        <v>774</v>
      </c>
      <c r="B404" s="1" t="s">
        <v>774</v>
      </c>
      <c r="C404" s="1" t="s">
        <v>783</v>
      </c>
      <c r="D404" s="1" t="s">
        <v>776</v>
      </c>
      <c r="E404" s="1"/>
      <c r="F404" s="1" t="s">
        <v>36</v>
      </c>
      <c r="G404" s="1"/>
      <c r="H404" s="2"/>
      <c r="I404" s="1"/>
      <c r="J404" s="2"/>
      <c r="K404" s="22">
        <f t="shared" si="12"/>
        <v>1</v>
      </c>
      <c r="L404" s="62"/>
      <c r="M404" s="62"/>
      <c r="O404" s="22">
        <f t="shared" si="13"/>
        <v>1</v>
      </c>
      <c r="P404" s="15"/>
      <c r="Q404" s="15"/>
      <c r="R404" s="130"/>
      <c r="S404" s="15"/>
      <c r="T404" s="15"/>
      <c r="U404" s="15"/>
      <c r="V404" s="2"/>
      <c r="W404" s="2"/>
      <c r="X404" s="58"/>
      <c r="Y404" s="26"/>
      <c r="Z404" s="26"/>
      <c r="AA404" s="26"/>
      <c r="AB404" s="1"/>
      <c r="AC404" s="3"/>
      <c r="AD404" s="59" t="s">
        <v>36</v>
      </c>
      <c r="AE404" s="1"/>
      <c r="AF404" s="1"/>
      <c r="AG404" s="1"/>
    </row>
    <row r="405" spans="1:33" ht="15.75">
      <c r="A405" s="1" t="s">
        <v>774</v>
      </c>
      <c r="B405" s="1" t="s">
        <v>774</v>
      </c>
      <c r="C405" s="1" t="s">
        <v>783</v>
      </c>
      <c r="D405" s="1" t="s">
        <v>777</v>
      </c>
      <c r="E405" s="1"/>
      <c r="F405" s="1" t="s">
        <v>36</v>
      </c>
      <c r="G405" s="1"/>
      <c r="H405" s="2"/>
      <c r="I405" s="1"/>
      <c r="J405" s="2"/>
      <c r="K405" s="22">
        <f t="shared" si="12"/>
        <v>1</v>
      </c>
      <c r="L405" s="62"/>
      <c r="M405" s="62"/>
      <c r="O405" s="22">
        <f t="shared" si="13"/>
        <v>1</v>
      </c>
      <c r="P405" s="15"/>
      <c r="Q405" s="15"/>
      <c r="R405" s="130"/>
      <c r="S405" s="15"/>
      <c r="T405" s="15"/>
      <c r="U405" s="15"/>
      <c r="V405" s="2"/>
      <c r="W405" s="2"/>
      <c r="X405" s="58"/>
      <c r="Y405" s="26"/>
      <c r="Z405" s="26"/>
      <c r="AA405" s="26"/>
      <c r="AB405" s="1"/>
      <c r="AC405" s="3"/>
      <c r="AD405" s="59" t="s">
        <v>36</v>
      </c>
      <c r="AE405" s="1"/>
      <c r="AF405" s="1"/>
      <c r="AG405" s="1"/>
    </row>
    <row r="406" spans="1:33" ht="15.75">
      <c r="A406" s="1" t="s">
        <v>774</v>
      </c>
      <c r="B406" s="1" t="s">
        <v>774</v>
      </c>
      <c r="C406" s="1" t="s">
        <v>783</v>
      </c>
      <c r="D406" s="1" t="s">
        <v>778</v>
      </c>
      <c r="E406" s="1"/>
      <c r="F406" s="1" t="s">
        <v>36</v>
      </c>
      <c r="G406" s="1"/>
      <c r="H406" s="2"/>
      <c r="I406" s="1"/>
      <c r="J406" s="2"/>
      <c r="K406" s="22">
        <f t="shared" si="12"/>
        <v>1</v>
      </c>
      <c r="L406" s="62"/>
      <c r="M406" s="62"/>
      <c r="O406" s="22">
        <f t="shared" si="13"/>
        <v>1</v>
      </c>
      <c r="P406" s="15"/>
      <c r="Q406" s="15"/>
      <c r="R406" s="130"/>
      <c r="S406" s="15"/>
      <c r="T406" s="15"/>
      <c r="U406" s="15"/>
      <c r="V406" s="2"/>
      <c r="W406" s="2"/>
      <c r="X406" s="58"/>
      <c r="Y406" s="26"/>
      <c r="Z406" s="26"/>
      <c r="AA406" s="26"/>
      <c r="AB406" s="1"/>
      <c r="AC406" s="3"/>
      <c r="AD406" s="59" t="s">
        <v>36</v>
      </c>
      <c r="AE406" s="1"/>
      <c r="AF406" s="1"/>
      <c r="AG406" s="1"/>
    </row>
    <row r="407" spans="1:33" ht="15.75">
      <c r="A407" s="1" t="s">
        <v>774</v>
      </c>
      <c r="B407" s="1" t="s">
        <v>774</v>
      </c>
      <c r="C407" s="1" t="s">
        <v>784</v>
      </c>
      <c r="D407" s="1" t="s">
        <v>776</v>
      </c>
      <c r="E407" s="1"/>
      <c r="F407" s="1" t="s">
        <v>36</v>
      </c>
      <c r="G407" s="1"/>
      <c r="H407" s="2"/>
      <c r="I407" s="1"/>
      <c r="J407" s="2"/>
      <c r="K407" s="22">
        <f t="shared" si="12"/>
        <v>1</v>
      </c>
      <c r="L407" s="62"/>
      <c r="M407" s="62"/>
      <c r="O407" s="22">
        <f t="shared" si="13"/>
        <v>1</v>
      </c>
      <c r="P407" s="15"/>
      <c r="Q407" s="15"/>
      <c r="R407" s="130"/>
      <c r="S407" s="15"/>
      <c r="T407" s="15"/>
      <c r="U407" s="15"/>
      <c r="V407" s="2"/>
      <c r="W407" s="2"/>
      <c r="X407" s="58"/>
      <c r="Y407" s="26"/>
      <c r="Z407" s="26"/>
      <c r="AA407" s="26"/>
      <c r="AB407" s="1"/>
      <c r="AC407" s="3"/>
      <c r="AD407" s="59" t="s">
        <v>36</v>
      </c>
      <c r="AE407" s="1"/>
      <c r="AF407" s="1"/>
      <c r="AG407" s="1"/>
    </row>
    <row r="408" spans="1:33" ht="15.75">
      <c r="A408" s="1" t="s">
        <v>774</v>
      </c>
      <c r="B408" s="1" t="s">
        <v>774</v>
      </c>
      <c r="C408" s="1" t="s">
        <v>784</v>
      </c>
      <c r="D408" s="1" t="s">
        <v>777</v>
      </c>
      <c r="E408" s="1"/>
      <c r="F408" s="1" t="s">
        <v>36</v>
      </c>
      <c r="G408" s="1"/>
      <c r="H408" s="2"/>
      <c r="I408" s="1"/>
      <c r="J408" s="2"/>
      <c r="K408" s="22">
        <f t="shared" si="12"/>
        <v>1</v>
      </c>
      <c r="L408" s="62"/>
      <c r="M408" s="62"/>
      <c r="O408" s="22">
        <f t="shared" si="13"/>
        <v>1</v>
      </c>
      <c r="P408" s="15"/>
      <c r="Q408" s="15"/>
      <c r="R408" s="130"/>
      <c r="S408" s="15"/>
      <c r="T408" s="15"/>
      <c r="U408" s="15"/>
      <c r="V408" s="2"/>
      <c r="W408" s="2"/>
      <c r="X408" s="58"/>
      <c r="Y408" s="26"/>
      <c r="Z408" s="26"/>
      <c r="AA408" s="26"/>
      <c r="AB408" s="1"/>
      <c r="AC408" s="3"/>
      <c r="AD408" s="59" t="s">
        <v>36</v>
      </c>
      <c r="AE408" s="1"/>
      <c r="AF408" s="1"/>
      <c r="AG408" s="1"/>
    </row>
    <row r="409" spans="1:33" ht="15.75">
      <c r="A409" s="1" t="s">
        <v>774</v>
      </c>
      <c r="B409" s="1" t="s">
        <v>774</v>
      </c>
      <c r="C409" s="1" t="s">
        <v>784</v>
      </c>
      <c r="D409" s="1" t="s">
        <v>778</v>
      </c>
      <c r="E409" s="1"/>
      <c r="F409" s="1" t="s">
        <v>36</v>
      </c>
      <c r="G409" s="1"/>
      <c r="H409" s="2"/>
      <c r="I409" s="1"/>
      <c r="J409" s="2"/>
      <c r="K409" s="22">
        <f t="shared" si="12"/>
        <v>1</v>
      </c>
      <c r="L409" s="62"/>
      <c r="M409" s="62"/>
      <c r="O409" s="22">
        <f t="shared" si="13"/>
        <v>1</v>
      </c>
      <c r="P409" s="15"/>
      <c r="Q409" s="15"/>
      <c r="R409" s="130"/>
      <c r="S409" s="15"/>
      <c r="T409" s="15"/>
      <c r="U409" s="15"/>
      <c r="V409" s="2"/>
      <c r="W409" s="2"/>
      <c r="X409" s="58"/>
      <c r="Y409" s="26"/>
      <c r="Z409" s="26"/>
      <c r="AA409" s="26"/>
      <c r="AB409" s="1"/>
      <c r="AC409" s="3"/>
      <c r="AD409" s="59" t="s">
        <v>36</v>
      </c>
      <c r="AE409" s="1"/>
      <c r="AF409" s="1"/>
      <c r="AG409" s="1"/>
    </row>
    <row r="410" spans="1:33" ht="15.75">
      <c r="A410" s="1" t="s">
        <v>774</v>
      </c>
      <c r="B410" s="1" t="s">
        <v>774</v>
      </c>
      <c r="C410" s="1" t="s">
        <v>785</v>
      </c>
      <c r="D410" s="1" t="s">
        <v>776</v>
      </c>
      <c r="E410" s="1"/>
      <c r="F410" s="1" t="s">
        <v>36</v>
      </c>
      <c r="G410" s="1"/>
      <c r="H410" s="2"/>
      <c r="I410" s="1"/>
      <c r="J410" s="2"/>
      <c r="K410" s="22">
        <f t="shared" si="12"/>
        <v>1</v>
      </c>
      <c r="L410" s="62"/>
      <c r="M410" s="62"/>
      <c r="O410" s="22">
        <f t="shared" si="13"/>
        <v>1</v>
      </c>
      <c r="P410" s="15"/>
      <c r="Q410" s="15"/>
      <c r="R410" s="130">
        <v>0.9</v>
      </c>
      <c r="S410" s="15"/>
      <c r="T410" s="15"/>
      <c r="U410" s="15"/>
      <c r="V410" s="2"/>
      <c r="W410" s="2"/>
      <c r="X410" s="58"/>
      <c r="Y410" s="26"/>
      <c r="Z410" s="26"/>
      <c r="AA410" s="26"/>
      <c r="AB410" s="1"/>
      <c r="AC410" s="3"/>
      <c r="AD410" s="59" t="s">
        <v>36</v>
      </c>
      <c r="AE410" s="1"/>
      <c r="AF410" s="1"/>
      <c r="AG410" s="1"/>
    </row>
    <row r="411" spans="1:33" ht="15.75">
      <c r="A411" s="1" t="s">
        <v>774</v>
      </c>
      <c r="B411" s="1" t="s">
        <v>774</v>
      </c>
      <c r="C411" s="1" t="s">
        <v>785</v>
      </c>
      <c r="D411" s="1" t="s">
        <v>777</v>
      </c>
      <c r="E411" s="1"/>
      <c r="F411" s="1" t="s">
        <v>36</v>
      </c>
      <c r="G411" s="1"/>
      <c r="H411" s="2"/>
      <c r="I411" s="1"/>
      <c r="J411" s="2"/>
      <c r="K411" s="22">
        <f t="shared" si="12"/>
        <v>1</v>
      </c>
      <c r="L411" s="62"/>
      <c r="M411" s="62"/>
      <c r="O411" s="22">
        <f t="shared" si="13"/>
        <v>1</v>
      </c>
      <c r="P411" s="15"/>
      <c r="Q411" s="15"/>
      <c r="R411" s="130">
        <v>2.1</v>
      </c>
      <c r="S411" s="15">
        <v>1</v>
      </c>
      <c r="T411" s="15">
        <v>0.7</v>
      </c>
      <c r="U411" s="15">
        <v>0.7</v>
      </c>
      <c r="V411" s="2"/>
      <c r="W411" s="2"/>
      <c r="X411" s="58"/>
      <c r="Y411" s="26"/>
      <c r="Z411" s="26"/>
      <c r="AA411" s="26"/>
      <c r="AB411" s="1"/>
      <c r="AC411" s="3"/>
      <c r="AD411" s="59" t="s">
        <v>36</v>
      </c>
      <c r="AE411" s="1"/>
      <c r="AF411" s="1"/>
      <c r="AG411" s="1"/>
    </row>
    <row r="412" spans="1:33" ht="15.75">
      <c r="A412" s="1" t="s">
        <v>774</v>
      </c>
      <c r="B412" s="1" t="s">
        <v>774</v>
      </c>
      <c r="C412" s="1" t="s">
        <v>785</v>
      </c>
      <c r="D412" s="1" t="s">
        <v>778</v>
      </c>
      <c r="E412" s="1"/>
      <c r="F412" s="1" t="s">
        <v>36</v>
      </c>
      <c r="G412" s="1"/>
      <c r="H412" s="2"/>
      <c r="I412" s="1"/>
      <c r="J412" s="2"/>
      <c r="K412" s="22">
        <f t="shared" si="12"/>
        <v>1</v>
      </c>
      <c r="L412" s="62"/>
      <c r="M412" s="62"/>
      <c r="O412" s="22">
        <f t="shared" si="13"/>
        <v>1</v>
      </c>
      <c r="P412" s="15"/>
      <c r="Q412" s="15"/>
      <c r="R412" s="130">
        <v>1.2</v>
      </c>
      <c r="S412" s="15">
        <v>0</v>
      </c>
      <c r="T412" s="15">
        <v>2.5</v>
      </c>
      <c r="U412" s="15">
        <v>2.4</v>
      </c>
      <c r="V412" s="2"/>
      <c r="W412" s="2"/>
      <c r="X412" s="58"/>
      <c r="Y412" s="26"/>
      <c r="Z412" s="26"/>
      <c r="AA412" s="26"/>
      <c r="AB412" s="1"/>
      <c r="AC412" s="3"/>
      <c r="AD412" s="59" t="s">
        <v>36</v>
      </c>
      <c r="AE412" s="1"/>
      <c r="AF412" s="1"/>
      <c r="AG412" s="1"/>
    </row>
    <row r="413" spans="1:33" ht="15.75">
      <c r="A413" s="1" t="s">
        <v>774</v>
      </c>
      <c r="B413" s="1" t="s">
        <v>774</v>
      </c>
      <c r="C413" s="1" t="s">
        <v>786</v>
      </c>
      <c r="D413" s="1" t="s">
        <v>776</v>
      </c>
      <c r="E413" s="1"/>
      <c r="F413" s="1" t="s">
        <v>36</v>
      </c>
      <c r="G413" s="1"/>
      <c r="H413" s="2"/>
      <c r="I413" s="1"/>
      <c r="J413" s="2"/>
      <c r="K413" s="22">
        <f t="shared" si="12"/>
        <v>1</v>
      </c>
      <c r="L413" s="62"/>
      <c r="M413" s="62"/>
      <c r="O413" s="22">
        <f t="shared" si="13"/>
        <v>1</v>
      </c>
      <c r="P413" s="15"/>
      <c r="Q413" s="15"/>
      <c r="R413" s="130">
        <v>0.6</v>
      </c>
      <c r="S413" s="15"/>
      <c r="T413" s="15"/>
      <c r="U413" s="15"/>
      <c r="V413" s="2"/>
      <c r="W413" s="2"/>
      <c r="X413" s="58"/>
      <c r="Y413" s="26"/>
      <c r="Z413" s="26"/>
      <c r="AA413" s="26"/>
      <c r="AB413" s="1"/>
      <c r="AC413" s="3"/>
      <c r="AD413" s="59" t="s">
        <v>36</v>
      </c>
      <c r="AE413" s="1"/>
      <c r="AF413" s="1"/>
      <c r="AG413" s="1"/>
    </row>
    <row r="414" spans="1:33" ht="15.75">
      <c r="A414" s="1" t="s">
        <v>774</v>
      </c>
      <c r="B414" s="1" t="s">
        <v>774</v>
      </c>
      <c r="C414" s="1" t="s">
        <v>786</v>
      </c>
      <c r="D414" s="1" t="s">
        <v>777</v>
      </c>
      <c r="E414" s="1"/>
      <c r="F414" s="1" t="s">
        <v>36</v>
      </c>
      <c r="G414" s="1"/>
      <c r="H414" s="2"/>
      <c r="I414" s="1"/>
      <c r="J414" s="2"/>
      <c r="K414" s="22">
        <f t="shared" si="12"/>
        <v>1</v>
      </c>
      <c r="L414" s="62"/>
      <c r="M414" s="62"/>
      <c r="O414" s="22">
        <f t="shared" si="13"/>
        <v>1</v>
      </c>
      <c r="P414" s="15"/>
      <c r="Q414" s="15"/>
      <c r="R414" s="130">
        <v>0.5</v>
      </c>
      <c r="S414" s="15"/>
      <c r="T414" s="15"/>
      <c r="U414" s="15"/>
      <c r="V414" s="2"/>
      <c r="W414" s="2"/>
      <c r="X414" s="58"/>
      <c r="Y414" s="26"/>
      <c r="Z414" s="26"/>
      <c r="AA414" s="26"/>
      <c r="AB414" s="1"/>
      <c r="AC414" s="3"/>
      <c r="AD414" s="59" t="s">
        <v>36</v>
      </c>
      <c r="AE414" s="1"/>
      <c r="AF414" s="1"/>
      <c r="AG414" s="1"/>
    </row>
    <row r="415" spans="1:33" ht="15.75">
      <c r="A415" s="1" t="s">
        <v>774</v>
      </c>
      <c r="B415" s="1" t="s">
        <v>774</v>
      </c>
      <c r="C415" s="1" t="s">
        <v>786</v>
      </c>
      <c r="D415" s="1" t="s">
        <v>778</v>
      </c>
      <c r="E415" s="1"/>
      <c r="F415" s="1" t="s">
        <v>36</v>
      </c>
      <c r="G415" s="1"/>
      <c r="H415" s="2"/>
      <c r="I415" s="1"/>
      <c r="J415" s="2"/>
      <c r="K415" s="22">
        <f t="shared" si="12"/>
        <v>1</v>
      </c>
      <c r="L415" s="62"/>
      <c r="M415" s="62"/>
      <c r="O415" s="22">
        <f t="shared" si="13"/>
        <v>1</v>
      </c>
      <c r="P415" s="15"/>
      <c r="Q415" s="15"/>
      <c r="R415" s="130">
        <v>2</v>
      </c>
      <c r="S415" s="15">
        <v>3.3</v>
      </c>
      <c r="T415" s="15">
        <v>5.9</v>
      </c>
      <c r="U415" s="15"/>
      <c r="V415" s="2"/>
      <c r="W415" s="2"/>
      <c r="X415" s="58"/>
      <c r="Y415" s="26"/>
      <c r="Z415" s="26"/>
      <c r="AA415" s="26"/>
      <c r="AB415" s="1"/>
      <c r="AC415" s="3"/>
      <c r="AD415" s="59" t="s">
        <v>36</v>
      </c>
      <c r="AE415" s="1"/>
      <c r="AF415" s="1"/>
      <c r="AG415" s="1"/>
    </row>
    <row r="416" spans="1:33" ht="15.75">
      <c r="A416" s="1" t="s">
        <v>774</v>
      </c>
      <c r="B416" s="1" t="s">
        <v>774</v>
      </c>
      <c r="C416" s="1" t="s">
        <v>787</v>
      </c>
      <c r="D416" s="1" t="s">
        <v>776</v>
      </c>
      <c r="E416" s="1"/>
      <c r="F416" s="1" t="s">
        <v>36</v>
      </c>
      <c r="G416" s="1"/>
      <c r="H416" s="2"/>
      <c r="I416" s="1"/>
      <c r="J416" s="2"/>
      <c r="K416" s="22">
        <f t="shared" si="12"/>
        <v>1</v>
      </c>
      <c r="L416" s="62"/>
      <c r="M416" s="62"/>
      <c r="O416" s="22">
        <f t="shared" si="13"/>
        <v>1</v>
      </c>
      <c r="P416" s="15"/>
      <c r="Q416" s="15"/>
      <c r="R416" s="130"/>
      <c r="S416" s="15"/>
      <c r="T416" s="15"/>
      <c r="U416" s="15"/>
      <c r="V416" s="2"/>
      <c r="W416" s="2"/>
      <c r="X416" s="58"/>
      <c r="Y416" s="26"/>
      <c r="Z416" s="26"/>
      <c r="AA416" s="26"/>
      <c r="AB416" s="1"/>
      <c r="AC416" s="3"/>
      <c r="AD416" s="59" t="s">
        <v>36</v>
      </c>
      <c r="AE416" s="1"/>
      <c r="AF416" s="1"/>
      <c r="AG416" s="1"/>
    </row>
    <row r="417" spans="1:33" ht="15.75">
      <c r="A417" s="1" t="s">
        <v>774</v>
      </c>
      <c r="B417" s="1" t="s">
        <v>774</v>
      </c>
      <c r="C417" s="1" t="s">
        <v>787</v>
      </c>
      <c r="D417" s="1" t="s">
        <v>777</v>
      </c>
      <c r="E417" s="1"/>
      <c r="F417" s="1" t="s">
        <v>36</v>
      </c>
      <c r="G417" s="1"/>
      <c r="H417" s="2"/>
      <c r="I417" s="1"/>
      <c r="J417" s="2"/>
      <c r="K417" s="22">
        <f t="shared" si="12"/>
        <v>1</v>
      </c>
      <c r="L417" s="62"/>
      <c r="M417" s="62"/>
      <c r="O417" s="22">
        <f t="shared" si="13"/>
        <v>1</v>
      </c>
      <c r="P417" s="15"/>
      <c r="Q417" s="15"/>
      <c r="R417" s="130"/>
      <c r="S417" s="15"/>
      <c r="T417" s="15"/>
      <c r="U417" s="15"/>
      <c r="V417" s="2"/>
      <c r="W417" s="2"/>
      <c r="X417" s="58"/>
      <c r="Y417" s="26"/>
      <c r="Z417" s="26"/>
      <c r="AA417" s="26"/>
      <c r="AB417" s="1"/>
      <c r="AC417" s="3"/>
      <c r="AD417" s="59" t="s">
        <v>36</v>
      </c>
      <c r="AE417" s="1"/>
      <c r="AF417" s="1"/>
      <c r="AG417" s="1"/>
    </row>
    <row r="418" spans="1:33" ht="15.75">
      <c r="A418" s="1" t="s">
        <v>774</v>
      </c>
      <c r="B418" s="1" t="s">
        <v>774</v>
      </c>
      <c r="C418" s="1" t="s">
        <v>787</v>
      </c>
      <c r="D418" s="1" t="s">
        <v>778</v>
      </c>
      <c r="E418" s="1"/>
      <c r="F418" s="1" t="s">
        <v>36</v>
      </c>
      <c r="G418" s="1"/>
      <c r="H418" s="2"/>
      <c r="I418" s="1"/>
      <c r="J418" s="2"/>
      <c r="K418" s="22">
        <f t="shared" si="12"/>
        <v>1</v>
      </c>
      <c r="L418" s="62"/>
      <c r="M418" s="62"/>
      <c r="O418" s="22">
        <f t="shared" si="13"/>
        <v>1</v>
      </c>
      <c r="P418" s="15"/>
      <c r="Q418" s="15"/>
      <c r="R418" s="130"/>
      <c r="S418" s="15"/>
      <c r="T418" s="15"/>
      <c r="U418" s="15"/>
      <c r="V418" s="2"/>
      <c r="W418" s="2"/>
      <c r="X418" s="58"/>
      <c r="Y418" s="26"/>
      <c r="Z418" s="26"/>
      <c r="AA418" s="26"/>
      <c r="AB418" s="1"/>
      <c r="AC418" s="3"/>
      <c r="AD418" s="59" t="s">
        <v>36</v>
      </c>
      <c r="AE418" s="1"/>
      <c r="AF418" s="1"/>
      <c r="AG418" s="1"/>
    </row>
    <row r="419" spans="1:33" ht="15.75">
      <c r="A419" s="1" t="s">
        <v>774</v>
      </c>
      <c r="B419" s="1" t="s">
        <v>774</v>
      </c>
      <c r="C419" s="1" t="s">
        <v>788</v>
      </c>
      <c r="D419" s="1" t="s">
        <v>776</v>
      </c>
      <c r="E419" s="1"/>
      <c r="F419" s="1" t="s">
        <v>36</v>
      </c>
      <c r="G419" s="1"/>
      <c r="H419" s="2"/>
      <c r="I419" s="1"/>
      <c r="J419" s="2"/>
      <c r="K419" s="22">
        <f t="shared" si="12"/>
        <v>1</v>
      </c>
      <c r="L419" s="62"/>
      <c r="M419" s="62"/>
      <c r="O419" s="22">
        <f t="shared" si="13"/>
        <v>1</v>
      </c>
      <c r="P419" s="15"/>
      <c r="Q419" s="15"/>
      <c r="R419" s="130">
        <v>0.9</v>
      </c>
      <c r="S419" s="15"/>
      <c r="T419" s="15"/>
      <c r="U419" s="15"/>
      <c r="V419" s="2"/>
      <c r="W419" s="2"/>
      <c r="X419" s="58"/>
      <c r="Y419" s="26"/>
      <c r="Z419" s="26"/>
      <c r="AA419" s="26"/>
      <c r="AB419" s="1"/>
      <c r="AC419" s="3"/>
      <c r="AD419" s="59" t="s">
        <v>36</v>
      </c>
      <c r="AE419" s="1"/>
      <c r="AF419" s="1"/>
      <c r="AG419" s="1"/>
    </row>
    <row r="420" spans="1:33" ht="15.75">
      <c r="A420" s="1" t="s">
        <v>774</v>
      </c>
      <c r="B420" s="1" t="s">
        <v>774</v>
      </c>
      <c r="C420" s="1" t="s">
        <v>788</v>
      </c>
      <c r="D420" s="1" t="s">
        <v>777</v>
      </c>
      <c r="E420" s="1"/>
      <c r="F420" s="1" t="s">
        <v>36</v>
      </c>
      <c r="G420" s="1"/>
      <c r="H420" s="2"/>
      <c r="I420" s="1"/>
      <c r="J420" s="2"/>
      <c r="K420" s="22">
        <f t="shared" si="12"/>
        <v>1</v>
      </c>
      <c r="L420" s="62"/>
      <c r="M420" s="62"/>
      <c r="O420" s="22">
        <f t="shared" si="13"/>
        <v>1</v>
      </c>
      <c r="P420" s="15"/>
      <c r="Q420" s="15"/>
      <c r="R420" s="130">
        <v>0.4</v>
      </c>
      <c r="S420" s="15"/>
      <c r="T420" s="15"/>
      <c r="U420" s="15"/>
      <c r="V420" s="2"/>
      <c r="W420" s="2"/>
      <c r="X420" s="58"/>
      <c r="Y420" s="26"/>
      <c r="Z420" s="26"/>
      <c r="AA420" s="26"/>
      <c r="AB420" s="1"/>
      <c r="AC420" s="3"/>
      <c r="AD420" s="59" t="s">
        <v>36</v>
      </c>
      <c r="AE420" s="1"/>
      <c r="AF420" s="1"/>
      <c r="AG420" s="1"/>
    </row>
    <row r="421" spans="1:33" ht="15.75">
      <c r="A421" s="1" t="s">
        <v>774</v>
      </c>
      <c r="B421" s="1" t="s">
        <v>774</v>
      </c>
      <c r="C421" s="1" t="s">
        <v>788</v>
      </c>
      <c r="D421" s="1" t="s">
        <v>778</v>
      </c>
      <c r="E421" s="1"/>
      <c r="F421" s="1" t="s">
        <v>36</v>
      </c>
      <c r="G421" s="1"/>
      <c r="H421" s="2"/>
      <c r="I421" s="1"/>
      <c r="J421" s="2"/>
      <c r="K421" s="22">
        <f t="shared" si="12"/>
        <v>1</v>
      </c>
      <c r="L421" s="62"/>
      <c r="M421" s="62"/>
      <c r="O421" s="22">
        <f t="shared" si="13"/>
        <v>1</v>
      </c>
      <c r="P421" s="15"/>
      <c r="Q421" s="15"/>
      <c r="R421" s="130">
        <v>1.8</v>
      </c>
      <c r="S421" s="15"/>
      <c r="T421" s="15"/>
      <c r="U421" s="15"/>
      <c r="V421" s="2"/>
      <c r="W421" s="2"/>
      <c r="X421" s="58"/>
      <c r="Y421" s="26"/>
      <c r="Z421" s="26"/>
      <c r="AA421" s="26"/>
      <c r="AB421" s="1"/>
      <c r="AC421" s="3"/>
      <c r="AD421" s="59" t="s">
        <v>36</v>
      </c>
      <c r="AE421" s="1"/>
      <c r="AF421" s="1"/>
      <c r="AG421" s="1"/>
    </row>
    <row r="422" spans="1:33" ht="15.75">
      <c r="A422" s="1" t="s">
        <v>774</v>
      </c>
      <c r="B422" s="1" t="s">
        <v>774</v>
      </c>
      <c r="C422" s="1" t="s">
        <v>789</v>
      </c>
      <c r="D422" s="1" t="s">
        <v>776</v>
      </c>
      <c r="E422" s="1"/>
      <c r="F422" s="1" t="s">
        <v>36</v>
      </c>
      <c r="G422" s="1"/>
      <c r="H422" s="2"/>
      <c r="I422" s="1"/>
      <c r="J422" s="2"/>
      <c r="K422" s="22">
        <f t="shared" si="12"/>
        <v>1</v>
      </c>
      <c r="L422" s="62"/>
      <c r="M422" s="62"/>
      <c r="O422" s="22">
        <f t="shared" si="13"/>
        <v>1</v>
      </c>
      <c r="P422" s="15"/>
      <c r="Q422" s="15"/>
      <c r="R422" s="130">
        <v>0.002</v>
      </c>
      <c r="S422" s="15"/>
      <c r="T422" s="15"/>
      <c r="U422" s="15"/>
      <c r="V422" s="2"/>
      <c r="W422" s="2"/>
      <c r="X422" s="58"/>
      <c r="Y422" s="26"/>
      <c r="Z422" s="26"/>
      <c r="AA422" s="26"/>
      <c r="AB422" s="1"/>
      <c r="AC422" s="3"/>
      <c r="AD422" s="59" t="s">
        <v>36</v>
      </c>
      <c r="AE422" s="1"/>
      <c r="AF422" s="1"/>
      <c r="AG422" s="1"/>
    </row>
    <row r="423" spans="1:33" ht="15.75">
      <c r="A423" s="1" t="s">
        <v>774</v>
      </c>
      <c r="B423" s="1" t="s">
        <v>774</v>
      </c>
      <c r="C423" s="1" t="s">
        <v>789</v>
      </c>
      <c r="D423" s="1" t="s">
        <v>777</v>
      </c>
      <c r="E423" s="1"/>
      <c r="F423" s="1" t="s">
        <v>36</v>
      </c>
      <c r="G423" s="1"/>
      <c r="H423" s="2"/>
      <c r="I423" s="1"/>
      <c r="J423" s="2"/>
      <c r="K423" s="22">
        <f t="shared" si="12"/>
        <v>1</v>
      </c>
      <c r="L423" s="62"/>
      <c r="M423" s="62"/>
      <c r="O423" s="22">
        <f t="shared" si="13"/>
        <v>1</v>
      </c>
      <c r="P423" s="15"/>
      <c r="Q423" s="15"/>
      <c r="R423" s="130">
        <v>0.74</v>
      </c>
      <c r="S423" s="15"/>
      <c r="T423" s="15"/>
      <c r="U423" s="15"/>
      <c r="V423" s="2"/>
      <c r="W423" s="2"/>
      <c r="X423" s="58"/>
      <c r="Y423" s="26"/>
      <c r="Z423" s="26"/>
      <c r="AA423" s="26"/>
      <c r="AB423" s="1"/>
      <c r="AC423" s="3"/>
      <c r="AD423" s="59" t="s">
        <v>36</v>
      </c>
      <c r="AE423" s="1"/>
      <c r="AF423" s="1"/>
      <c r="AG423" s="1"/>
    </row>
    <row r="424" spans="1:33" ht="15.75">
      <c r="A424" s="1" t="s">
        <v>774</v>
      </c>
      <c r="B424" s="1" t="s">
        <v>774</v>
      </c>
      <c r="C424" s="1" t="s">
        <v>789</v>
      </c>
      <c r="D424" s="1" t="s">
        <v>778</v>
      </c>
      <c r="E424" s="1"/>
      <c r="F424" s="1" t="s">
        <v>36</v>
      </c>
      <c r="G424" s="1"/>
      <c r="H424" s="2"/>
      <c r="I424" s="1"/>
      <c r="J424" s="2"/>
      <c r="K424" s="22">
        <f t="shared" si="12"/>
        <v>1</v>
      </c>
      <c r="L424" s="62"/>
      <c r="M424" s="62"/>
      <c r="O424" s="22">
        <f t="shared" si="13"/>
        <v>1</v>
      </c>
      <c r="P424" s="15"/>
      <c r="Q424" s="15"/>
      <c r="R424" s="130">
        <v>1.025</v>
      </c>
      <c r="S424" s="15"/>
      <c r="T424" s="15"/>
      <c r="U424" s="15"/>
      <c r="V424" s="2"/>
      <c r="W424" s="2"/>
      <c r="X424" s="58"/>
      <c r="Y424" s="26"/>
      <c r="Z424" s="26"/>
      <c r="AA424" s="26"/>
      <c r="AB424" s="1"/>
      <c r="AC424" s="3"/>
      <c r="AD424" s="59" t="s">
        <v>36</v>
      </c>
      <c r="AE424" s="1"/>
      <c r="AF424" s="1"/>
      <c r="AG424" s="1"/>
    </row>
    <row r="425" spans="1:33" ht="15.75">
      <c r="A425" s="1" t="s">
        <v>774</v>
      </c>
      <c r="B425" s="1" t="s">
        <v>774</v>
      </c>
      <c r="C425" s="1" t="s">
        <v>790</v>
      </c>
      <c r="D425" s="1" t="s">
        <v>776</v>
      </c>
      <c r="E425" s="1"/>
      <c r="F425" s="1" t="s">
        <v>36</v>
      </c>
      <c r="G425" s="1"/>
      <c r="H425" s="2"/>
      <c r="I425" s="1"/>
      <c r="J425" s="2"/>
      <c r="K425" s="22">
        <f t="shared" si="12"/>
        <v>1</v>
      </c>
      <c r="L425" s="62"/>
      <c r="M425" s="62"/>
      <c r="O425" s="22">
        <f t="shared" si="13"/>
        <v>1</v>
      </c>
      <c r="P425" s="15"/>
      <c r="Q425" s="15"/>
      <c r="R425" s="130">
        <v>1.7</v>
      </c>
      <c r="S425" s="15"/>
      <c r="T425" s="15"/>
      <c r="U425" s="15"/>
      <c r="V425" s="2"/>
      <c r="W425" s="2"/>
      <c r="X425" s="58"/>
      <c r="Y425" s="26"/>
      <c r="Z425" s="26"/>
      <c r="AA425" s="26"/>
      <c r="AB425" s="1"/>
      <c r="AC425" s="3"/>
      <c r="AD425" s="59" t="s">
        <v>36</v>
      </c>
      <c r="AE425" s="1"/>
      <c r="AF425" s="1"/>
      <c r="AG425" s="1"/>
    </row>
    <row r="426" spans="1:33" ht="15.75">
      <c r="A426" s="1" t="s">
        <v>774</v>
      </c>
      <c r="B426" s="1" t="s">
        <v>774</v>
      </c>
      <c r="C426" s="1" t="s">
        <v>790</v>
      </c>
      <c r="D426" s="1" t="s">
        <v>777</v>
      </c>
      <c r="E426" s="1"/>
      <c r="F426" s="1" t="s">
        <v>36</v>
      </c>
      <c r="G426" s="1"/>
      <c r="H426" s="2"/>
      <c r="I426" s="1"/>
      <c r="J426" s="2"/>
      <c r="K426" s="22">
        <f t="shared" si="12"/>
        <v>1</v>
      </c>
      <c r="L426" s="62"/>
      <c r="M426" s="62"/>
      <c r="O426" s="22">
        <f t="shared" si="13"/>
        <v>1</v>
      </c>
      <c r="P426" s="15"/>
      <c r="Q426" s="15"/>
      <c r="R426" s="130">
        <v>1.3</v>
      </c>
      <c r="S426" s="15"/>
      <c r="T426" s="15"/>
      <c r="U426" s="15"/>
      <c r="V426" s="2"/>
      <c r="W426" s="2"/>
      <c r="X426" s="58"/>
      <c r="Y426" s="26"/>
      <c r="Z426" s="26"/>
      <c r="AA426" s="26"/>
      <c r="AB426" s="1"/>
      <c r="AC426" s="3"/>
      <c r="AD426" s="59" t="s">
        <v>36</v>
      </c>
      <c r="AE426" s="1"/>
      <c r="AF426" s="1"/>
      <c r="AG426" s="1"/>
    </row>
    <row r="427" spans="1:33" ht="15.75">
      <c r="A427" s="1" t="s">
        <v>774</v>
      </c>
      <c r="B427" s="1" t="s">
        <v>774</v>
      </c>
      <c r="C427" s="1" t="s">
        <v>790</v>
      </c>
      <c r="D427" s="1" t="s">
        <v>778</v>
      </c>
      <c r="E427" s="1"/>
      <c r="F427" s="1" t="s">
        <v>36</v>
      </c>
      <c r="G427" s="1"/>
      <c r="H427" s="2"/>
      <c r="I427" s="1"/>
      <c r="J427" s="2"/>
      <c r="K427" s="22">
        <f t="shared" si="12"/>
        <v>1</v>
      </c>
      <c r="L427" s="62"/>
      <c r="M427" s="62"/>
      <c r="O427" s="22">
        <f t="shared" si="13"/>
        <v>1</v>
      </c>
      <c r="P427" s="15"/>
      <c r="Q427" s="15"/>
      <c r="R427" s="130">
        <v>0.5</v>
      </c>
      <c r="S427" s="15"/>
      <c r="T427" s="15"/>
      <c r="U427" s="15"/>
      <c r="V427" s="2"/>
      <c r="W427" s="2"/>
      <c r="X427" s="58"/>
      <c r="Y427" s="26"/>
      <c r="Z427" s="26"/>
      <c r="AA427" s="26"/>
      <c r="AB427" s="1"/>
      <c r="AC427" s="3"/>
      <c r="AD427" s="59" t="s">
        <v>36</v>
      </c>
      <c r="AE427" s="1"/>
      <c r="AF427" s="1"/>
      <c r="AG427" s="1"/>
    </row>
    <row r="428" spans="1:33" ht="15.75">
      <c r="A428" s="1" t="s">
        <v>774</v>
      </c>
      <c r="B428" s="1" t="s">
        <v>774</v>
      </c>
      <c r="C428" s="1" t="s">
        <v>791</v>
      </c>
      <c r="D428" s="1" t="s">
        <v>776</v>
      </c>
      <c r="E428" s="1"/>
      <c r="F428" s="1" t="s">
        <v>36</v>
      </c>
      <c r="G428" s="1"/>
      <c r="H428" s="2"/>
      <c r="I428" s="1"/>
      <c r="J428" s="2"/>
      <c r="K428" s="22">
        <f t="shared" si="12"/>
        <v>1</v>
      </c>
      <c r="L428" s="62"/>
      <c r="M428" s="62"/>
      <c r="O428" s="22">
        <f t="shared" si="13"/>
        <v>1</v>
      </c>
      <c r="P428" s="15"/>
      <c r="Q428" s="15"/>
      <c r="R428" s="130">
        <v>0.5</v>
      </c>
      <c r="S428" s="15">
        <v>0.5</v>
      </c>
      <c r="T428" s="15">
        <v>0.5</v>
      </c>
      <c r="U428" s="15"/>
      <c r="V428" s="2"/>
      <c r="W428" s="2"/>
      <c r="X428" s="58"/>
      <c r="Y428" s="26"/>
      <c r="Z428" s="26"/>
      <c r="AA428" s="26"/>
      <c r="AB428" s="1"/>
      <c r="AC428" s="3"/>
      <c r="AD428" s="59" t="s">
        <v>36</v>
      </c>
      <c r="AE428" s="1"/>
      <c r="AF428" s="1"/>
      <c r="AG428" s="1"/>
    </row>
    <row r="429" spans="1:33" ht="15.75">
      <c r="A429" s="1" t="s">
        <v>774</v>
      </c>
      <c r="B429" s="1" t="s">
        <v>774</v>
      </c>
      <c r="C429" s="1" t="s">
        <v>791</v>
      </c>
      <c r="D429" s="1" t="s">
        <v>777</v>
      </c>
      <c r="E429" s="1"/>
      <c r="F429" s="1" t="s">
        <v>36</v>
      </c>
      <c r="G429" s="1"/>
      <c r="H429" s="2"/>
      <c r="I429" s="1"/>
      <c r="J429" s="2"/>
      <c r="K429" s="22">
        <f t="shared" si="12"/>
        <v>1</v>
      </c>
      <c r="L429" s="62"/>
      <c r="M429" s="62"/>
      <c r="O429" s="22">
        <f t="shared" si="13"/>
        <v>1</v>
      </c>
      <c r="P429" s="15"/>
      <c r="Q429" s="15"/>
      <c r="R429" s="130">
        <v>0</v>
      </c>
      <c r="S429" s="15">
        <v>1.5</v>
      </c>
      <c r="T429" s="15">
        <v>0.9</v>
      </c>
      <c r="U429" s="15">
        <v>0.2</v>
      </c>
      <c r="V429" s="2"/>
      <c r="W429" s="2"/>
      <c r="X429" s="58"/>
      <c r="Y429" s="26"/>
      <c r="Z429" s="26"/>
      <c r="AA429" s="26"/>
      <c r="AB429" s="1"/>
      <c r="AC429" s="3"/>
      <c r="AD429" s="59" t="s">
        <v>36</v>
      </c>
      <c r="AE429" s="1"/>
      <c r="AF429" s="1"/>
      <c r="AG429" s="1"/>
    </row>
    <row r="430" spans="1:33" ht="15.75">
      <c r="A430" s="1" t="s">
        <v>774</v>
      </c>
      <c r="B430" s="1" t="s">
        <v>774</v>
      </c>
      <c r="C430" s="1" t="s">
        <v>791</v>
      </c>
      <c r="D430" s="1" t="s">
        <v>778</v>
      </c>
      <c r="E430" s="1"/>
      <c r="F430" s="1" t="s">
        <v>36</v>
      </c>
      <c r="G430" s="1"/>
      <c r="H430" s="2"/>
      <c r="I430" s="1"/>
      <c r="J430" s="2"/>
      <c r="K430" s="22">
        <f t="shared" si="12"/>
        <v>1</v>
      </c>
      <c r="L430" s="62"/>
      <c r="M430" s="62"/>
      <c r="O430" s="22">
        <f t="shared" si="13"/>
        <v>1</v>
      </c>
      <c r="P430" s="15"/>
      <c r="Q430" s="15"/>
      <c r="R430" s="130">
        <v>0</v>
      </c>
      <c r="S430" s="15"/>
      <c r="T430" s="15"/>
      <c r="U430" s="15"/>
      <c r="V430" s="2"/>
      <c r="W430" s="2"/>
      <c r="X430" s="58"/>
      <c r="Y430" s="26"/>
      <c r="Z430" s="26"/>
      <c r="AA430" s="26"/>
      <c r="AB430" s="1"/>
      <c r="AC430" s="3"/>
      <c r="AD430" s="59" t="s">
        <v>36</v>
      </c>
      <c r="AE430" s="1"/>
      <c r="AF430" s="1"/>
      <c r="AG430" s="1"/>
    </row>
    <row r="431" spans="1:33" ht="15.75">
      <c r="A431" s="1" t="s">
        <v>774</v>
      </c>
      <c r="B431" s="1" t="s">
        <v>774</v>
      </c>
      <c r="C431" s="1" t="s">
        <v>792</v>
      </c>
      <c r="D431" s="1" t="s">
        <v>776</v>
      </c>
      <c r="E431" s="1"/>
      <c r="F431" s="1" t="s">
        <v>36</v>
      </c>
      <c r="G431" s="1"/>
      <c r="H431" s="2"/>
      <c r="I431" s="1"/>
      <c r="J431" s="2"/>
      <c r="K431" s="22">
        <f t="shared" si="12"/>
        <v>1</v>
      </c>
      <c r="L431" s="62"/>
      <c r="M431" s="62"/>
      <c r="O431" s="22">
        <f t="shared" si="13"/>
        <v>1</v>
      </c>
      <c r="P431" s="15"/>
      <c r="Q431" s="15"/>
      <c r="R431" s="130"/>
      <c r="S431" s="15"/>
      <c r="T431" s="15"/>
      <c r="U431" s="15"/>
      <c r="V431" s="2"/>
      <c r="W431" s="2"/>
      <c r="X431" s="58"/>
      <c r="Y431" s="26"/>
      <c r="Z431" s="26"/>
      <c r="AA431" s="26"/>
      <c r="AB431" s="1"/>
      <c r="AC431" s="3"/>
      <c r="AD431" s="59" t="s">
        <v>36</v>
      </c>
      <c r="AE431" s="1"/>
      <c r="AF431" s="1"/>
      <c r="AG431" s="1"/>
    </row>
    <row r="432" spans="1:33" ht="15.75">
      <c r="A432" s="1" t="s">
        <v>774</v>
      </c>
      <c r="B432" s="1" t="s">
        <v>774</v>
      </c>
      <c r="C432" s="1" t="s">
        <v>792</v>
      </c>
      <c r="D432" s="1" t="s">
        <v>777</v>
      </c>
      <c r="E432" s="1"/>
      <c r="F432" s="1" t="s">
        <v>36</v>
      </c>
      <c r="G432" s="1"/>
      <c r="H432" s="2"/>
      <c r="I432" s="1"/>
      <c r="J432" s="2"/>
      <c r="K432" s="22">
        <f t="shared" si="12"/>
        <v>1</v>
      </c>
      <c r="L432" s="62"/>
      <c r="M432" s="62"/>
      <c r="O432" s="22">
        <f t="shared" si="13"/>
        <v>1</v>
      </c>
      <c r="P432" s="15"/>
      <c r="Q432" s="15"/>
      <c r="R432" s="130"/>
      <c r="S432" s="15"/>
      <c r="T432" s="15"/>
      <c r="U432" s="15"/>
      <c r="V432" s="2"/>
      <c r="W432" s="2"/>
      <c r="X432" s="58"/>
      <c r="Y432" s="26"/>
      <c r="Z432" s="26"/>
      <c r="AA432" s="26"/>
      <c r="AB432" s="1"/>
      <c r="AC432" s="3"/>
      <c r="AD432" s="59" t="s">
        <v>36</v>
      </c>
      <c r="AE432" s="1"/>
      <c r="AF432" s="1"/>
      <c r="AG432" s="1"/>
    </row>
    <row r="433" spans="1:33" ht="15.75">
      <c r="A433" s="1" t="s">
        <v>774</v>
      </c>
      <c r="B433" s="1" t="s">
        <v>774</v>
      </c>
      <c r="C433" s="1" t="s">
        <v>792</v>
      </c>
      <c r="D433" s="1" t="s">
        <v>778</v>
      </c>
      <c r="E433" s="1"/>
      <c r="F433" s="1" t="s">
        <v>36</v>
      </c>
      <c r="G433" s="1"/>
      <c r="H433" s="2"/>
      <c r="I433" s="1"/>
      <c r="J433" s="2"/>
      <c r="K433" s="22">
        <f t="shared" si="12"/>
        <v>1</v>
      </c>
      <c r="L433" s="62"/>
      <c r="M433" s="62"/>
      <c r="O433" s="22">
        <f t="shared" si="13"/>
        <v>1</v>
      </c>
      <c r="P433" s="15"/>
      <c r="Q433" s="15"/>
      <c r="R433" s="130"/>
      <c r="S433" s="15"/>
      <c r="T433" s="15"/>
      <c r="U433" s="15"/>
      <c r="V433" s="2"/>
      <c r="W433" s="2"/>
      <c r="X433" s="58"/>
      <c r="Y433" s="26"/>
      <c r="Z433" s="26"/>
      <c r="AA433" s="26"/>
      <c r="AB433" s="1"/>
      <c r="AC433" s="3"/>
      <c r="AD433" s="59" t="s">
        <v>36</v>
      </c>
      <c r="AE433" s="1"/>
      <c r="AF433" s="1"/>
      <c r="AG433" s="1"/>
    </row>
    <row r="434" spans="1:33" ht="15.75">
      <c r="A434" s="1" t="s">
        <v>774</v>
      </c>
      <c r="B434" s="1" t="s">
        <v>774</v>
      </c>
      <c r="C434" s="1" t="s">
        <v>793</v>
      </c>
      <c r="D434" s="1" t="s">
        <v>776</v>
      </c>
      <c r="E434" s="1"/>
      <c r="F434" s="1" t="s">
        <v>36</v>
      </c>
      <c r="G434" s="1"/>
      <c r="H434" s="2"/>
      <c r="I434" s="1"/>
      <c r="J434" s="2"/>
      <c r="K434" s="22">
        <f t="shared" si="12"/>
        <v>1</v>
      </c>
      <c r="L434" s="62"/>
      <c r="M434" s="62"/>
      <c r="O434" s="22">
        <f t="shared" si="13"/>
        <v>1</v>
      </c>
      <c r="P434" s="15"/>
      <c r="Q434" s="15"/>
      <c r="R434" s="130"/>
      <c r="S434" s="15"/>
      <c r="T434" s="15"/>
      <c r="U434" s="15"/>
      <c r="V434" s="2"/>
      <c r="W434" s="2"/>
      <c r="X434" s="58"/>
      <c r="Y434" s="26"/>
      <c r="Z434" s="26"/>
      <c r="AA434" s="26"/>
      <c r="AB434" s="1"/>
      <c r="AC434" s="3"/>
      <c r="AD434" s="59" t="s">
        <v>36</v>
      </c>
      <c r="AE434" s="1"/>
      <c r="AF434" s="1"/>
      <c r="AG434" s="1"/>
    </row>
    <row r="435" spans="1:33" ht="15.75">
      <c r="A435" s="1" t="s">
        <v>774</v>
      </c>
      <c r="B435" s="1" t="s">
        <v>774</v>
      </c>
      <c r="C435" s="1" t="s">
        <v>793</v>
      </c>
      <c r="D435" s="1" t="s">
        <v>777</v>
      </c>
      <c r="E435" s="1"/>
      <c r="F435" s="1" t="s">
        <v>36</v>
      </c>
      <c r="G435" s="1"/>
      <c r="H435" s="2"/>
      <c r="I435" s="1"/>
      <c r="J435" s="2"/>
      <c r="K435" s="22">
        <f t="shared" si="12"/>
        <v>1</v>
      </c>
      <c r="L435" s="62"/>
      <c r="M435" s="62"/>
      <c r="O435" s="22">
        <f t="shared" si="13"/>
        <v>1</v>
      </c>
      <c r="P435" s="15"/>
      <c r="Q435" s="15"/>
      <c r="R435" s="130"/>
      <c r="S435" s="15"/>
      <c r="T435" s="15"/>
      <c r="U435" s="15"/>
      <c r="V435" s="2"/>
      <c r="W435" s="2"/>
      <c r="X435" s="58"/>
      <c r="Y435" s="26"/>
      <c r="Z435" s="26"/>
      <c r="AA435" s="26"/>
      <c r="AB435" s="1"/>
      <c r="AC435" s="3"/>
      <c r="AD435" s="59" t="s">
        <v>36</v>
      </c>
      <c r="AE435" s="1"/>
      <c r="AF435" s="1"/>
      <c r="AG435" s="1"/>
    </row>
    <row r="436" spans="1:33" ht="15.75">
      <c r="A436" s="1" t="s">
        <v>774</v>
      </c>
      <c r="B436" s="1" t="s">
        <v>774</v>
      </c>
      <c r="C436" s="1" t="s">
        <v>793</v>
      </c>
      <c r="D436" s="1" t="s">
        <v>778</v>
      </c>
      <c r="E436" s="1"/>
      <c r="F436" s="1" t="s">
        <v>36</v>
      </c>
      <c r="G436" s="1"/>
      <c r="H436" s="2"/>
      <c r="I436" s="1"/>
      <c r="J436" s="2"/>
      <c r="K436" s="22">
        <f t="shared" si="12"/>
        <v>1</v>
      </c>
      <c r="L436" s="62"/>
      <c r="M436" s="62"/>
      <c r="O436" s="22">
        <f t="shared" si="13"/>
        <v>1</v>
      </c>
      <c r="P436" s="15"/>
      <c r="Q436" s="15"/>
      <c r="R436" s="130"/>
      <c r="S436" s="15"/>
      <c r="T436" s="15"/>
      <c r="U436" s="15"/>
      <c r="V436" s="2"/>
      <c r="W436" s="2"/>
      <c r="X436" s="58"/>
      <c r="Y436" s="26"/>
      <c r="Z436" s="26"/>
      <c r="AA436" s="26"/>
      <c r="AB436" s="1"/>
      <c r="AC436" s="3"/>
      <c r="AD436" s="59" t="s">
        <v>36</v>
      </c>
      <c r="AE436" s="1"/>
      <c r="AF436" s="1"/>
      <c r="AG436" s="1"/>
    </row>
    <row r="437" spans="1:33" ht="15.75">
      <c r="A437" s="1" t="s">
        <v>774</v>
      </c>
      <c r="B437" s="1" t="s">
        <v>774</v>
      </c>
      <c r="C437" s="1" t="s">
        <v>794</v>
      </c>
      <c r="D437" s="1" t="s">
        <v>776</v>
      </c>
      <c r="E437" s="1"/>
      <c r="F437" s="1" t="s">
        <v>36</v>
      </c>
      <c r="G437" s="1"/>
      <c r="H437" s="2"/>
      <c r="I437" s="1"/>
      <c r="J437" s="2"/>
      <c r="K437" s="22">
        <f t="shared" si="12"/>
        <v>1</v>
      </c>
      <c r="L437" s="62"/>
      <c r="M437" s="62"/>
      <c r="O437" s="22">
        <f t="shared" si="13"/>
        <v>1</v>
      </c>
      <c r="P437" s="15"/>
      <c r="Q437" s="15"/>
      <c r="R437" s="130">
        <v>1.9</v>
      </c>
      <c r="S437" s="15"/>
      <c r="T437" s="15"/>
      <c r="U437" s="15"/>
      <c r="V437" s="2"/>
      <c r="W437" s="2"/>
      <c r="X437" s="58"/>
      <c r="Y437" s="26"/>
      <c r="Z437" s="26"/>
      <c r="AA437" s="26"/>
      <c r="AB437" s="1"/>
      <c r="AC437" s="3"/>
      <c r="AD437" s="59" t="s">
        <v>36</v>
      </c>
      <c r="AE437" s="1"/>
      <c r="AF437" s="1"/>
      <c r="AG437" s="1"/>
    </row>
    <row r="438" spans="1:33" ht="15.75">
      <c r="A438" s="1" t="s">
        <v>774</v>
      </c>
      <c r="B438" s="1" t="s">
        <v>774</v>
      </c>
      <c r="C438" s="1" t="s">
        <v>794</v>
      </c>
      <c r="D438" s="1" t="s">
        <v>777</v>
      </c>
      <c r="E438" s="1"/>
      <c r="F438" s="1" t="s">
        <v>36</v>
      </c>
      <c r="G438" s="1"/>
      <c r="H438" s="2"/>
      <c r="I438" s="1"/>
      <c r="J438" s="2"/>
      <c r="K438" s="22">
        <f t="shared" si="12"/>
        <v>1</v>
      </c>
      <c r="L438" s="62"/>
      <c r="M438" s="62"/>
      <c r="O438" s="22">
        <f t="shared" si="13"/>
        <v>1</v>
      </c>
      <c r="P438" s="15"/>
      <c r="Q438" s="15"/>
      <c r="R438" s="130">
        <v>0.6</v>
      </c>
      <c r="S438" s="15"/>
      <c r="T438" s="15"/>
      <c r="U438" s="15"/>
      <c r="V438" s="2"/>
      <c r="W438" s="2"/>
      <c r="X438" s="58"/>
      <c r="Y438" s="26"/>
      <c r="Z438" s="26"/>
      <c r="AA438" s="26"/>
      <c r="AB438" s="1"/>
      <c r="AC438" s="3"/>
      <c r="AD438" s="59" t="s">
        <v>36</v>
      </c>
      <c r="AE438" s="1"/>
      <c r="AF438" s="1"/>
      <c r="AG438" s="1"/>
    </row>
    <row r="439" spans="1:33" ht="15.75">
      <c r="A439" s="1" t="s">
        <v>774</v>
      </c>
      <c r="B439" s="1" t="s">
        <v>774</v>
      </c>
      <c r="C439" s="1" t="s">
        <v>794</v>
      </c>
      <c r="D439" s="1" t="s">
        <v>778</v>
      </c>
      <c r="E439" s="1"/>
      <c r="F439" s="1" t="s">
        <v>36</v>
      </c>
      <c r="G439" s="1"/>
      <c r="H439" s="2"/>
      <c r="I439" s="1"/>
      <c r="J439" s="2"/>
      <c r="K439" s="22">
        <f t="shared" si="12"/>
        <v>1</v>
      </c>
      <c r="L439" s="62"/>
      <c r="M439" s="62"/>
      <c r="O439" s="22">
        <f t="shared" si="13"/>
        <v>1</v>
      </c>
      <c r="P439" s="15"/>
      <c r="Q439" s="15"/>
      <c r="R439" s="130">
        <v>0</v>
      </c>
      <c r="S439" s="15"/>
      <c r="T439" s="15"/>
      <c r="U439" s="15"/>
      <c r="V439" s="2"/>
      <c r="W439" s="2"/>
      <c r="X439" s="58"/>
      <c r="Y439" s="26"/>
      <c r="Z439" s="26"/>
      <c r="AA439" s="26"/>
      <c r="AB439" s="1"/>
      <c r="AC439" s="3"/>
      <c r="AD439" s="59" t="s">
        <v>36</v>
      </c>
      <c r="AE439" s="1"/>
      <c r="AF439" s="1"/>
      <c r="AG439" s="1"/>
    </row>
    <row r="440" spans="1:33" ht="15.75">
      <c r="A440" s="1" t="s">
        <v>774</v>
      </c>
      <c r="B440" s="1" t="s">
        <v>774</v>
      </c>
      <c r="C440" s="1" t="s">
        <v>795</v>
      </c>
      <c r="D440" s="1" t="s">
        <v>776</v>
      </c>
      <c r="E440" s="1"/>
      <c r="F440" s="1" t="s">
        <v>36</v>
      </c>
      <c r="G440" s="1"/>
      <c r="H440" s="2"/>
      <c r="I440" s="1"/>
      <c r="J440" s="2"/>
      <c r="K440" s="22">
        <f t="shared" si="12"/>
        <v>1</v>
      </c>
      <c r="L440" s="62"/>
      <c r="M440" s="62"/>
      <c r="O440" s="22">
        <f t="shared" si="13"/>
        <v>1</v>
      </c>
      <c r="P440" s="15"/>
      <c r="Q440" s="15"/>
      <c r="R440" s="130">
        <v>1.6</v>
      </c>
      <c r="S440" s="15"/>
      <c r="T440" s="15"/>
      <c r="U440" s="15"/>
      <c r="V440" s="2"/>
      <c r="W440" s="2"/>
      <c r="X440" s="58"/>
      <c r="Y440" s="26"/>
      <c r="Z440" s="26"/>
      <c r="AA440" s="26"/>
      <c r="AB440" s="1"/>
      <c r="AC440" s="3"/>
      <c r="AD440" s="59" t="s">
        <v>36</v>
      </c>
      <c r="AE440" s="1"/>
      <c r="AF440" s="1"/>
      <c r="AG440" s="1"/>
    </row>
    <row r="441" spans="1:33" ht="15.75">
      <c r="A441" s="1" t="s">
        <v>774</v>
      </c>
      <c r="B441" s="1" t="s">
        <v>774</v>
      </c>
      <c r="C441" s="1" t="s">
        <v>795</v>
      </c>
      <c r="D441" s="1" t="s">
        <v>777</v>
      </c>
      <c r="E441" s="1"/>
      <c r="F441" s="1" t="s">
        <v>36</v>
      </c>
      <c r="G441" s="1"/>
      <c r="H441" s="2"/>
      <c r="I441" s="1"/>
      <c r="J441" s="2"/>
      <c r="K441" s="22">
        <f t="shared" si="12"/>
        <v>1</v>
      </c>
      <c r="L441" s="62"/>
      <c r="M441" s="62"/>
      <c r="O441" s="22">
        <f t="shared" si="13"/>
        <v>1</v>
      </c>
      <c r="P441" s="15"/>
      <c r="Q441" s="15"/>
      <c r="R441" s="130">
        <v>2</v>
      </c>
      <c r="S441" s="15"/>
      <c r="T441" s="15"/>
      <c r="U441" s="15"/>
      <c r="V441" s="2"/>
      <c r="W441" s="2"/>
      <c r="X441" s="58"/>
      <c r="Y441" s="26"/>
      <c r="Z441" s="26"/>
      <c r="AA441" s="26"/>
      <c r="AB441" s="1"/>
      <c r="AC441" s="3"/>
      <c r="AD441" s="59" t="s">
        <v>36</v>
      </c>
      <c r="AE441" s="1"/>
      <c r="AF441" s="1"/>
      <c r="AG441" s="1"/>
    </row>
    <row r="442" spans="1:33" ht="15.75">
      <c r="A442" s="1" t="s">
        <v>774</v>
      </c>
      <c r="B442" s="1" t="s">
        <v>774</v>
      </c>
      <c r="C442" s="1" t="s">
        <v>795</v>
      </c>
      <c r="D442" s="1" t="s">
        <v>778</v>
      </c>
      <c r="E442" s="1"/>
      <c r="F442" s="1" t="s">
        <v>36</v>
      </c>
      <c r="G442" s="1"/>
      <c r="H442" s="2"/>
      <c r="I442" s="1"/>
      <c r="J442" s="2"/>
      <c r="K442" s="22">
        <f t="shared" si="12"/>
        <v>1</v>
      </c>
      <c r="L442" s="62"/>
      <c r="M442" s="62"/>
      <c r="O442" s="22">
        <f t="shared" si="13"/>
        <v>1</v>
      </c>
      <c r="P442" s="15"/>
      <c r="Q442" s="15"/>
      <c r="R442" s="130">
        <v>0</v>
      </c>
      <c r="S442" s="15"/>
      <c r="T442" s="15"/>
      <c r="U442" s="15"/>
      <c r="V442" s="2"/>
      <c r="W442" s="2"/>
      <c r="X442" s="58"/>
      <c r="Y442" s="26"/>
      <c r="Z442" s="26"/>
      <c r="AA442" s="26"/>
      <c r="AB442" s="1"/>
      <c r="AC442" s="3"/>
      <c r="AD442" s="59" t="s">
        <v>36</v>
      </c>
      <c r="AE442" s="1"/>
      <c r="AF442" s="1"/>
      <c r="AG442" s="1"/>
    </row>
    <row r="443" spans="1:33" ht="15.75">
      <c r="A443" s="1" t="s">
        <v>774</v>
      </c>
      <c r="B443" s="1" t="s">
        <v>774</v>
      </c>
      <c r="C443" s="1" t="s">
        <v>54</v>
      </c>
      <c r="D443" s="1" t="s">
        <v>776</v>
      </c>
      <c r="E443" s="1"/>
      <c r="F443" s="1" t="s">
        <v>36</v>
      </c>
      <c r="G443" s="1"/>
      <c r="H443" s="2"/>
      <c r="I443" s="1"/>
      <c r="J443" s="2"/>
      <c r="K443" s="22">
        <f t="shared" si="12"/>
        <v>1</v>
      </c>
      <c r="L443" s="62"/>
      <c r="M443" s="62"/>
      <c r="O443" s="22">
        <f t="shared" si="13"/>
        <v>1</v>
      </c>
      <c r="P443" s="15"/>
      <c r="Q443" s="15"/>
      <c r="R443" s="130">
        <v>1.3</v>
      </c>
      <c r="S443" s="15"/>
      <c r="T443" s="15"/>
      <c r="U443" s="15"/>
      <c r="V443" s="2"/>
      <c r="W443" s="2"/>
      <c r="X443" s="58"/>
      <c r="Y443" s="26"/>
      <c r="Z443" s="26"/>
      <c r="AA443" s="26"/>
      <c r="AB443" s="1"/>
      <c r="AC443" s="3"/>
      <c r="AD443" s="59" t="s">
        <v>36</v>
      </c>
      <c r="AE443" s="1"/>
      <c r="AF443" s="1"/>
      <c r="AG443" s="1"/>
    </row>
    <row r="444" spans="1:33" ht="15.75">
      <c r="A444" s="1" t="s">
        <v>774</v>
      </c>
      <c r="B444" s="1" t="s">
        <v>774</v>
      </c>
      <c r="C444" s="1" t="s">
        <v>54</v>
      </c>
      <c r="D444" s="1" t="s">
        <v>777</v>
      </c>
      <c r="E444" s="1"/>
      <c r="F444" s="1" t="s">
        <v>36</v>
      </c>
      <c r="G444" s="1"/>
      <c r="H444" s="2"/>
      <c r="I444" s="1"/>
      <c r="J444" s="2"/>
      <c r="K444" s="22">
        <f t="shared" si="12"/>
        <v>1</v>
      </c>
      <c r="L444" s="62"/>
      <c r="M444" s="62"/>
      <c r="O444" s="22">
        <f t="shared" si="13"/>
        <v>1</v>
      </c>
      <c r="P444" s="15"/>
      <c r="Q444" s="15"/>
      <c r="R444" s="130">
        <v>0.4</v>
      </c>
      <c r="S444" s="15"/>
      <c r="T444" s="15"/>
      <c r="U444" s="15"/>
      <c r="V444" s="2"/>
      <c r="W444" s="2"/>
      <c r="X444" s="58"/>
      <c r="Y444" s="26"/>
      <c r="Z444" s="26"/>
      <c r="AA444" s="26"/>
      <c r="AB444" s="1"/>
      <c r="AC444" s="3"/>
      <c r="AD444" s="59" t="s">
        <v>36</v>
      </c>
      <c r="AE444" s="1"/>
      <c r="AF444" s="1"/>
      <c r="AG444" s="1"/>
    </row>
    <row r="445" spans="1:33" ht="15.75">
      <c r="A445" s="1" t="s">
        <v>774</v>
      </c>
      <c r="B445" s="1" t="s">
        <v>774</v>
      </c>
      <c r="C445" s="1" t="s">
        <v>54</v>
      </c>
      <c r="D445" s="1" t="s">
        <v>778</v>
      </c>
      <c r="E445" s="1"/>
      <c r="F445" s="1" t="s">
        <v>36</v>
      </c>
      <c r="G445" s="1"/>
      <c r="H445" s="2"/>
      <c r="I445" s="1"/>
      <c r="J445" s="2"/>
      <c r="K445" s="22">
        <f t="shared" si="12"/>
        <v>1</v>
      </c>
      <c r="L445" s="62"/>
      <c r="M445" s="62"/>
      <c r="O445" s="22">
        <f t="shared" si="13"/>
        <v>1</v>
      </c>
      <c r="P445" s="15"/>
      <c r="Q445" s="15"/>
      <c r="R445" s="130">
        <v>13</v>
      </c>
      <c r="S445" s="15"/>
      <c r="T445" s="15"/>
      <c r="U445" s="15"/>
      <c r="V445" s="2"/>
      <c r="W445" s="2"/>
      <c r="X445" s="58"/>
      <c r="Y445" s="26"/>
      <c r="Z445" s="26"/>
      <c r="AA445" s="26"/>
      <c r="AB445" s="1"/>
      <c r="AC445" s="3"/>
      <c r="AD445" s="59" t="s">
        <v>36</v>
      </c>
      <c r="AE445" s="1"/>
      <c r="AF445" s="1"/>
      <c r="AG445" s="1"/>
    </row>
    <row r="446" spans="1:33" ht="15.75">
      <c r="A446" s="1" t="s">
        <v>774</v>
      </c>
      <c r="B446" s="1" t="s">
        <v>774</v>
      </c>
      <c r="C446" s="1" t="s">
        <v>796</v>
      </c>
      <c r="D446" s="1" t="s">
        <v>776</v>
      </c>
      <c r="E446" s="1"/>
      <c r="F446" s="1" t="s">
        <v>36</v>
      </c>
      <c r="G446" s="1"/>
      <c r="H446" s="2"/>
      <c r="I446" s="1"/>
      <c r="J446" s="2"/>
      <c r="K446" s="22">
        <f t="shared" si="12"/>
        <v>1</v>
      </c>
      <c r="L446" s="62"/>
      <c r="M446" s="62"/>
      <c r="O446" s="22">
        <f t="shared" si="13"/>
        <v>1</v>
      </c>
      <c r="P446" s="15"/>
      <c r="Q446" s="15"/>
      <c r="R446" s="130">
        <v>1.9</v>
      </c>
      <c r="S446" s="15"/>
      <c r="T446" s="15"/>
      <c r="U446" s="15"/>
      <c r="V446" s="2"/>
      <c r="W446" s="2"/>
      <c r="X446" s="58"/>
      <c r="Y446" s="26"/>
      <c r="Z446" s="26"/>
      <c r="AA446" s="26"/>
      <c r="AB446" s="1"/>
      <c r="AC446" s="3"/>
      <c r="AD446" s="59" t="s">
        <v>36</v>
      </c>
      <c r="AE446" s="1"/>
      <c r="AF446" s="1"/>
      <c r="AG446" s="1"/>
    </row>
    <row r="447" spans="1:33" ht="15.75">
      <c r="A447" s="1" t="s">
        <v>774</v>
      </c>
      <c r="B447" s="1" t="s">
        <v>774</v>
      </c>
      <c r="C447" s="1" t="s">
        <v>796</v>
      </c>
      <c r="D447" s="1" t="s">
        <v>777</v>
      </c>
      <c r="E447" s="1"/>
      <c r="F447" s="1" t="s">
        <v>36</v>
      </c>
      <c r="G447" s="1"/>
      <c r="H447" s="2"/>
      <c r="I447" s="1"/>
      <c r="J447" s="2"/>
      <c r="K447" s="22">
        <f t="shared" si="12"/>
        <v>1</v>
      </c>
      <c r="L447" s="62"/>
      <c r="M447" s="62"/>
      <c r="O447" s="22">
        <f t="shared" si="13"/>
        <v>1</v>
      </c>
      <c r="P447" s="15"/>
      <c r="Q447" s="15"/>
      <c r="R447" s="130">
        <v>1.2</v>
      </c>
      <c r="S447" s="15"/>
      <c r="T447" s="15"/>
      <c r="U447" s="15"/>
      <c r="V447" s="2"/>
      <c r="W447" s="2"/>
      <c r="X447" s="58"/>
      <c r="Y447" s="26"/>
      <c r="Z447" s="26"/>
      <c r="AA447" s="26"/>
      <c r="AB447" s="1"/>
      <c r="AC447" s="3"/>
      <c r="AD447" s="59" t="s">
        <v>36</v>
      </c>
      <c r="AE447" s="1"/>
      <c r="AF447" s="1"/>
      <c r="AG447" s="1"/>
    </row>
    <row r="448" spans="1:33" ht="15.75">
      <c r="A448" s="1" t="s">
        <v>774</v>
      </c>
      <c r="B448" s="1" t="s">
        <v>774</v>
      </c>
      <c r="C448" s="1" t="s">
        <v>796</v>
      </c>
      <c r="D448" s="1" t="s">
        <v>778</v>
      </c>
      <c r="E448" s="1"/>
      <c r="F448" s="1" t="s">
        <v>36</v>
      </c>
      <c r="G448" s="1"/>
      <c r="H448" s="2"/>
      <c r="I448" s="1"/>
      <c r="J448" s="2"/>
      <c r="K448" s="22">
        <f t="shared" si="12"/>
        <v>1</v>
      </c>
      <c r="L448" s="62"/>
      <c r="M448" s="62"/>
      <c r="O448" s="22">
        <f t="shared" si="13"/>
        <v>1</v>
      </c>
      <c r="P448" s="15"/>
      <c r="Q448" s="15"/>
      <c r="R448" s="130">
        <v>0.017</v>
      </c>
      <c r="S448" s="15"/>
      <c r="T448" s="15"/>
      <c r="U448" s="15"/>
      <c r="V448" s="2"/>
      <c r="W448" s="2"/>
      <c r="X448" s="58"/>
      <c r="Y448" s="26"/>
      <c r="Z448" s="26"/>
      <c r="AA448" s="26"/>
      <c r="AB448" s="1"/>
      <c r="AC448" s="3"/>
      <c r="AD448" s="59" t="s">
        <v>36</v>
      </c>
      <c r="AE448" s="1"/>
      <c r="AF448" s="1"/>
      <c r="AG448" s="1"/>
    </row>
    <row r="449" spans="1:33" ht="15.75">
      <c r="A449" s="1" t="s">
        <v>774</v>
      </c>
      <c r="B449" s="1" t="s">
        <v>774</v>
      </c>
      <c r="C449" s="1" t="s">
        <v>797</v>
      </c>
      <c r="D449" s="1" t="s">
        <v>776</v>
      </c>
      <c r="E449" s="1"/>
      <c r="F449" s="1" t="s">
        <v>36</v>
      </c>
      <c r="G449" s="1"/>
      <c r="H449" s="2"/>
      <c r="I449" s="1"/>
      <c r="J449" s="2"/>
      <c r="K449" s="22">
        <f aca="true" t="shared" si="14" ref="K449:K512">IF(J449="Started",4,IF(J449="Planned",3,IF(J449="Confirmed",4,IF(J449="Proposed",2,1))))</f>
        <v>1</v>
      </c>
      <c r="L449" s="62"/>
      <c r="M449" s="62"/>
      <c r="O449" s="22">
        <f t="shared" si="13"/>
        <v>1</v>
      </c>
      <c r="P449" s="15"/>
      <c r="Q449" s="15"/>
      <c r="R449" s="130">
        <v>0.6</v>
      </c>
      <c r="S449" s="15"/>
      <c r="T449" s="15"/>
      <c r="U449" s="15"/>
      <c r="V449" s="2"/>
      <c r="W449" s="2"/>
      <c r="X449" s="58"/>
      <c r="Y449" s="26"/>
      <c r="Z449" s="26"/>
      <c r="AA449" s="26"/>
      <c r="AB449" s="1"/>
      <c r="AC449" s="3"/>
      <c r="AD449" s="59" t="s">
        <v>36</v>
      </c>
      <c r="AE449" s="1"/>
      <c r="AF449" s="1"/>
      <c r="AG449" s="1"/>
    </row>
    <row r="450" spans="1:33" ht="15.75">
      <c r="A450" s="1" t="s">
        <v>774</v>
      </c>
      <c r="B450" s="1" t="s">
        <v>774</v>
      </c>
      <c r="C450" s="1" t="s">
        <v>797</v>
      </c>
      <c r="D450" s="1" t="s">
        <v>777</v>
      </c>
      <c r="E450" s="1"/>
      <c r="F450" s="1" t="s">
        <v>36</v>
      </c>
      <c r="G450" s="1"/>
      <c r="H450" s="2"/>
      <c r="I450" s="1"/>
      <c r="J450" s="2"/>
      <c r="K450" s="22">
        <f t="shared" si="14"/>
        <v>1</v>
      </c>
      <c r="L450" s="62"/>
      <c r="M450" s="62"/>
      <c r="O450" s="22">
        <f aca="true" t="shared" si="15" ref="O450:O513">IF(N450="Yes",4,IF(N450="No",2,1))</f>
        <v>1</v>
      </c>
      <c r="P450" s="15"/>
      <c r="Q450" s="15"/>
      <c r="R450" s="130">
        <v>2</v>
      </c>
      <c r="S450" s="15"/>
      <c r="T450" s="15"/>
      <c r="U450" s="15"/>
      <c r="V450" s="2"/>
      <c r="W450" s="2"/>
      <c r="X450" s="58"/>
      <c r="Y450" s="26"/>
      <c r="Z450" s="26"/>
      <c r="AA450" s="26"/>
      <c r="AB450" s="1"/>
      <c r="AC450" s="3"/>
      <c r="AD450" s="59" t="s">
        <v>36</v>
      </c>
      <c r="AE450" s="1"/>
      <c r="AF450" s="1"/>
      <c r="AG450" s="1"/>
    </row>
    <row r="451" spans="1:33" ht="15.75">
      <c r="A451" s="1" t="s">
        <v>774</v>
      </c>
      <c r="B451" s="1" t="s">
        <v>774</v>
      </c>
      <c r="C451" s="1" t="s">
        <v>797</v>
      </c>
      <c r="D451" s="1" t="s">
        <v>778</v>
      </c>
      <c r="E451" s="1"/>
      <c r="F451" s="1" t="s">
        <v>36</v>
      </c>
      <c r="G451" s="1"/>
      <c r="H451" s="2"/>
      <c r="I451" s="1"/>
      <c r="J451" s="2"/>
      <c r="K451" s="22">
        <f t="shared" si="14"/>
        <v>1</v>
      </c>
      <c r="L451" s="62"/>
      <c r="M451" s="62"/>
      <c r="O451" s="22">
        <f t="shared" si="15"/>
        <v>1</v>
      </c>
      <c r="P451" s="15"/>
      <c r="Q451" s="15"/>
      <c r="R451" s="130">
        <v>1.2</v>
      </c>
      <c r="S451" s="15"/>
      <c r="T451" s="15"/>
      <c r="U451" s="15"/>
      <c r="V451" s="2"/>
      <c r="W451" s="2"/>
      <c r="X451" s="58"/>
      <c r="Y451" s="26"/>
      <c r="Z451" s="26"/>
      <c r="AA451" s="26"/>
      <c r="AB451" s="1"/>
      <c r="AC451" s="3"/>
      <c r="AD451" s="59" t="s">
        <v>36</v>
      </c>
      <c r="AE451" s="1"/>
      <c r="AF451" s="1"/>
      <c r="AG451" s="1"/>
    </row>
    <row r="452" spans="1:33" ht="15.75">
      <c r="A452" s="1" t="s">
        <v>774</v>
      </c>
      <c r="B452" s="1" t="s">
        <v>774</v>
      </c>
      <c r="C452" s="1" t="s">
        <v>798</v>
      </c>
      <c r="D452" s="1" t="s">
        <v>776</v>
      </c>
      <c r="E452" s="1"/>
      <c r="F452" s="1" t="s">
        <v>36</v>
      </c>
      <c r="G452" s="1"/>
      <c r="H452" s="2"/>
      <c r="I452" s="1"/>
      <c r="J452" s="2"/>
      <c r="K452" s="22">
        <f t="shared" si="14"/>
        <v>1</v>
      </c>
      <c r="L452" s="62"/>
      <c r="M452" s="62"/>
      <c r="O452" s="22">
        <f t="shared" si="15"/>
        <v>1</v>
      </c>
      <c r="P452" s="15"/>
      <c r="Q452" s="15"/>
      <c r="R452" s="130">
        <v>1.4</v>
      </c>
      <c r="S452" s="15"/>
      <c r="T452" s="15"/>
      <c r="U452" s="15"/>
      <c r="V452" s="2"/>
      <c r="W452" s="2"/>
      <c r="X452" s="58"/>
      <c r="Y452" s="26"/>
      <c r="Z452" s="26"/>
      <c r="AA452" s="26"/>
      <c r="AB452" s="1"/>
      <c r="AC452" s="3"/>
      <c r="AD452" s="59" t="s">
        <v>36</v>
      </c>
      <c r="AE452" s="1"/>
      <c r="AF452" s="1"/>
      <c r="AG452" s="1"/>
    </row>
    <row r="453" spans="1:33" ht="15.75">
      <c r="A453" s="1" t="s">
        <v>774</v>
      </c>
      <c r="B453" s="1" t="s">
        <v>774</v>
      </c>
      <c r="C453" s="1" t="s">
        <v>798</v>
      </c>
      <c r="D453" s="1" t="s">
        <v>777</v>
      </c>
      <c r="E453" s="1"/>
      <c r="F453" s="1" t="s">
        <v>36</v>
      </c>
      <c r="G453" s="1"/>
      <c r="H453" s="2"/>
      <c r="I453" s="1"/>
      <c r="J453" s="2"/>
      <c r="K453" s="22">
        <f t="shared" si="14"/>
        <v>1</v>
      </c>
      <c r="L453" s="62"/>
      <c r="M453" s="62"/>
      <c r="O453" s="22">
        <f t="shared" si="15"/>
        <v>1</v>
      </c>
      <c r="P453" s="15"/>
      <c r="Q453" s="15"/>
      <c r="R453" s="130">
        <v>2.2</v>
      </c>
      <c r="S453" s="15"/>
      <c r="T453" s="15"/>
      <c r="U453" s="15"/>
      <c r="V453" s="2"/>
      <c r="W453" s="2"/>
      <c r="X453" s="58"/>
      <c r="Y453" s="26"/>
      <c r="Z453" s="26"/>
      <c r="AA453" s="26"/>
      <c r="AB453" s="1"/>
      <c r="AC453" s="3"/>
      <c r="AD453" s="59" t="s">
        <v>36</v>
      </c>
      <c r="AE453" s="1"/>
      <c r="AF453" s="1"/>
      <c r="AG453" s="1"/>
    </row>
    <row r="454" spans="1:33" ht="15.75">
      <c r="A454" s="1" t="s">
        <v>774</v>
      </c>
      <c r="B454" s="1" t="s">
        <v>774</v>
      </c>
      <c r="C454" s="1" t="s">
        <v>798</v>
      </c>
      <c r="D454" s="1" t="s">
        <v>778</v>
      </c>
      <c r="E454" s="1"/>
      <c r="F454" s="1" t="s">
        <v>36</v>
      </c>
      <c r="G454" s="1"/>
      <c r="H454" s="2"/>
      <c r="I454" s="1"/>
      <c r="J454" s="2"/>
      <c r="K454" s="22">
        <f t="shared" si="14"/>
        <v>1</v>
      </c>
      <c r="L454" s="62"/>
      <c r="M454" s="62"/>
      <c r="O454" s="22">
        <f t="shared" si="15"/>
        <v>1</v>
      </c>
      <c r="P454" s="15"/>
      <c r="Q454" s="15"/>
      <c r="R454" s="130">
        <v>0</v>
      </c>
      <c r="S454" s="15"/>
      <c r="T454" s="15"/>
      <c r="U454" s="15"/>
      <c r="V454" s="2"/>
      <c r="W454" s="2"/>
      <c r="X454" s="58"/>
      <c r="Y454" s="26"/>
      <c r="Z454" s="26"/>
      <c r="AA454" s="26"/>
      <c r="AB454" s="1"/>
      <c r="AC454" s="3"/>
      <c r="AD454" s="59" t="s">
        <v>36</v>
      </c>
      <c r="AE454" s="1"/>
      <c r="AF454" s="1"/>
      <c r="AG454" s="1"/>
    </row>
    <row r="455" spans="1:33" ht="15.75">
      <c r="A455" s="1" t="s">
        <v>774</v>
      </c>
      <c r="B455" s="1" t="s">
        <v>774</v>
      </c>
      <c r="C455" s="1" t="s">
        <v>799</v>
      </c>
      <c r="D455" s="1" t="s">
        <v>776</v>
      </c>
      <c r="E455" s="1"/>
      <c r="F455" s="1" t="s">
        <v>36</v>
      </c>
      <c r="G455" s="1"/>
      <c r="H455" s="2"/>
      <c r="I455" s="1"/>
      <c r="J455" s="2"/>
      <c r="K455" s="22">
        <f t="shared" si="14"/>
        <v>1</v>
      </c>
      <c r="L455" s="62"/>
      <c r="M455" s="62"/>
      <c r="O455" s="22">
        <f t="shared" si="15"/>
        <v>1</v>
      </c>
      <c r="P455" s="15"/>
      <c r="Q455" s="15"/>
      <c r="R455" s="130"/>
      <c r="S455" s="15"/>
      <c r="T455" s="15"/>
      <c r="U455" s="15"/>
      <c r="V455" s="2"/>
      <c r="W455" s="2"/>
      <c r="X455" s="58"/>
      <c r="Y455" s="26"/>
      <c r="Z455" s="26"/>
      <c r="AA455" s="26"/>
      <c r="AB455" s="1"/>
      <c r="AC455" s="3"/>
      <c r="AD455" s="59" t="s">
        <v>36</v>
      </c>
      <c r="AE455" s="1"/>
      <c r="AF455" s="1"/>
      <c r="AG455" s="1"/>
    </row>
    <row r="456" spans="1:33" ht="15.75">
      <c r="A456" s="1" t="s">
        <v>774</v>
      </c>
      <c r="B456" s="1" t="s">
        <v>774</v>
      </c>
      <c r="C456" s="1" t="s">
        <v>799</v>
      </c>
      <c r="D456" s="1" t="s">
        <v>777</v>
      </c>
      <c r="E456" s="1"/>
      <c r="F456" s="1" t="s">
        <v>36</v>
      </c>
      <c r="G456" s="1"/>
      <c r="H456" s="2"/>
      <c r="I456" s="1"/>
      <c r="J456" s="2"/>
      <c r="K456" s="22">
        <f t="shared" si="14"/>
        <v>1</v>
      </c>
      <c r="L456" s="62"/>
      <c r="M456" s="62"/>
      <c r="O456" s="22">
        <f t="shared" si="15"/>
        <v>1</v>
      </c>
      <c r="P456" s="15"/>
      <c r="Q456" s="15"/>
      <c r="R456" s="130"/>
      <c r="S456" s="15"/>
      <c r="T456" s="15"/>
      <c r="U456" s="15"/>
      <c r="V456" s="2"/>
      <c r="W456" s="2"/>
      <c r="X456" s="58"/>
      <c r="Y456" s="26"/>
      <c r="Z456" s="26"/>
      <c r="AA456" s="26"/>
      <c r="AB456" s="1"/>
      <c r="AC456" s="3"/>
      <c r="AD456" s="59" t="s">
        <v>36</v>
      </c>
      <c r="AE456" s="1"/>
      <c r="AF456" s="1"/>
      <c r="AG456" s="1"/>
    </row>
    <row r="457" spans="1:33" ht="15.75">
      <c r="A457" s="1" t="s">
        <v>774</v>
      </c>
      <c r="B457" s="1" t="s">
        <v>774</v>
      </c>
      <c r="C457" s="1" t="s">
        <v>799</v>
      </c>
      <c r="D457" s="1" t="s">
        <v>778</v>
      </c>
      <c r="E457" s="1"/>
      <c r="F457" s="1" t="s">
        <v>36</v>
      </c>
      <c r="G457" s="1"/>
      <c r="H457" s="2"/>
      <c r="I457" s="1"/>
      <c r="J457" s="2"/>
      <c r="K457" s="22">
        <f t="shared" si="14"/>
        <v>1</v>
      </c>
      <c r="L457" s="62"/>
      <c r="M457" s="62"/>
      <c r="O457" s="22">
        <f t="shared" si="15"/>
        <v>1</v>
      </c>
      <c r="P457" s="15"/>
      <c r="Q457" s="15"/>
      <c r="R457" s="130"/>
      <c r="S457" s="15"/>
      <c r="T457" s="15"/>
      <c r="U457" s="15"/>
      <c r="V457" s="2"/>
      <c r="W457" s="2"/>
      <c r="X457" s="58"/>
      <c r="Y457" s="26"/>
      <c r="Z457" s="26"/>
      <c r="AA457" s="26"/>
      <c r="AB457" s="1"/>
      <c r="AC457" s="3"/>
      <c r="AD457" s="59" t="s">
        <v>36</v>
      </c>
      <c r="AE457" s="1"/>
      <c r="AF457" s="1"/>
      <c r="AG457" s="1"/>
    </row>
    <row r="458" spans="1:33" ht="15.75">
      <c r="A458" s="1" t="s">
        <v>774</v>
      </c>
      <c r="B458" s="1" t="s">
        <v>774</v>
      </c>
      <c r="C458" s="1" t="s">
        <v>801</v>
      </c>
      <c r="D458" s="1" t="s">
        <v>776</v>
      </c>
      <c r="E458" s="1"/>
      <c r="F458" s="1" t="s">
        <v>36</v>
      </c>
      <c r="G458" s="1"/>
      <c r="H458" s="2"/>
      <c r="I458" s="1"/>
      <c r="J458" s="2"/>
      <c r="K458" s="22">
        <f t="shared" si="14"/>
        <v>1</v>
      </c>
      <c r="L458" s="62"/>
      <c r="M458" s="62"/>
      <c r="O458" s="22">
        <f t="shared" si="15"/>
        <v>1</v>
      </c>
      <c r="P458" s="15"/>
      <c r="Q458" s="15"/>
      <c r="R458" s="130">
        <v>7</v>
      </c>
      <c r="S458" s="15"/>
      <c r="T458" s="15"/>
      <c r="U458" s="15"/>
      <c r="V458" s="2"/>
      <c r="W458" s="2"/>
      <c r="X458" s="58"/>
      <c r="Y458" s="26"/>
      <c r="Z458" s="26"/>
      <c r="AA458" s="26"/>
      <c r="AB458" s="1"/>
      <c r="AC458" s="3"/>
      <c r="AD458" s="59" t="s">
        <v>36</v>
      </c>
      <c r="AE458" s="1"/>
      <c r="AF458" s="1"/>
      <c r="AG458" s="1"/>
    </row>
    <row r="459" spans="1:33" ht="15.75">
      <c r="A459" s="1" t="s">
        <v>774</v>
      </c>
      <c r="B459" s="1" t="s">
        <v>774</v>
      </c>
      <c r="C459" s="1" t="s">
        <v>801</v>
      </c>
      <c r="D459" s="1" t="s">
        <v>777</v>
      </c>
      <c r="E459" s="1"/>
      <c r="F459" s="1" t="s">
        <v>36</v>
      </c>
      <c r="G459" s="1"/>
      <c r="H459" s="2"/>
      <c r="I459" s="1"/>
      <c r="J459" s="2"/>
      <c r="K459" s="22">
        <f t="shared" si="14"/>
        <v>1</v>
      </c>
      <c r="L459" s="62"/>
      <c r="M459" s="62"/>
      <c r="O459" s="22">
        <f t="shared" si="15"/>
        <v>1</v>
      </c>
      <c r="P459" s="15"/>
      <c r="Q459" s="15"/>
      <c r="R459" s="130">
        <v>27</v>
      </c>
      <c r="S459" s="15"/>
      <c r="T459" s="15"/>
      <c r="U459" s="15"/>
      <c r="V459" s="2"/>
      <c r="W459" s="2"/>
      <c r="X459" s="58"/>
      <c r="Y459" s="26"/>
      <c r="Z459" s="26"/>
      <c r="AA459" s="26"/>
      <c r="AB459" s="1"/>
      <c r="AC459" s="3"/>
      <c r="AD459" s="59" t="s">
        <v>36</v>
      </c>
      <c r="AE459" s="1"/>
      <c r="AF459" s="1"/>
      <c r="AG459" s="1"/>
    </row>
    <row r="460" spans="1:33" ht="15.75">
      <c r="A460" s="1" t="s">
        <v>774</v>
      </c>
      <c r="B460" s="1" t="s">
        <v>774</v>
      </c>
      <c r="C460" s="1" t="s">
        <v>801</v>
      </c>
      <c r="D460" s="1" t="s">
        <v>778</v>
      </c>
      <c r="E460" s="1"/>
      <c r="F460" s="1" t="s">
        <v>36</v>
      </c>
      <c r="G460" s="1"/>
      <c r="H460" s="2"/>
      <c r="I460" s="1"/>
      <c r="J460" s="2"/>
      <c r="K460" s="22">
        <f t="shared" si="14"/>
        <v>1</v>
      </c>
      <c r="L460" s="82"/>
      <c r="M460" s="82"/>
      <c r="O460" s="22">
        <f t="shared" si="15"/>
        <v>1</v>
      </c>
      <c r="P460" s="15"/>
      <c r="Q460" s="15"/>
      <c r="R460" s="130">
        <v>53</v>
      </c>
      <c r="S460" s="15"/>
      <c r="T460" s="15"/>
      <c r="U460" s="15"/>
      <c r="V460" s="2"/>
      <c r="W460" s="2"/>
      <c r="X460" s="58"/>
      <c r="Y460" s="26"/>
      <c r="Z460" s="26"/>
      <c r="AA460" s="26"/>
      <c r="AB460" s="1"/>
      <c r="AC460" s="3"/>
      <c r="AD460" s="59" t="s">
        <v>36</v>
      </c>
      <c r="AE460" s="1"/>
      <c r="AF460" s="1"/>
      <c r="AG460" s="1"/>
    </row>
    <row r="461" spans="1:33" ht="15.75">
      <c r="A461" s="1" t="s">
        <v>774</v>
      </c>
      <c r="B461" s="1" t="s">
        <v>774</v>
      </c>
      <c r="C461" s="1" t="s">
        <v>802</v>
      </c>
      <c r="D461" s="1" t="s">
        <v>776</v>
      </c>
      <c r="E461" s="1"/>
      <c r="F461" s="1" t="s">
        <v>36</v>
      </c>
      <c r="G461" s="1"/>
      <c r="H461" s="2"/>
      <c r="I461" s="1"/>
      <c r="J461" s="2"/>
      <c r="K461" s="22">
        <f t="shared" si="14"/>
        <v>1</v>
      </c>
      <c r="L461" s="62"/>
      <c r="M461" s="62"/>
      <c r="O461" s="22">
        <f t="shared" si="15"/>
        <v>1</v>
      </c>
      <c r="P461" s="15"/>
      <c r="Q461" s="15"/>
      <c r="R461" s="130">
        <v>1.1</v>
      </c>
      <c r="S461" s="15"/>
      <c r="T461" s="15"/>
      <c r="U461" s="15"/>
      <c r="V461" s="2"/>
      <c r="W461" s="2"/>
      <c r="X461" s="58"/>
      <c r="Y461" s="26"/>
      <c r="Z461" s="26"/>
      <c r="AA461" s="26"/>
      <c r="AB461" s="1"/>
      <c r="AC461" s="3"/>
      <c r="AD461" s="59" t="s">
        <v>36</v>
      </c>
      <c r="AE461" s="1"/>
      <c r="AF461" s="1"/>
      <c r="AG461" s="1"/>
    </row>
    <row r="462" spans="1:33" ht="15.75">
      <c r="A462" s="1" t="s">
        <v>774</v>
      </c>
      <c r="B462" s="1" t="s">
        <v>774</v>
      </c>
      <c r="C462" s="1" t="s">
        <v>802</v>
      </c>
      <c r="D462" s="1" t="s">
        <v>777</v>
      </c>
      <c r="E462" s="1"/>
      <c r="F462" s="1" t="s">
        <v>36</v>
      </c>
      <c r="G462" s="1"/>
      <c r="H462" s="2"/>
      <c r="I462" s="1"/>
      <c r="J462" s="2"/>
      <c r="K462" s="22">
        <f t="shared" si="14"/>
        <v>1</v>
      </c>
      <c r="L462" s="62"/>
      <c r="M462" s="62"/>
      <c r="O462" s="22">
        <f t="shared" si="15"/>
        <v>1</v>
      </c>
      <c r="P462" s="15"/>
      <c r="Q462" s="15"/>
      <c r="R462" s="130">
        <v>0.6</v>
      </c>
      <c r="S462" s="15"/>
      <c r="T462" s="15"/>
      <c r="U462" s="15"/>
      <c r="V462" s="2"/>
      <c r="W462" s="2"/>
      <c r="X462" s="58"/>
      <c r="Y462" s="26"/>
      <c r="Z462" s="26"/>
      <c r="AA462" s="26"/>
      <c r="AB462" s="1"/>
      <c r="AC462" s="3"/>
      <c r="AD462" s="59" t="s">
        <v>36</v>
      </c>
      <c r="AE462" s="1"/>
      <c r="AF462" s="1"/>
      <c r="AG462" s="1"/>
    </row>
    <row r="463" spans="1:33" ht="15.75">
      <c r="A463" s="1" t="s">
        <v>774</v>
      </c>
      <c r="B463" s="1" t="s">
        <v>774</v>
      </c>
      <c r="C463" s="1" t="s">
        <v>802</v>
      </c>
      <c r="D463" s="1" t="s">
        <v>778</v>
      </c>
      <c r="E463" s="1"/>
      <c r="F463" s="1" t="s">
        <v>36</v>
      </c>
      <c r="G463" s="1"/>
      <c r="H463" s="2"/>
      <c r="I463" s="1"/>
      <c r="J463" s="2"/>
      <c r="K463" s="22">
        <f t="shared" si="14"/>
        <v>1</v>
      </c>
      <c r="L463" s="82"/>
      <c r="M463" s="82"/>
      <c r="O463" s="22">
        <f t="shared" si="15"/>
        <v>1</v>
      </c>
      <c r="P463" s="15"/>
      <c r="Q463" s="15"/>
      <c r="R463" s="130">
        <v>1</v>
      </c>
      <c r="S463" s="15"/>
      <c r="T463" s="15"/>
      <c r="U463" s="15"/>
      <c r="V463" s="2"/>
      <c r="W463" s="2"/>
      <c r="X463" s="58"/>
      <c r="Y463" s="26"/>
      <c r="Z463" s="26"/>
      <c r="AA463" s="26"/>
      <c r="AB463" s="1"/>
      <c r="AC463" s="3"/>
      <c r="AD463" s="59" t="s">
        <v>36</v>
      </c>
      <c r="AE463" s="1"/>
      <c r="AF463" s="1"/>
      <c r="AG463" s="1"/>
    </row>
    <row r="464" spans="1:33" ht="15.75">
      <c r="A464" s="1" t="s">
        <v>774</v>
      </c>
      <c r="B464" s="1" t="s">
        <v>774</v>
      </c>
      <c r="C464" s="1" t="s">
        <v>803</v>
      </c>
      <c r="D464" s="1" t="s">
        <v>776</v>
      </c>
      <c r="E464" s="1"/>
      <c r="F464" s="1" t="s">
        <v>36</v>
      </c>
      <c r="G464" s="1"/>
      <c r="H464" s="2"/>
      <c r="I464" s="1"/>
      <c r="J464" s="2"/>
      <c r="K464" s="22">
        <f t="shared" si="14"/>
        <v>1</v>
      </c>
      <c r="L464" s="62"/>
      <c r="M464" s="62"/>
      <c r="O464" s="22">
        <f t="shared" si="15"/>
        <v>1</v>
      </c>
      <c r="P464" s="15"/>
      <c r="Q464" s="15"/>
      <c r="R464" s="130"/>
      <c r="S464" s="15"/>
      <c r="T464" s="15"/>
      <c r="U464" s="15"/>
      <c r="V464" s="2"/>
      <c r="W464" s="2"/>
      <c r="X464" s="58"/>
      <c r="Y464" s="26"/>
      <c r="Z464" s="26"/>
      <c r="AA464" s="26"/>
      <c r="AB464" s="1"/>
      <c r="AC464" s="3"/>
      <c r="AD464" s="59" t="s">
        <v>36</v>
      </c>
      <c r="AE464" s="1"/>
      <c r="AF464" s="1"/>
      <c r="AG464" s="1"/>
    </row>
    <row r="465" spans="1:33" ht="15.75">
      <c r="A465" s="1" t="s">
        <v>774</v>
      </c>
      <c r="B465" s="1" t="s">
        <v>774</v>
      </c>
      <c r="C465" s="1" t="s">
        <v>803</v>
      </c>
      <c r="D465" s="1" t="s">
        <v>777</v>
      </c>
      <c r="E465" s="1"/>
      <c r="F465" s="1" t="s">
        <v>36</v>
      </c>
      <c r="G465" s="1"/>
      <c r="H465" s="2"/>
      <c r="I465" s="1"/>
      <c r="J465" s="2"/>
      <c r="K465" s="22">
        <f t="shared" si="14"/>
        <v>1</v>
      </c>
      <c r="L465" s="62"/>
      <c r="M465" s="62"/>
      <c r="O465" s="22">
        <f t="shared" si="15"/>
        <v>1</v>
      </c>
      <c r="P465" s="15"/>
      <c r="Q465" s="15"/>
      <c r="R465" s="130"/>
      <c r="S465" s="15"/>
      <c r="T465" s="15"/>
      <c r="U465" s="15"/>
      <c r="V465" s="2"/>
      <c r="W465" s="2"/>
      <c r="X465" s="58"/>
      <c r="Y465" s="26"/>
      <c r="Z465" s="26"/>
      <c r="AA465" s="26"/>
      <c r="AB465" s="1"/>
      <c r="AC465" s="3"/>
      <c r="AD465" s="59" t="s">
        <v>36</v>
      </c>
      <c r="AE465" s="1"/>
      <c r="AF465" s="1"/>
      <c r="AG465" s="1"/>
    </row>
    <row r="466" spans="1:33" ht="15.75">
      <c r="A466" s="1" t="s">
        <v>774</v>
      </c>
      <c r="B466" s="1" t="s">
        <v>774</v>
      </c>
      <c r="C466" s="1" t="s">
        <v>803</v>
      </c>
      <c r="D466" s="1" t="s">
        <v>778</v>
      </c>
      <c r="E466" s="1"/>
      <c r="F466" s="1" t="s">
        <v>36</v>
      </c>
      <c r="G466" s="1"/>
      <c r="H466" s="2"/>
      <c r="I466" s="1"/>
      <c r="J466" s="2"/>
      <c r="K466" s="22">
        <f t="shared" si="14"/>
        <v>1</v>
      </c>
      <c r="L466" s="62"/>
      <c r="M466" s="62"/>
      <c r="O466" s="22">
        <f t="shared" si="15"/>
        <v>1</v>
      </c>
      <c r="P466" s="15"/>
      <c r="Q466" s="15"/>
      <c r="R466" s="130"/>
      <c r="S466" s="15"/>
      <c r="T466" s="15"/>
      <c r="U466" s="15"/>
      <c r="V466" s="2"/>
      <c r="W466" s="2"/>
      <c r="X466" s="58"/>
      <c r="Y466" s="26"/>
      <c r="Z466" s="26"/>
      <c r="AA466" s="26"/>
      <c r="AB466" s="1"/>
      <c r="AC466" s="3"/>
      <c r="AD466" s="59" t="s">
        <v>36</v>
      </c>
      <c r="AE466" s="1"/>
      <c r="AF466" s="1"/>
      <c r="AG466" s="1"/>
    </row>
    <row r="467" spans="1:33" ht="15.75">
      <c r="A467" s="1" t="s">
        <v>774</v>
      </c>
      <c r="B467" s="1" t="s">
        <v>774</v>
      </c>
      <c r="C467" s="1" t="s">
        <v>53</v>
      </c>
      <c r="D467" s="1" t="s">
        <v>776</v>
      </c>
      <c r="E467" s="1"/>
      <c r="F467" s="1" t="s">
        <v>36</v>
      </c>
      <c r="G467" s="1"/>
      <c r="H467" s="2"/>
      <c r="I467" s="1"/>
      <c r="J467" s="2"/>
      <c r="K467" s="22">
        <f t="shared" si="14"/>
        <v>1</v>
      </c>
      <c r="L467" s="62"/>
      <c r="M467" s="62"/>
      <c r="O467" s="22">
        <f t="shared" si="15"/>
        <v>1</v>
      </c>
      <c r="P467" s="15"/>
      <c r="Q467" s="15"/>
      <c r="R467" s="130">
        <v>1.4</v>
      </c>
      <c r="S467" s="15"/>
      <c r="T467" s="15"/>
      <c r="U467" s="15"/>
      <c r="V467" s="2"/>
      <c r="W467" s="2"/>
      <c r="X467" s="58"/>
      <c r="Y467" s="26"/>
      <c r="Z467" s="26"/>
      <c r="AA467" s="26"/>
      <c r="AB467" s="1"/>
      <c r="AC467" s="3"/>
      <c r="AD467" s="59" t="s">
        <v>36</v>
      </c>
      <c r="AE467" s="1"/>
      <c r="AF467" s="1"/>
      <c r="AG467" s="1"/>
    </row>
    <row r="468" spans="1:33" ht="15.75">
      <c r="A468" s="1" t="s">
        <v>774</v>
      </c>
      <c r="B468" s="1" t="s">
        <v>774</v>
      </c>
      <c r="C468" s="1" t="s">
        <v>53</v>
      </c>
      <c r="D468" s="1" t="s">
        <v>777</v>
      </c>
      <c r="E468" s="1"/>
      <c r="F468" s="1" t="s">
        <v>36</v>
      </c>
      <c r="G468" s="1"/>
      <c r="H468" s="2"/>
      <c r="I468" s="1"/>
      <c r="J468" s="2"/>
      <c r="K468" s="22">
        <f t="shared" si="14"/>
        <v>1</v>
      </c>
      <c r="L468" s="62"/>
      <c r="M468" s="62"/>
      <c r="O468" s="22">
        <f t="shared" si="15"/>
        <v>1</v>
      </c>
      <c r="P468" s="15"/>
      <c r="Q468" s="15"/>
      <c r="R468" s="130" t="s">
        <v>805</v>
      </c>
      <c r="S468" s="15"/>
      <c r="T468" s="15"/>
      <c r="U468" s="15"/>
      <c r="V468" s="2"/>
      <c r="W468" s="2"/>
      <c r="X468" s="58"/>
      <c r="Y468" s="26"/>
      <c r="Z468" s="26"/>
      <c r="AA468" s="26"/>
      <c r="AB468" s="1"/>
      <c r="AC468" s="3"/>
      <c r="AD468" s="59" t="s">
        <v>36</v>
      </c>
      <c r="AE468" s="1"/>
      <c r="AF468" s="1"/>
      <c r="AG468" s="1"/>
    </row>
    <row r="469" spans="1:33" ht="15.75">
      <c r="A469" s="1" t="s">
        <v>774</v>
      </c>
      <c r="B469" s="1" t="s">
        <v>774</v>
      </c>
      <c r="C469" s="1" t="s">
        <v>53</v>
      </c>
      <c r="D469" s="1" t="s">
        <v>778</v>
      </c>
      <c r="E469" s="1"/>
      <c r="F469" s="1" t="s">
        <v>36</v>
      </c>
      <c r="G469" s="1"/>
      <c r="H469" s="2"/>
      <c r="I469" s="1"/>
      <c r="J469" s="2"/>
      <c r="K469" s="22">
        <f t="shared" si="14"/>
        <v>1</v>
      </c>
      <c r="L469" s="62"/>
      <c r="M469" s="62"/>
      <c r="O469" s="22">
        <f t="shared" si="15"/>
        <v>1</v>
      </c>
      <c r="P469" s="15"/>
      <c r="Q469" s="15"/>
      <c r="R469" s="130">
        <v>1.6</v>
      </c>
      <c r="S469" s="15"/>
      <c r="T469" s="15"/>
      <c r="U469" s="15"/>
      <c r="V469" s="2"/>
      <c r="W469" s="2"/>
      <c r="X469" s="58"/>
      <c r="Y469" s="26"/>
      <c r="Z469" s="26"/>
      <c r="AA469" s="26"/>
      <c r="AB469" s="1"/>
      <c r="AC469" s="3"/>
      <c r="AD469" s="59" t="s">
        <v>36</v>
      </c>
      <c r="AE469" s="1"/>
      <c r="AF469" s="1"/>
      <c r="AG469" s="1"/>
    </row>
    <row r="470" spans="1:33" ht="15.75">
      <c r="A470" s="1" t="s">
        <v>774</v>
      </c>
      <c r="B470" s="1" t="s">
        <v>774</v>
      </c>
      <c r="C470" s="1" t="s">
        <v>806</v>
      </c>
      <c r="D470" s="1" t="s">
        <v>776</v>
      </c>
      <c r="E470" s="1"/>
      <c r="F470" s="1" t="s">
        <v>36</v>
      </c>
      <c r="G470" s="1"/>
      <c r="H470" s="2"/>
      <c r="I470" s="1"/>
      <c r="J470" s="2"/>
      <c r="K470" s="22">
        <f t="shared" si="14"/>
        <v>1</v>
      </c>
      <c r="L470" s="62"/>
      <c r="M470" s="62"/>
      <c r="O470" s="22">
        <f t="shared" si="15"/>
        <v>1</v>
      </c>
      <c r="P470" s="15"/>
      <c r="Q470" s="15"/>
      <c r="R470" s="130"/>
      <c r="S470" s="15"/>
      <c r="T470" s="15"/>
      <c r="U470" s="15"/>
      <c r="V470" s="2"/>
      <c r="W470" s="2"/>
      <c r="X470" s="58"/>
      <c r="Y470" s="26"/>
      <c r="Z470" s="26"/>
      <c r="AA470" s="26"/>
      <c r="AB470" s="1"/>
      <c r="AC470" s="3"/>
      <c r="AD470" s="59" t="s">
        <v>36</v>
      </c>
      <c r="AE470" s="1"/>
      <c r="AF470" s="1"/>
      <c r="AG470" s="1"/>
    </row>
    <row r="471" spans="1:33" ht="15.75">
      <c r="A471" s="1" t="s">
        <v>774</v>
      </c>
      <c r="B471" s="1" t="s">
        <v>774</v>
      </c>
      <c r="C471" s="1" t="s">
        <v>806</v>
      </c>
      <c r="D471" s="1" t="s">
        <v>777</v>
      </c>
      <c r="E471" s="1"/>
      <c r="F471" s="1" t="s">
        <v>36</v>
      </c>
      <c r="G471" s="1"/>
      <c r="H471" s="2"/>
      <c r="I471" s="1"/>
      <c r="J471" s="2"/>
      <c r="K471" s="22">
        <f t="shared" si="14"/>
        <v>1</v>
      </c>
      <c r="L471" s="62"/>
      <c r="M471" s="62"/>
      <c r="O471" s="22">
        <f t="shared" si="15"/>
        <v>1</v>
      </c>
      <c r="P471" s="15"/>
      <c r="Q471" s="15"/>
      <c r="R471" s="130"/>
      <c r="S471" s="15"/>
      <c r="T471" s="15"/>
      <c r="U471" s="15"/>
      <c r="V471" s="2"/>
      <c r="W471" s="2"/>
      <c r="X471" s="58"/>
      <c r="Y471" s="26"/>
      <c r="Z471" s="26"/>
      <c r="AA471" s="26"/>
      <c r="AB471" s="1"/>
      <c r="AC471" s="3"/>
      <c r="AD471" s="59" t="s">
        <v>36</v>
      </c>
      <c r="AE471" s="1"/>
      <c r="AF471" s="1"/>
      <c r="AG471" s="1"/>
    </row>
    <row r="472" spans="1:33" ht="15.75">
      <c r="A472" s="1" t="s">
        <v>774</v>
      </c>
      <c r="B472" s="1" t="s">
        <v>774</v>
      </c>
      <c r="C472" s="1" t="s">
        <v>806</v>
      </c>
      <c r="D472" s="1" t="s">
        <v>778</v>
      </c>
      <c r="E472" s="1"/>
      <c r="F472" s="1" t="s">
        <v>36</v>
      </c>
      <c r="G472" s="1"/>
      <c r="H472" s="2"/>
      <c r="I472" s="1"/>
      <c r="J472" s="2"/>
      <c r="K472" s="22">
        <f t="shared" si="14"/>
        <v>1</v>
      </c>
      <c r="L472" s="62"/>
      <c r="M472" s="62"/>
      <c r="O472" s="22">
        <f t="shared" si="15"/>
        <v>1</v>
      </c>
      <c r="P472" s="15"/>
      <c r="Q472" s="15"/>
      <c r="R472" s="130"/>
      <c r="S472" s="15"/>
      <c r="T472" s="15"/>
      <c r="U472" s="15"/>
      <c r="V472" s="2"/>
      <c r="W472" s="2"/>
      <c r="X472" s="58"/>
      <c r="Y472" s="26"/>
      <c r="Z472" s="26"/>
      <c r="AA472" s="26"/>
      <c r="AB472" s="1"/>
      <c r="AC472" s="3"/>
      <c r="AD472" s="59" t="s">
        <v>36</v>
      </c>
      <c r="AE472" s="1"/>
      <c r="AF472" s="1"/>
      <c r="AG472" s="1"/>
    </row>
    <row r="473" spans="1:33" ht="15.75">
      <c r="A473" s="1" t="s">
        <v>774</v>
      </c>
      <c r="B473" s="1" t="s">
        <v>774</v>
      </c>
      <c r="C473" s="1" t="s">
        <v>804</v>
      </c>
      <c r="D473" s="1" t="s">
        <v>776</v>
      </c>
      <c r="E473" s="1"/>
      <c r="F473" s="1" t="s">
        <v>36</v>
      </c>
      <c r="G473" s="1"/>
      <c r="H473" s="2"/>
      <c r="I473" s="1"/>
      <c r="J473" s="2"/>
      <c r="K473" s="22">
        <f t="shared" si="14"/>
        <v>1</v>
      </c>
      <c r="L473" s="62"/>
      <c r="M473" s="62"/>
      <c r="O473" s="22">
        <f t="shared" si="15"/>
        <v>1</v>
      </c>
      <c r="P473" s="15"/>
      <c r="Q473" s="15"/>
      <c r="R473" s="130"/>
      <c r="S473" s="15"/>
      <c r="T473" s="15"/>
      <c r="U473" s="15"/>
      <c r="V473" s="2"/>
      <c r="W473" s="2"/>
      <c r="X473" s="58"/>
      <c r="Y473" s="26"/>
      <c r="Z473" s="26"/>
      <c r="AA473" s="26"/>
      <c r="AB473" s="1"/>
      <c r="AC473" s="3"/>
      <c r="AD473" s="59" t="s">
        <v>36</v>
      </c>
      <c r="AE473" s="1"/>
      <c r="AF473" s="1"/>
      <c r="AG473" s="1"/>
    </row>
    <row r="474" spans="1:33" ht="15.75">
      <c r="A474" s="1" t="s">
        <v>774</v>
      </c>
      <c r="B474" s="1" t="s">
        <v>774</v>
      </c>
      <c r="C474" s="1" t="s">
        <v>804</v>
      </c>
      <c r="D474" s="1" t="s">
        <v>777</v>
      </c>
      <c r="E474" s="1"/>
      <c r="F474" s="1" t="s">
        <v>36</v>
      </c>
      <c r="G474" s="1"/>
      <c r="H474" s="2"/>
      <c r="I474" s="1"/>
      <c r="J474" s="2"/>
      <c r="K474" s="22">
        <f t="shared" si="14"/>
        <v>1</v>
      </c>
      <c r="L474" s="62"/>
      <c r="M474" s="62"/>
      <c r="O474" s="22">
        <f t="shared" si="15"/>
        <v>1</v>
      </c>
      <c r="P474" s="15"/>
      <c r="Q474" s="15"/>
      <c r="R474" s="130"/>
      <c r="S474" s="15"/>
      <c r="T474" s="15"/>
      <c r="U474" s="15"/>
      <c r="V474" s="2"/>
      <c r="W474" s="2"/>
      <c r="X474" s="58"/>
      <c r="Y474" s="26"/>
      <c r="Z474" s="26"/>
      <c r="AA474" s="26"/>
      <c r="AB474" s="1"/>
      <c r="AC474" s="3"/>
      <c r="AD474" s="59" t="s">
        <v>36</v>
      </c>
      <c r="AE474" s="1"/>
      <c r="AF474" s="1"/>
      <c r="AG474" s="1"/>
    </row>
    <row r="475" spans="1:33" ht="15.75">
      <c r="A475" s="1" t="s">
        <v>774</v>
      </c>
      <c r="B475" s="1" t="s">
        <v>774</v>
      </c>
      <c r="C475" s="1" t="s">
        <v>804</v>
      </c>
      <c r="D475" s="1" t="s">
        <v>778</v>
      </c>
      <c r="E475" s="1"/>
      <c r="F475" s="1" t="s">
        <v>36</v>
      </c>
      <c r="G475" s="1"/>
      <c r="H475" s="2"/>
      <c r="I475" s="1"/>
      <c r="J475" s="2"/>
      <c r="K475" s="22">
        <f t="shared" si="14"/>
        <v>1</v>
      </c>
      <c r="L475" s="62"/>
      <c r="M475" s="62"/>
      <c r="O475" s="22">
        <f t="shared" si="15"/>
        <v>1</v>
      </c>
      <c r="P475" s="15"/>
      <c r="Q475" s="15"/>
      <c r="R475" s="130"/>
      <c r="S475" s="15"/>
      <c r="T475" s="15"/>
      <c r="U475" s="15"/>
      <c r="V475" s="2"/>
      <c r="W475" s="2"/>
      <c r="X475" s="58"/>
      <c r="Y475" s="26"/>
      <c r="Z475" s="26"/>
      <c r="AA475" s="26"/>
      <c r="AB475" s="1"/>
      <c r="AC475" s="3"/>
      <c r="AD475" s="59" t="s">
        <v>36</v>
      </c>
      <c r="AE475" s="1"/>
      <c r="AF475" s="1"/>
      <c r="AG475" s="1"/>
    </row>
    <row r="476" spans="1:33" ht="15.75">
      <c r="A476" s="1" t="s">
        <v>774</v>
      </c>
      <c r="B476" s="1" t="s">
        <v>774</v>
      </c>
      <c r="C476" s="1" t="s">
        <v>86</v>
      </c>
      <c r="D476" s="1" t="s">
        <v>776</v>
      </c>
      <c r="E476" s="1"/>
      <c r="F476" s="1" t="s">
        <v>36</v>
      </c>
      <c r="G476" s="1"/>
      <c r="H476" s="2"/>
      <c r="I476" s="1"/>
      <c r="J476" s="2"/>
      <c r="K476" s="22">
        <f t="shared" si="14"/>
        <v>1</v>
      </c>
      <c r="L476" s="62"/>
      <c r="M476" s="62"/>
      <c r="O476" s="22">
        <f t="shared" si="15"/>
        <v>1</v>
      </c>
      <c r="P476" s="15"/>
      <c r="Q476" s="15"/>
      <c r="R476" s="130"/>
      <c r="S476" s="15"/>
      <c r="T476" s="15"/>
      <c r="U476" s="15"/>
      <c r="V476" s="2"/>
      <c r="W476" s="2"/>
      <c r="X476" s="58"/>
      <c r="Y476" s="26"/>
      <c r="Z476" s="26"/>
      <c r="AA476" s="26"/>
      <c r="AB476" s="1"/>
      <c r="AC476" s="3"/>
      <c r="AD476" s="59" t="s">
        <v>36</v>
      </c>
      <c r="AE476" s="1"/>
      <c r="AF476" s="1"/>
      <c r="AG476" s="1"/>
    </row>
    <row r="477" spans="1:33" ht="15.75">
      <c r="A477" s="1" t="s">
        <v>774</v>
      </c>
      <c r="B477" s="1" t="s">
        <v>774</v>
      </c>
      <c r="C477" s="1" t="s">
        <v>86</v>
      </c>
      <c r="D477" s="1" t="s">
        <v>777</v>
      </c>
      <c r="E477" s="1"/>
      <c r="F477" s="1" t="s">
        <v>36</v>
      </c>
      <c r="G477" s="1"/>
      <c r="H477" s="2"/>
      <c r="I477" s="1"/>
      <c r="J477" s="2"/>
      <c r="K477" s="22">
        <f t="shared" si="14"/>
        <v>1</v>
      </c>
      <c r="L477" s="62"/>
      <c r="M477" s="62"/>
      <c r="O477" s="22">
        <f t="shared" si="15"/>
        <v>1</v>
      </c>
      <c r="P477" s="15"/>
      <c r="Q477" s="15"/>
      <c r="R477" s="130"/>
      <c r="S477" s="15"/>
      <c r="T477" s="15"/>
      <c r="U477" s="15"/>
      <c r="V477" s="2"/>
      <c r="W477" s="2"/>
      <c r="X477" s="58"/>
      <c r="Y477" s="26"/>
      <c r="Z477" s="26"/>
      <c r="AA477" s="26"/>
      <c r="AB477" s="1"/>
      <c r="AC477" s="3"/>
      <c r="AD477" s="59" t="s">
        <v>36</v>
      </c>
      <c r="AE477" s="1"/>
      <c r="AF477" s="1"/>
      <c r="AG477" s="1"/>
    </row>
    <row r="478" spans="1:33" ht="15.75">
      <c r="A478" s="1" t="s">
        <v>774</v>
      </c>
      <c r="B478" s="1" t="s">
        <v>774</v>
      </c>
      <c r="C478" s="1" t="s">
        <v>86</v>
      </c>
      <c r="D478" s="1" t="s">
        <v>778</v>
      </c>
      <c r="E478" s="1"/>
      <c r="F478" s="1" t="s">
        <v>36</v>
      </c>
      <c r="G478" s="1"/>
      <c r="H478" s="2"/>
      <c r="I478" s="1"/>
      <c r="J478" s="2"/>
      <c r="K478" s="22">
        <f t="shared" si="14"/>
        <v>1</v>
      </c>
      <c r="L478" s="62"/>
      <c r="M478" s="62"/>
      <c r="O478" s="22">
        <f t="shared" si="15"/>
        <v>1</v>
      </c>
      <c r="P478" s="15"/>
      <c r="Q478" s="15"/>
      <c r="R478" s="130"/>
      <c r="S478" s="15"/>
      <c r="T478" s="15"/>
      <c r="U478" s="15"/>
      <c r="V478" s="2"/>
      <c r="W478" s="2"/>
      <c r="X478" s="58"/>
      <c r="Y478" s="26"/>
      <c r="Z478" s="26"/>
      <c r="AA478" s="26"/>
      <c r="AB478" s="1"/>
      <c r="AC478" s="3"/>
      <c r="AD478" s="59" t="s">
        <v>36</v>
      </c>
      <c r="AE478" s="1"/>
      <c r="AF478" s="1"/>
      <c r="AG478" s="1"/>
    </row>
    <row r="479" spans="1:33" ht="15.75">
      <c r="A479" s="1" t="s">
        <v>774</v>
      </c>
      <c r="B479" s="1" t="s">
        <v>774</v>
      </c>
      <c r="C479" s="1" t="s">
        <v>807</v>
      </c>
      <c r="D479" s="1" t="s">
        <v>776</v>
      </c>
      <c r="E479" s="1"/>
      <c r="F479" s="1" t="s">
        <v>36</v>
      </c>
      <c r="G479" s="1"/>
      <c r="H479" s="2"/>
      <c r="I479" s="1"/>
      <c r="J479" s="2"/>
      <c r="K479" s="22">
        <f t="shared" si="14"/>
        <v>1</v>
      </c>
      <c r="L479" s="62"/>
      <c r="M479" s="62"/>
      <c r="O479" s="22">
        <f t="shared" si="15"/>
        <v>1</v>
      </c>
      <c r="P479" s="15"/>
      <c r="Q479" s="15"/>
      <c r="R479" s="130">
        <v>0.8</v>
      </c>
      <c r="S479" s="15"/>
      <c r="T479" s="15"/>
      <c r="U479" s="15"/>
      <c r="V479" s="2"/>
      <c r="W479" s="2"/>
      <c r="X479" s="58"/>
      <c r="Y479" s="26"/>
      <c r="Z479" s="26"/>
      <c r="AA479" s="26"/>
      <c r="AB479" s="1"/>
      <c r="AC479" s="3"/>
      <c r="AD479" s="59" t="s">
        <v>36</v>
      </c>
      <c r="AE479" s="1"/>
      <c r="AF479" s="1"/>
      <c r="AG479" s="1"/>
    </row>
    <row r="480" spans="1:33" ht="15.75">
      <c r="A480" s="1" t="s">
        <v>774</v>
      </c>
      <c r="B480" s="1" t="s">
        <v>774</v>
      </c>
      <c r="C480" s="1" t="s">
        <v>807</v>
      </c>
      <c r="D480" s="1" t="s">
        <v>777</v>
      </c>
      <c r="E480" s="1"/>
      <c r="F480" s="1" t="s">
        <v>36</v>
      </c>
      <c r="G480" s="1"/>
      <c r="H480" s="2"/>
      <c r="I480" s="1"/>
      <c r="J480" s="2"/>
      <c r="K480" s="22">
        <f t="shared" si="14"/>
        <v>1</v>
      </c>
      <c r="L480" s="82"/>
      <c r="M480" s="82"/>
      <c r="O480" s="22">
        <f t="shared" si="15"/>
        <v>1</v>
      </c>
      <c r="P480" s="15"/>
      <c r="Q480" s="15"/>
      <c r="R480" s="130">
        <v>1.6</v>
      </c>
      <c r="S480" s="15"/>
      <c r="T480" s="15"/>
      <c r="U480" s="15"/>
      <c r="V480" s="2"/>
      <c r="W480" s="2"/>
      <c r="X480" s="58"/>
      <c r="Y480" s="26"/>
      <c r="Z480" s="26"/>
      <c r="AA480" s="26"/>
      <c r="AB480" s="1"/>
      <c r="AC480" s="3"/>
      <c r="AD480" s="59" t="s">
        <v>36</v>
      </c>
      <c r="AE480" s="1"/>
      <c r="AF480" s="1"/>
      <c r="AG480" s="1"/>
    </row>
    <row r="481" spans="1:33" ht="15.75">
      <c r="A481" s="1" t="s">
        <v>774</v>
      </c>
      <c r="B481" s="1" t="s">
        <v>774</v>
      </c>
      <c r="C481" s="1" t="s">
        <v>807</v>
      </c>
      <c r="D481" s="1" t="s">
        <v>778</v>
      </c>
      <c r="E481" s="1"/>
      <c r="F481" s="1" t="s">
        <v>36</v>
      </c>
      <c r="G481" s="1"/>
      <c r="H481" s="2"/>
      <c r="I481" s="1"/>
      <c r="J481" s="2"/>
      <c r="K481" s="22">
        <f t="shared" si="14"/>
        <v>1</v>
      </c>
      <c r="L481" s="62"/>
      <c r="M481" s="62"/>
      <c r="O481" s="22">
        <f t="shared" si="15"/>
        <v>1</v>
      </c>
      <c r="P481" s="15"/>
      <c r="Q481" s="15"/>
      <c r="R481" s="130">
        <v>1.7</v>
      </c>
      <c r="S481" s="15"/>
      <c r="T481" s="15"/>
      <c r="U481" s="15"/>
      <c r="V481" s="2"/>
      <c r="W481" s="2"/>
      <c r="X481" s="58"/>
      <c r="Y481" s="26"/>
      <c r="Z481" s="26"/>
      <c r="AA481" s="26"/>
      <c r="AB481" s="1"/>
      <c r="AC481" s="3"/>
      <c r="AD481" s="59" t="s">
        <v>36</v>
      </c>
      <c r="AE481" s="1"/>
      <c r="AF481" s="1"/>
      <c r="AG481" s="1"/>
    </row>
    <row r="482" spans="1:33" ht="15.75">
      <c r="A482" s="1" t="s">
        <v>774</v>
      </c>
      <c r="B482" s="1" t="s">
        <v>774</v>
      </c>
      <c r="C482" s="1" t="s">
        <v>808</v>
      </c>
      <c r="D482" s="1" t="s">
        <v>776</v>
      </c>
      <c r="E482" s="1"/>
      <c r="F482" s="1" t="s">
        <v>36</v>
      </c>
      <c r="G482" s="1"/>
      <c r="H482" s="2"/>
      <c r="I482" s="1"/>
      <c r="J482" s="2"/>
      <c r="K482" s="22">
        <f t="shared" si="14"/>
        <v>1</v>
      </c>
      <c r="L482" s="62"/>
      <c r="M482" s="62"/>
      <c r="O482" s="22">
        <f t="shared" si="15"/>
        <v>1</v>
      </c>
      <c r="P482" s="15"/>
      <c r="Q482" s="15"/>
      <c r="R482" s="130">
        <v>1.15</v>
      </c>
      <c r="S482" s="15"/>
      <c r="T482" s="15"/>
      <c r="U482" s="15"/>
      <c r="V482" s="2"/>
      <c r="W482" s="2"/>
      <c r="X482" s="58"/>
      <c r="Y482" s="26"/>
      <c r="Z482" s="26"/>
      <c r="AA482" s="26"/>
      <c r="AB482" s="1"/>
      <c r="AC482" s="3"/>
      <c r="AD482" s="59" t="s">
        <v>36</v>
      </c>
      <c r="AE482" s="1"/>
      <c r="AF482" s="1"/>
      <c r="AG482" s="1"/>
    </row>
    <row r="483" spans="1:33" ht="15.75">
      <c r="A483" s="1" t="s">
        <v>774</v>
      </c>
      <c r="B483" s="1" t="s">
        <v>774</v>
      </c>
      <c r="C483" s="1" t="s">
        <v>808</v>
      </c>
      <c r="D483" s="1" t="s">
        <v>777</v>
      </c>
      <c r="E483" s="1"/>
      <c r="F483" s="1" t="s">
        <v>36</v>
      </c>
      <c r="G483" s="1"/>
      <c r="H483" s="2"/>
      <c r="I483" s="1"/>
      <c r="J483" s="2"/>
      <c r="K483" s="22">
        <f t="shared" si="14"/>
        <v>1</v>
      </c>
      <c r="L483" s="62"/>
      <c r="M483" s="62"/>
      <c r="O483" s="22">
        <f t="shared" si="15"/>
        <v>1</v>
      </c>
      <c r="P483" s="15"/>
      <c r="Q483" s="15"/>
      <c r="R483" s="130"/>
      <c r="S483" s="15"/>
      <c r="T483" s="15"/>
      <c r="U483" s="15"/>
      <c r="V483" s="2"/>
      <c r="W483" s="2"/>
      <c r="X483" s="58"/>
      <c r="Y483" s="26"/>
      <c r="Z483" s="26"/>
      <c r="AA483" s="26"/>
      <c r="AB483" s="1"/>
      <c r="AC483" s="3"/>
      <c r="AD483" s="59" t="s">
        <v>36</v>
      </c>
      <c r="AE483" s="1"/>
      <c r="AF483" s="1"/>
      <c r="AG483" s="1"/>
    </row>
    <row r="484" spans="1:33" ht="15.75">
      <c r="A484" s="1" t="s">
        <v>774</v>
      </c>
      <c r="B484" s="1" t="s">
        <v>774</v>
      </c>
      <c r="C484" s="1" t="s">
        <v>808</v>
      </c>
      <c r="D484" s="1" t="s">
        <v>778</v>
      </c>
      <c r="E484" s="1"/>
      <c r="F484" s="1" t="s">
        <v>36</v>
      </c>
      <c r="G484" s="1"/>
      <c r="H484" s="2"/>
      <c r="I484" s="1"/>
      <c r="J484" s="2"/>
      <c r="K484" s="22">
        <f t="shared" si="14"/>
        <v>1</v>
      </c>
      <c r="L484" s="62"/>
      <c r="M484" s="62"/>
      <c r="O484" s="22">
        <f t="shared" si="15"/>
        <v>1</v>
      </c>
      <c r="P484" s="15"/>
      <c r="Q484" s="15"/>
      <c r="R484" s="130"/>
      <c r="S484" s="15"/>
      <c r="T484" s="15"/>
      <c r="U484" s="15"/>
      <c r="V484" s="2"/>
      <c r="W484" s="2"/>
      <c r="X484" s="58"/>
      <c r="Y484" s="26"/>
      <c r="Z484" s="26"/>
      <c r="AA484" s="26"/>
      <c r="AB484" s="1"/>
      <c r="AC484" s="3"/>
      <c r="AD484" s="59" t="s">
        <v>36</v>
      </c>
      <c r="AE484" s="1"/>
      <c r="AF484" s="1"/>
      <c r="AG484" s="1"/>
    </row>
    <row r="485" spans="1:33" ht="15.75">
      <c r="A485" s="1" t="s">
        <v>774</v>
      </c>
      <c r="B485" s="1" t="s">
        <v>774</v>
      </c>
      <c r="C485" s="1" t="s">
        <v>809</v>
      </c>
      <c r="D485" s="1" t="s">
        <v>776</v>
      </c>
      <c r="E485" s="1"/>
      <c r="F485" s="1" t="s">
        <v>36</v>
      </c>
      <c r="G485" s="1"/>
      <c r="H485" s="2"/>
      <c r="I485" s="1"/>
      <c r="J485" s="2"/>
      <c r="K485" s="22">
        <f t="shared" si="14"/>
        <v>1</v>
      </c>
      <c r="L485" s="62"/>
      <c r="M485" s="62"/>
      <c r="O485" s="22">
        <f t="shared" si="15"/>
        <v>1</v>
      </c>
      <c r="P485" s="15"/>
      <c r="Q485" s="15"/>
      <c r="R485" s="130"/>
      <c r="S485" s="15"/>
      <c r="T485" s="15"/>
      <c r="U485" s="15"/>
      <c r="V485" s="2"/>
      <c r="W485" s="2"/>
      <c r="X485" s="58"/>
      <c r="Y485" s="26"/>
      <c r="Z485" s="26"/>
      <c r="AA485" s="26"/>
      <c r="AB485" s="1"/>
      <c r="AC485" s="3"/>
      <c r="AD485" s="59" t="s">
        <v>36</v>
      </c>
      <c r="AE485" s="1"/>
      <c r="AF485" s="1"/>
      <c r="AG485" s="1"/>
    </row>
    <row r="486" spans="1:33" ht="15.75">
      <c r="A486" s="1" t="s">
        <v>774</v>
      </c>
      <c r="B486" s="1" t="s">
        <v>774</v>
      </c>
      <c r="C486" s="1" t="s">
        <v>809</v>
      </c>
      <c r="D486" s="1" t="s">
        <v>777</v>
      </c>
      <c r="E486" s="1"/>
      <c r="F486" s="1" t="s">
        <v>36</v>
      </c>
      <c r="G486" s="1"/>
      <c r="H486" s="2"/>
      <c r="I486" s="1"/>
      <c r="J486" s="2"/>
      <c r="K486" s="22">
        <f t="shared" si="14"/>
        <v>1</v>
      </c>
      <c r="L486" s="82"/>
      <c r="M486" s="82"/>
      <c r="O486" s="22">
        <f t="shared" si="15"/>
        <v>1</v>
      </c>
      <c r="P486" s="15"/>
      <c r="Q486" s="15"/>
      <c r="R486" s="130"/>
      <c r="S486" s="15"/>
      <c r="T486" s="15"/>
      <c r="U486" s="15"/>
      <c r="V486" s="2"/>
      <c r="W486" s="2"/>
      <c r="X486" s="58"/>
      <c r="Y486" s="26"/>
      <c r="Z486" s="26"/>
      <c r="AA486" s="26"/>
      <c r="AB486" s="1"/>
      <c r="AC486" s="3"/>
      <c r="AD486" s="59" t="s">
        <v>36</v>
      </c>
      <c r="AE486" s="1"/>
      <c r="AF486" s="1"/>
      <c r="AG486" s="1"/>
    </row>
    <row r="487" spans="1:33" ht="15.75">
      <c r="A487" s="1" t="s">
        <v>774</v>
      </c>
      <c r="B487" s="1" t="s">
        <v>774</v>
      </c>
      <c r="C487" s="1" t="s">
        <v>809</v>
      </c>
      <c r="D487" s="1" t="s">
        <v>778</v>
      </c>
      <c r="E487" s="1"/>
      <c r="F487" s="1" t="s">
        <v>36</v>
      </c>
      <c r="G487" s="1"/>
      <c r="H487" s="2"/>
      <c r="I487" s="1"/>
      <c r="J487" s="2"/>
      <c r="K487" s="22">
        <f t="shared" si="14"/>
        <v>1</v>
      </c>
      <c r="L487" s="62"/>
      <c r="M487" s="62"/>
      <c r="O487" s="22">
        <f t="shared" si="15"/>
        <v>1</v>
      </c>
      <c r="P487" s="15"/>
      <c r="Q487" s="15"/>
      <c r="R487" s="130"/>
      <c r="S487" s="15"/>
      <c r="T487" s="15"/>
      <c r="U487" s="15"/>
      <c r="V487" s="2"/>
      <c r="W487" s="2"/>
      <c r="X487" s="58"/>
      <c r="Y487" s="26"/>
      <c r="Z487" s="26"/>
      <c r="AA487" s="26"/>
      <c r="AB487" s="1"/>
      <c r="AC487" s="3"/>
      <c r="AD487" s="59" t="s">
        <v>36</v>
      </c>
      <c r="AE487" s="1"/>
      <c r="AF487" s="1"/>
      <c r="AG487" s="1"/>
    </row>
    <row r="488" spans="1:33" ht="15.75">
      <c r="A488" s="1" t="s">
        <v>774</v>
      </c>
      <c r="B488" s="1" t="s">
        <v>774</v>
      </c>
      <c r="C488" s="1" t="s">
        <v>810</v>
      </c>
      <c r="D488" s="1" t="s">
        <v>776</v>
      </c>
      <c r="E488" s="1"/>
      <c r="F488" s="1" t="s">
        <v>36</v>
      </c>
      <c r="G488" s="1"/>
      <c r="H488" s="2"/>
      <c r="I488" s="1"/>
      <c r="J488" s="2"/>
      <c r="K488" s="22">
        <f t="shared" si="14"/>
        <v>1</v>
      </c>
      <c r="L488" s="62"/>
      <c r="M488" s="62"/>
      <c r="O488" s="22">
        <f t="shared" si="15"/>
        <v>1</v>
      </c>
      <c r="P488" s="15"/>
      <c r="Q488" s="15"/>
      <c r="R488" s="130">
        <v>0.5</v>
      </c>
      <c r="S488" s="15"/>
      <c r="T488" s="15"/>
      <c r="U488" s="15"/>
      <c r="V488" s="2"/>
      <c r="W488" s="2"/>
      <c r="X488" s="58"/>
      <c r="Y488" s="26"/>
      <c r="Z488" s="26"/>
      <c r="AA488" s="26"/>
      <c r="AB488" s="1"/>
      <c r="AC488" s="3"/>
      <c r="AD488" s="59" t="s">
        <v>36</v>
      </c>
      <c r="AE488" s="1"/>
      <c r="AF488" s="1"/>
      <c r="AG488" s="1"/>
    </row>
    <row r="489" spans="1:33" ht="15.75">
      <c r="A489" s="1" t="s">
        <v>774</v>
      </c>
      <c r="B489" s="1" t="s">
        <v>774</v>
      </c>
      <c r="C489" s="1" t="s">
        <v>810</v>
      </c>
      <c r="D489" s="1" t="s">
        <v>777</v>
      </c>
      <c r="E489" s="1"/>
      <c r="F489" s="1" t="s">
        <v>36</v>
      </c>
      <c r="G489" s="1"/>
      <c r="H489" s="2"/>
      <c r="I489" s="1"/>
      <c r="J489" s="2"/>
      <c r="K489" s="22">
        <f t="shared" si="14"/>
        <v>1</v>
      </c>
      <c r="L489" s="62"/>
      <c r="M489" s="62"/>
      <c r="O489" s="22">
        <f t="shared" si="15"/>
        <v>1</v>
      </c>
      <c r="P489" s="15"/>
      <c r="Q489" s="15"/>
      <c r="R489" s="130">
        <v>0.7</v>
      </c>
      <c r="S489" s="15"/>
      <c r="T489" s="15"/>
      <c r="U489" s="15"/>
      <c r="V489" s="2"/>
      <c r="W489" s="2"/>
      <c r="X489" s="58"/>
      <c r="Y489" s="26"/>
      <c r="Z489" s="26"/>
      <c r="AA489" s="26"/>
      <c r="AB489" s="1"/>
      <c r="AC489" s="3"/>
      <c r="AD489" s="59" t="s">
        <v>36</v>
      </c>
      <c r="AE489" s="1"/>
      <c r="AF489" s="1"/>
      <c r="AG489" s="1"/>
    </row>
    <row r="490" spans="1:33" ht="15.75">
      <c r="A490" s="1" t="s">
        <v>774</v>
      </c>
      <c r="B490" s="1" t="s">
        <v>774</v>
      </c>
      <c r="C490" s="1" t="s">
        <v>810</v>
      </c>
      <c r="D490" s="1" t="s">
        <v>778</v>
      </c>
      <c r="E490" s="1"/>
      <c r="F490" s="1" t="s">
        <v>36</v>
      </c>
      <c r="G490" s="1"/>
      <c r="H490" s="2"/>
      <c r="I490" s="1"/>
      <c r="J490" s="2"/>
      <c r="K490" s="22">
        <f t="shared" si="14"/>
        <v>1</v>
      </c>
      <c r="L490" s="62"/>
      <c r="M490" s="62"/>
      <c r="O490" s="22">
        <f t="shared" si="15"/>
        <v>1</v>
      </c>
      <c r="P490" s="15"/>
      <c r="Q490" s="15"/>
      <c r="R490" s="130">
        <v>2</v>
      </c>
      <c r="S490" s="15"/>
      <c r="T490" s="15"/>
      <c r="U490" s="15"/>
      <c r="V490" s="2"/>
      <c r="W490" s="2"/>
      <c r="X490" s="58"/>
      <c r="Y490" s="26"/>
      <c r="Z490" s="26"/>
      <c r="AA490" s="26"/>
      <c r="AB490" s="1"/>
      <c r="AC490" s="3"/>
      <c r="AD490" s="59" t="s">
        <v>36</v>
      </c>
      <c r="AE490" s="1"/>
      <c r="AF490" s="1"/>
      <c r="AG490" s="1"/>
    </row>
    <row r="491" spans="1:33" ht="15.75">
      <c r="A491" s="1" t="s">
        <v>774</v>
      </c>
      <c r="B491" s="1" t="s">
        <v>774</v>
      </c>
      <c r="C491" s="1" t="s">
        <v>811</v>
      </c>
      <c r="D491" s="1" t="s">
        <v>776</v>
      </c>
      <c r="E491" s="1"/>
      <c r="F491" s="1" t="s">
        <v>36</v>
      </c>
      <c r="G491" s="1"/>
      <c r="H491" s="2"/>
      <c r="I491" s="1"/>
      <c r="J491" s="2"/>
      <c r="K491" s="22">
        <f t="shared" si="14"/>
        <v>1</v>
      </c>
      <c r="L491" s="62"/>
      <c r="M491" s="62"/>
      <c r="O491" s="22">
        <f t="shared" si="15"/>
        <v>1</v>
      </c>
      <c r="P491" s="15"/>
      <c r="Q491" s="15"/>
      <c r="R491" s="130">
        <v>0.5</v>
      </c>
      <c r="S491" s="15"/>
      <c r="T491" s="15"/>
      <c r="U491" s="15"/>
      <c r="V491" s="2"/>
      <c r="W491" s="2"/>
      <c r="X491" s="58"/>
      <c r="Y491" s="26"/>
      <c r="Z491" s="26"/>
      <c r="AA491" s="26"/>
      <c r="AB491" s="1"/>
      <c r="AC491" s="3"/>
      <c r="AD491" s="59" t="s">
        <v>36</v>
      </c>
      <c r="AE491" s="1"/>
      <c r="AF491" s="1"/>
      <c r="AG491" s="1"/>
    </row>
    <row r="492" spans="1:33" ht="15.75">
      <c r="A492" s="1" t="s">
        <v>774</v>
      </c>
      <c r="B492" s="1" t="s">
        <v>774</v>
      </c>
      <c r="C492" s="1" t="s">
        <v>811</v>
      </c>
      <c r="D492" s="1" t="s">
        <v>777</v>
      </c>
      <c r="E492" s="1"/>
      <c r="F492" s="1" t="s">
        <v>36</v>
      </c>
      <c r="G492" s="1"/>
      <c r="H492" s="2"/>
      <c r="I492" s="1"/>
      <c r="J492" s="2"/>
      <c r="K492" s="22">
        <f t="shared" si="14"/>
        <v>1</v>
      </c>
      <c r="L492" s="62"/>
      <c r="M492" s="62"/>
      <c r="O492" s="22">
        <f t="shared" si="15"/>
        <v>1</v>
      </c>
      <c r="P492" s="15"/>
      <c r="Q492" s="15"/>
      <c r="R492" s="130">
        <v>0.4</v>
      </c>
      <c r="S492" s="15"/>
      <c r="T492" s="15"/>
      <c r="U492" s="15"/>
      <c r="V492" s="2"/>
      <c r="W492" s="2"/>
      <c r="X492" s="58"/>
      <c r="Y492" s="26"/>
      <c r="Z492" s="26"/>
      <c r="AA492" s="26"/>
      <c r="AB492" s="1"/>
      <c r="AC492" s="3"/>
      <c r="AD492" s="59" t="s">
        <v>36</v>
      </c>
      <c r="AE492" s="1"/>
      <c r="AF492" s="1"/>
      <c r="AG492" s="1"/>
    </row>
    <row r="493" spans="1:33" ht="15.75">
      <c r="A493" s="1" t="s">
        <v>774</v>
      </c>
      <c r="B493" s="1" t="s">
        <v>774</v>
      </c>
      <c r="C493" s="1" t="s">
        <v>811</v>
      </c>
      <c r="D493" s="1" t="s">
        <v>778</v>
      </c>
      <c r="E493" s="1"/>
      <c r="F493" s="1" t="s">
        <v>36</v>
      </c>
      <c r="G493" s="1"/>
      <c r="H493" s="2"/>
      <c r="I493" s="1"/>
      <c r="J493" s="2"/>
      <c r="K493" s="22">
        <f t="shared" si="14"/>
        <v>1</v>
      </c>
      <c r="L493" s="62"/>
      <c r="M493" s="62"/>
      <c r="O493" s="22">
        <f t="shared" si="15"/>
        <v>1</v>
      </c>
      <c r="P493" s="15"/>
      <c r="Q493" s="15"/>
      <c r="R493" s="130">
        <v>2.5</v>
      </c>
      <c r="S493" s="15">
        <v>2.5</v>
      </c>
      <c r="T493" s="15"/>
      <c r="U493" s="15"/>
      <c r="V493" s="2"/>
      <c r="W493" s="2"/>
      <c r="X493" s="58"/>
      <c r="Y493" s="26"/>
      <c r="Z493" s="26"/>
      <c r="AA493" s="26"/>
      <c r="AB493" s="1"/>
      <c r="AC493" s="3"/>
      <c r="AD493" s="59" t="s">
        <v>36</v>
      </c>
      <c r="AE493" s="1"/>
      <c r="AF493" s="1"/>
      <c r="AG493" s="1"/>
    </row>
    <row r="494" spans="1:33" ht="15.75">
      <c r="A494" s="1" t="s">
        <v>774</v>
      </c>
      <c r="B494" s="1" t="s">
        <v>774</v>
      </c>
      <c r="C494" s="1" t="s">
        <v>812</v>
      </c>
      <c r="D494" s="1" t="s">
        <v>776</v>
      </c>
      <c r="E494" s="1"/>
      <c r="F494" s="1" t="s">
        <v>36</v>
      </c>
      <c r="G494" s="1"/>
      <c r="H494" s="2"/>
      <c r="I494" s="1"/>
      <c r="J494" s="2"/>
      <c r="K494" s="22">
        <f t="shared" si="14"/>
        <v>1</v>
      </c>
      <c r="L494" s="62"/>
      <c r="M494" s="62"/>
      <c r="O494" s="22">
        <f t="shared" si="15"/>
        <v>1</v>
      </c>
      <c r="P494" s="15"/>
      <c r="Q494" s="15"/>
      <c r="R494" s="130"/>
      <c r="S494" s="15"/>
      <c r="T494" s="15"/>
      <c r="U494" s="15"/>
      <c r="V494" s="2"/>
      <c r="W494" s="2"/>
      <c r="X494" s="58"/>
      <c r="Y494" s="26"/>
      <c r="Z494" s="26"/>
      <c r="AA494" s="26"/>
      <c r="AB494" s="1"/>
      <c r="AC494" s="3"/>
      <c r="AD494" s="59" t="s">
        <v>36</v>
      </c>
      <c r="AE494" s="1"/>
      <c r="AF494" s="1"/>
      <c r="AG494" s="1"/>
    </row>
    <row r="495" spans="1:33" ht="15.75">
      <c r="A495" s="1" t="s">
        <v>774</v>
      </c>
      <c r="B495" s="1" t="s">
        <v>774</v>
      </c>
      <c r="C495" s="1" t="s">
        <v>812</v>
      </c>
      <c r="D495" s="1" t="s">
        <v>777</v>
      </c>
      <c r="E495" s="1"/>
      <c r="F495" s="1" t="s">
        <v>36</v>
      </c>
      <c r="G495" s="1"/>
      <c r="H495" s="2"/>
      <c r="I495" s="1"/>
      <c r="J495" s="2"/>
      <c r="K495" s="22">
        <f t="shared" si="14"/>
        <v>1</v>
      </c>
      <c r="L495" s="62"/>
      <c r="M495" s="62"/>
      <c r="O495" s="22">
        <f t="shared" si="15"/>
        <v>1</v>
      </c>
      <c r="P495" s="15"/>
      <c r="Q495" s="15"/>
      <c r="R495" s="130"/>
      <c r="S495" s="15"/>
      <c r="T495" s="15"/>
      <c r="U495" s="15"/>
      <c r="V495" s="2"/>
      <c r="W495" s="2"/>
      <c r="X495" s="58"/>
      <c r="Y495" s="26"/>
      <c r="Z495" s="26"/>
      <c r="AA495" s="26"/>
      <c r="AB495" s="1"/>
      <c r="AC495" s="3"/>
      <c r="AD495" s="59" t="s">
        <v>36</v>
      </c>
      <c r="AE495" s="1"/>
      <c r="AF495" s="1"/>
      <c r="AG495" s="1"/>
    </row>
    <row r="496" spans="1:33" ht="15.75">
      <c r="A496" s="1" t="s">
        <v>774</v>
      </c>
      <c r="B496" s="1" t="s">
        <v>774</v>
      </c>
      <c r="C496" s="1" t="s">
        <v>812</v>
      </c>
      <c r="D496" s="1" t="s">
        <v>778</v>
      </c>
      <c r="E496" s="1"/>
      <c r="F496" s="1" t="s">
        <v>36</v>
      </c>
      <c r="G496" s="1"/>
      <c r="H496" s="2"/>
      <c r="I496" s="1"/>
      <c r="J496" s="2"/>
      <c r="K496" s="22">
        <f t="shared" si="14"/>
        <v>1</v>
      </c>
      <c r="L496" s="82"/>
      <c r="M496" s="82"/>
      <c r="O496" s="22">
        <f t="shared" si="15"/>
        <v>1</v>
      </c>
      <c r="P496" s="15"/>
      <c r="Q496" s="15"/>
      <c r="R496" s="130"/>
      <c r="S496" s="15"/>
      <c r="T496" s="15"/>
      <c r="U496" s="15"/>
      <c r="V496" s="2"/>
      <c r="W496" s="2"/>
      <c r="X496" s="58"/>
      <c r="Y496" s="26"/>
      <c r="Z496" s="26"/>
      <c r="AA496" s="26"/>
      <c r="AB496" s="1"/>
      <c r="AC496" s="3"/>
      <c r="AD496" s="59" t="s">
        <v>36</v>
      </c>
      <c r="AE496" s="1"/>
      <c r="AF496" s="1"/>
      <c r="AG496" s="1"/>
    </row>
    <row r="497" spans="1:33" ht="15.75">
      <c r="A497" s="1" t="s">
        <v>774</v>
      </c>
      <c r="B497" s="1" t="s">
        <v>774</v>
      </c>
      <c r="C497" s="1" t="s">
        <v>813</v>
      </c>
      <c r="D497" s="1" t="s">
        <v>776</v>
      </c>
      <c r="E497" s="1"/>
      <c r="F497" s="1" t="s">
        <v>36</v>
      </c>
      <c r="G497" s="1"/>
      <c r="H497" s="2"/>
      <c r="I497" s="1"/>
      <c r="J497" s="2"/>
      <c r="K497" s="22">
        <f t="shared" si="14"/>
        <v>1</v>
      </c>
      <c r="L497" s="82"/>
      <c r="M497" s="82"/>
      <c r="O497" s="22">
        <f t="shared" si="15"/>
        <v>1</v>
      </c>
      <c r="P497" s="15"/>
      <c r="Q497" s="15"/>
      <c r="R497" s="130"/>
      <c r="S497" s="15"/>
      <c r="T497" s="15"/>
      <c r="U497" s="15"/>
      <c r="V497" s="2"/>
      <c r="W497" s="2"/>
      <c r="X497" s="58"/>
      <c r="Y497" s="26"/>
      <c r="Z497" s="26"/>
      <c r="AA497" s="26"/>
      <c r="AB497" s="1"/>
      <c r="AC497" s="3"/>
      <c r="AD497" s="59" t="s">
        <v>36</v>
      </c>
      <c r="AE497" s="1"/>
      <c r="AF497" s="1"/>
      <c r="AG497" s="1"/>
    </row>
    <row r="498" spans="1:33" ht="15.75">
      <c r="A498" s="1" t="s">
        <v>774</v>
      </c>
      <c r="B498" s="1" t="s">
        <v>774</v>
      </c>
      <c r="C498" s="1" t="s">
        <v>813</v>
      </c>
      <c r="D498" s="1" t="s">
        <v>777</v>
      </c>
      <c r="E498" s="1"/>
      <c r="F498" s="1" t="s">
        <v>36</v>
      </c>
      <c r="G498" s="1"/>
      <c r="H498" s="2"/>
      <c r="I498" s="1"/>
      <c r="J498" s="2"/>
      <c r="K498" s="22">
        <f t="shared" si="14"/>
        <v>1</v>
      </c>
      <c r="L498" s="62"/>
      <c r="M498" s="62"/>
      <c r="O498" s="22">
        <f t="shared" si="15"/>
        <v>1</v>
      </c>
      <c r="P498" s="15"/>
      <c r="Q498" s="15"/>
      <c r="R498" s="130"/>
      <c r="S498" s="15"/>
      <c r="T498" s="15"/>
      <c r="U498" s="15"/>
      <c r="V498" s="2"/>
      <c r="W498" s="2"/>
      <c r="X498" s="58"/>
      <c r="Y498" s="26"/>
      <c r="Z498" s="26"/>
      <c r="AA498" s="26"/>
      <c r="AB498" s="1"/>
      <c r="AC498" s="3"/>
      <c r="AD498" s="59" t="s">
        <v>36</v>
      </c>
      <c r="AE498" s="1"/>
      <c r="AF498" s="1"/>
      <c r="AG498" s="1"/>
    </row>
    <row r="499" spans="1:33" ht="15.75">
      <c r="A499" s="1" t="s">
        <v>774</v>
      </c>
      <c r="B499" s="1" t="s">
        <v>774</v>
      </c>
      <c r="C499" s="1" t="s">
        <v>813</v>
      </c>
      <c r="D499" s="1" t="s">
        <v>778</v>
      </c>
      <c r="E499" s="1"/>
      <c r="F499" s="1" t="s">
        <v>36</v>
      </c>
      <c r="G499" s="1"/>
      <c r="H499" s="2"/>
      <c r="I499" s="1"/>
      <c r="J499" s="2"/>
      <c r="K499" s="22">
        <f t="shared" si="14"/>
        <v>1</v>
      </c>
      <c r="L499" s="62"/>
      <c r="M499" s="62"/>
      <c r="O499" s="22">
        <f t="shared" si="15"/>
        <v>1</v>
      </c>
      <c r="P499" s="15"/>
      <c r="Q499" s="15"/>
      <c r="R499" s="130"/>
      <c r="S499" s="15"/>
      <c r="T499" s="15"/>
      <c r="U499" s="15"/>
      <c r="V499" s="2"/>
      <c r="W499" s="2"/>
      <c r="X499" s="58"/>
      <c r="Y499" s="26"/>
      <c r="Z499" s="26"/>
      <c r="AA499" s="26"/>
      <c r="AB499" s="1"/>
      <c r="AC499" s="3"/>
      <c r="AD499" s="59" t="s">
        <v>36</v>
      </c>
      <c r="AE499" s="1"/>
      <c r="AF499" s="1"/>
      <c r="AG499" s="1"/>
    </row>
    <row r="500" spans="1:33" ht="15.75">
      <c r="A500" s="1" t="s">
        <v>774</v>
      </c>
      <c r="B500" s="1" t="s">
        <v>774</v>
      </c>
      <c r="C500" s="1" t="s">
        <v>814</v>
      </c>
      <c r="D500" s="1" t="s">
        <v>776</v>
      </c>
      <c r="E500" s="1"/>
      <c r="F500" s="1" t="s">
        <v>36</v>
      </c>
      <c r="G500" s="1"/>
      <c r="H500" s="2"/>
      <c r="I500" s="1"/>
      <c r="J500" s="2"/>
      <c r="K500" s="22">
        <f t="shared" si="14"/>
        <v>1</v>
      </c>
      <c r="L500" s="62"/>
      <c r="M500" s="62"/>
      <c r="O500" s="22">
        <f t="shared" si="15"/>
        <v>1</v>
      </c>
      <c r="P500" s="15"/>
      <c r="Q500" s="15"/>
      <c r="R500" s="130"/>
      <c r="S500" s="15"/>
      <c r="T500" s="15"/>
      <c r="U500" s="15"/>
      <c r="V500" s="2"/>
      <c r="W500" s="2"/>
      <c r="X500" s="58"/>
      <c r="Y500" s="26"/>
      <c r="Z500" s="26"/>
      <c r="AA500" s="26"/>
      <c r="AB500" s="1"/>
      <c r="AC500" s="3"/>
      <c r="AD500" s="59" t="s">
        <v>36</v>
      </c>
      <c r="AE500" s="1"/>
      <c r="AF500" s="1"/>
      <c r="AG500" s="1"/>
    </row>
    <row r="501" spans="1:33" ht="15.75">
      <c r="A501" s="1" t="s">
        <v>774</v>
      </c>
      <c r="B501" s="1" t="s">
        <v>774</v>
      </c>
      <c r="C501" s="1" t="s">
        <v>814</v>
      </c>
      <c r="D501" s="1" t="s">
        <v>777</v>
      </c>
      <c r="E501" s="1"/>
      <c r="F501" s="1" t="s">
        <v>36</v>
      </c>
      <c r="G501" s="1"/>
      <c r="H501" s="2"/>
      <c r="I501" s="1"/>
      <c r="J501" s="2"/>
      <c r="K501" s="22">
        <f t="shared" si="14"/>
        <v>1</v>
      </c>
      <c r="L501" s="62"/>
      <c r="M501" s="62"/>
      <c r="O501" s="22">
        <f t="shared" si="15"/>
        <v>1</v>
      </c>
      <c r="P501" s="15"/>
      <c r="Q501" s="15"/>
      <c r="R501" s="130"/>
      <c r="S501" s="15"/>
      <c r="T501" s="15"/>
      <c r="U501" s="15"/>
      <c r="V501" s="2"/>
      <c r="W501" s="2"/>
      <c r="X501" s="58"/>
      <c r="Y501" s="26"/>
      <c r="Z501" s="26"/>
      <c r="AA501" s="26"/>
      <c r="AB501" s="1"/>
      <c r="AC501" s="3"/>
      <c r="AD501" s="59" t="s">
        <v>36</v>
      </c>
      <c r="AE501" s="1"/>
      <c r="AF501" s="1"/>
      <c r="AG501" s="1"/>
    </row>
    <row r="502" spans="1:33" ht="15.75">
      <c r="A502" s="1" t="s">
        <v>774</v>
      </c>
      <c r="B502" s="1" t="s">
        <v>774</v>
      </c>
      <c r="C502" s="1" t="s">
        <v>814</v>
      </c>
      <c r="D502" s="1" t="s">
        <v>778</v>
      </c>
      <c r="E502" s="1"/>
      <c r="F502" s="1" t="s">
        <v>36</v>
      </c>
      <c r="G502" s="1"/>
      <c r="H502" s="2"/>
      <c r="I502" s="1"/>
      <c r="J502" s="2"/>
      <c r="K502" s="22">
        <f t="shared" si="14"/>
        <v>1</v>
      </c>
      <c r="L502" s="62"/>
      <c r="M502" s="62"/>
      <c r="O502" s="22">
        <f t="shared" si="15"/>
        <v>1</v>
      </c>
      <c r="P502" s="15"/>
      <c r="Q502" s="15"/>
      <c r="R502" s="130"/>
      <c r="S502" s="15"/>
      <c r="T502" s="15"/>
      <c r="U502" s="15"/>
      <c r="V502" s="2"/>
      <c r="W502" s="2"/>
      <c r="X502" s="58"/>
      <c r="Y502" s="26"/>
      <c r="Z502" s="26"/>
      <c r="AA502" s="26"/>
      <c r="AB502" s="1"/>
      <c r="AC502" s="3"/>
      <c r="AD502" s="59" t="s">
        <v>36</v>
      </c>
      <c r="AE502" s="1"/>
      <c r="AF502" s="1"/>
      <c r="AG502" s="1"/>
    </row>
    <row r="503" spans="1:33" ht="15.75">
      <c r="A503" s="1" t="s">
        <v>774</v>
      </c>
      <c r="B503" s="1" t="s">
        <v>774</v>
      </c>
      <c r="C503" s="1" t="s">
        <v>815</v>
      </c>
      <c r="D503" s="1" t="s">
        <v>776</v>
      </c>
      <c r="E503" s="1"/>
      <c r="F503" s="1" t="s">
        <v>36</v>
      </c>
      <c r="G503" s="1"/>
      <c r="H503" s="2"/>
      <c r="I503" s="1"/>
      <c r="J503" s="2"/>
      <c r="K503" s="22">
        <f t="shared" si="14"/>
        <v>1</v>
      </c>
      <c r="L503" s="62"/>
      <c r="M503" s="62"/>
      <c r="O503" s="22">
        <f t="shared" si="15"/>
        <v>1</v>
      </c>
      <c r="P503" s="15"/>
      <c r="Q503" s="15"/>
      <c r="R503" s="130">
        <v>1.3</v>
      </c>
      <c r="S503" s="15"/>
      <c r="T503" s="15"/>
      <c r="U503" s="15"/>
      <c r="V503" s="2"/>
      <c r="W503" s="2"/>
      <c r="X503" s="58"/>
      <c r="Y503" s="26"/>
      <c r="Z503" s="26"/>
      <c r="AA503" s="26"/>
      <c r="AB503" s="1"/>
      <c r="AC503" s="3"/>
      <c r="AD503" s="59" t="s">
        <v>36</v>
      </c>
      <c r="AE503" s="1"/>
      <c r="AF503" s="1"/>
      <c r="AG503" s="1"/>
    </row>
    <row r="504" spans="1:33" ht="15.75">
      <c r="A504" s="1" t="s">
        <v>774</v>
      </c>
      <c r="B504" s="1" t="s">
        <v>774</v>
      </c>
      <c r="C504" s="1" t="s">
        <v>815</v>
      </c>
      <c r="D504" s="1" t="s">
        <v>777</v>
      </c>
      <c r="E504" s="1"/>
      <c r="F504" s="1" t="s">
        <v>36</v>
      </c>
      <c r="G504" s="1"/>
      <c r="H504" s="2"/>
      <c r="I504" s="1"/>
      <c r="J504" s="2"/>
      <c r="K504" s="22">
        <f t="shared" si="14"/>
        <v>1</v>
      </c>
      <c r="L504" s="82"/>
      <c r="M504" s="82"/>
      <c r="O504" s="22">
        <f t="shared" si="15"/>
        <v>1</v>
      </c>
      <c r="P504" s="15"/>
      <c r="Q504" s="15"/>
      <c r="R504" s="130">
        <v>1.6</v>
      </c>
      <c r="S504" s="15"/>
      <c r="T504" s="15"/>
      <c r="U504" s="15"/>
      <c r="V504" s="2"/>
      <c r="W504" s="2"/>
      <c r="X504" s="58"/>
      <c r="Y504" s="26"/>
      <c r="Z504" s="26"/>
      <c r="AA504" s="26"/>
      <c r="AB504" s="1"/>
      <c r="AC504" s="3"/>
      <c r="AD504" s="59" t="s">
        <v>36</v>
      </c>
      <c r="AE504" s="1"/>
      <c r="AF504" s="1"/>
      <c r="AG504" s="1"/>
    </row>
    <row r="505" spans="1:33" ht="15.75">
      <c r="A505" s="1" t="s">
        <v>774</v>
      </c>
      <c r="B505" s="1" t="s">
        <v>774</v>
      </c>
      <c r="C505" s="1" t="s">
        <v>815</v>
      </c>
      <c r="D505" s="1" t="s">
        <v>778</v>
      </c>
      <c r="E505" s="1"/>
      <c r="F505" s="1" t="s">
        <v>36</v>
      </c>
      <c r="G505" s="1"/>
      <c r="H505" s="2"/>
      <c r="I505" s="1"/>
      <c r="J505" s="2"/>
      <c r="K505" s="22">
        <f t="shared" si="14"/>
        <v>1</v>
      </c>
      <c r="L505" s="82"/>
      <c r="M505" s="82"/>
      <c r="O505" s="22">
        <f t="shared" si="15"/>
        <v>1</v>
      </c>
      <c r="P505" s="15"/>
      <c r="Q505" s="15"/>
      <c r="R505" s="130">
        <v>1.4</v>
      </c>
      <c r="S505" s="15"/>
      <c r="T505" s="15"/>
      <c r="U505" s="15"/>
      <c r="V505" s="2"/>
      <c r="W505" s="2"/>
      <c r="X505" s="58"/>
      <c r="Y505" s="26"/>
      <c r="Z505" s="26"/>
      <c r="AA505" s="26"/>
      <c r="AB505" s="1"/>
      <c r="AC505" s="3"/>
      <c r="AD505" s="59" t="s">
        <v>36</v>
      </c>
      <c r="AE505" s="1"/>
      <c r="AF505" s="1"/>
      <c r="AG505" s="1"/>
    </row>
    <row r="506" spans="1:33" ht="15.75">
      <c r="A506" s="1" t="s">
        <v>774</v>
      </c>
      <c r="B506" s="1" t="s">
        <v>774</v>
      </c>
      <c r="C506" s="1" t="s">
        <v>816</v>
      </c>
      <c r="D506" s="1" t="s">
        <v>776</v>
      </c>
      <c r="E506" s="1"/>
      <c r="F506" s="1" t="s">
        <v>36</v>
      </c>
      <c r="G506" s="1"/>
      <c r="H506" s="2"/>
      <c r="I506" s="1"/>
      <c r="J506" s="2"/>
      <c r="K506" s="22">
        <f t="shared" si="14"/>
        <v>1</v>
      </c>
      <c r="L506" s="82"/>
      <c r="M506" s="82"/>
      <c r="O506" s="22">
        <f t="shared" si="15"/>
        <v>1</v>
      </c>
      <c r="P506" s="15"/>
      <c r="Q506" s="15"/>
      <c r="R506" s="130">
        <v>2.6</v>
      </c>
      <c r="S506" s="15"/>
      <c r="T506" s="15"/>
      <c r="U506" s="15"/>
      <c r="V506" s="2"/>
      <c r="W506" s="2"/>
      <c r="X506" s="58"/>
      <c r="Y506" s="26"/>
      <c r="Z506" s="26"/>
      <c r="AA506" s="26"/>
      <c r="AB506" s="1"/>
      <c r="AC506" s="3"/>
      <c r="AD506" s="59" t="s">
        <v>36</v>
      </c>
      <c r="AE506" s="1"/>
      <c r="AF506" s="1"/>
      <c r="AG506" s="1"/>
    </row>
    <row r="507" spans="1:33" ht="15.75">
      <c r="A507" s="1" t="s">
        <v>774</v>
      </c>
      <c r="B507" s="1" t="s">
        <v>774</v>
      </c>
      <c r="C507" s="1" t="s">
        <v>816</v>
      </c>
      <c r="D507" s="1" t="s">
        <v>777</v>
      </c>
      <c r="E507" s="1"/>
      <c r="F507" s="1" t="s">
        <v>36</v>
      </c>
      <c r="G507" s="1"/>
      <c r="H507" s="2"/>
      <c r="I507" s="1"/>
      <c r="J507" s="2"/>
      <c r="K507" s="22">
        <f t="shared" si="14"/>
        <v>1</v>
      </c>
      <c r="L507" s="82"/>
      <c r="M507" s="82"/>
      <c r="O507" s="22">
        <f t="shared" si="15"/>
        <v>1</v>
      </c>
      <c r="P507" s="15"/>
      <c r="Q507" s="15"/>
      <c r="R507" s="130">
        <v>0.5</v>
      </c>
      <c r="S507" s="15"/>
      <c r="T507" s="15"/>
      <c r="U507" s="15"/>
      <c r="V507" s="2"/>
      <c r="W507" s="2"/>
      <c r="X507" s="58"/>
      <c r="Y507" s="26"/>
      <c r="Z507" s="26"/>
      <c r="AA507" s="26"/>
      <c r="AB507" s="1"/>
      <c r="AC507" s="3"/>
      <c r="AD507" s="59" t="s">
        <v>36</v>
      </c>
      <c r="AE507" s="1"/>
      <c r="AF507" s="1"/>
      <c r="AG507" s="1"/>
    </row>
    <row r="508" spans="1:33" ht="15.75">
      <c r="A508" s="1" t="s">
        <v>774</v>
      </c>
      <c r="B508" s="1" t="s">
        <v>774</v>
      </c>
      <c r="C508" s="1" t="s">
        <v>816</v>
      </c>
      <c r="D508" s="1" t="s">
        <v>778</v>
      </c>
      <c r="E508" s="1"/>
      <c r="F508" s="1" t="s">
        <v>36</v>
      </c>
      <c r="G508" s="1"/>
      <c r="H508" s="2"/>
      <c r="I508" s="1"/>
      <c r="J508" s="2"/>
      <c r="K508" s="22">
        <f t="shared" si="14"/>
        <v>1</v>
      </c>
      <c r="L508" s="82"/>
      <c r="M508" s="82"/>
      <c r="O508" s="22">
        <f t="shared" si="15"/>
        <v>1</v>
      </c>
      <c r="P508" s="15"/>
      <c r="Q508" s="15"/>
      <c r="R508" s="130">
        <v>10</v>
      </c>
      <c r="S508" s="15"/>
      <c r="T508" s="15"/>
      <c r="U508" s="15"/>
      <c r="V508" s="2"/>
      <c r="W508" s="2"/>
      <c r="X508" s="58"/>
      <c r="Y508" s="26"/>
      <c r="Z508" s="26"/>
      <c r="AA508" s="26"/>
      <c r="AB508" s="1"/>
      <c r="AC508" s="3"/>
      <c r="AD508" s="59" t="s">
        <v>36</v>
      </c>
      <c r="AE508" s="1"/>
      <c r="AF508" s="1"/>
      <c r="AG508" s="1"/>
    </row>
    <row r="509" spans="1:33" ht="15.75">
      <c r="A509" s="1" t="s">
        <v>774</v>
      </c>
      <c r="B509" s="1" t="s">
        <v>774</v>
      </c>
      <c r="C509" s="1" t="s">
        <v>38</v>
      </c>
      <c r="D509" s="1" t="s">
        <v>776</v>
      </c>
      <c r="E509" s="1"/>
      <c r="F509" s="1" t="s">
        <v>36</v>
      </c>
      <c r="G509" s="1"/>
      <c r="H509" s="2"/>
      <c r="I509" s="1"/>
      <c r="J509" s="2"/>
      <c r="K509" s="22">
        <f t="shared" si="14"/>
        <v>1</v>
      </c>
      <c r="L509" s="82"/>
      <c r="M509" s="82"/>
      <c r="O509" s="22">
        <f t="shared" si="15"/>
        <v>1</v>
      </c>
      <c r="P509" s="15"/>
      <c r="Q509" s="15"/>
      <c r="R509" s="130">
        <v>6</v>
      </c>
      <c r="S509" s="15"/>
      <c r="T509" s="15"/>
      <c r="U509" s="15"/>
      <c r="V509" s="2"/>
      <c r="W509" s="2"/>
      <c r="X509" s="58"/>
      <c r="Y509" s="26"/>
      <c r="Z509" s="26"/>
      <c r="AA509" s="26"/>
      <c r="AB509" s="1"/>
      <c r="AC509" s="3"/>
      <c r="AD509" s="59" t="s">
        <v>36</v>
      </c>
      <c r="AE509" s="1"/>
      <c r="AF509" s="1"/>
      <c r="AG509" s="1"/>
    </row>
    <row r="510" spans="1:33" ht="15.75">
      <c r="A510" s="1" t="s">
        <v>774</v>
      </c>
      <c r="B510" s="1" t="s">
        <v>774</v>
      </c>
      <c r="C510" s="1" t="s">
        <v>38</v>
      </c>
      <c r="D510" s="1" t="s">
        <v>777</v>
      </c>
      <c r="E510" s="1"/>
      <c r="F510" s="1" t="s">
        <v>36</v>
      </c>
      <c r="G510" s="1"/>
      <c r="H510" s="2"/>
      <c r="I510" s="1"/>
      <c r="J510" s="2"/>
      <c r="K510" s="22">
        <f t="shared" si="14"/>
        <v>1</v>
      </c>
      <c r="L510" s="82"/>
      <c r="M510" s="82"/>
      <c r="O510" s="22">
        <f t="shared" si="15"/>
        <v>1</v>
      </c>
      <c r="P510" s="15"/>
      <c r="Q510" s="15"/>
      <c r="R510" s="130">
        <v>0.4</v>
      </c>
      <c r="S510" s="15"/>
      <c r="T510" s="15"/>
      <c r="U510" s="15"/>
      <c r="V510" s="2"/>
      <c r="W510" s="2"/>
      <c r="X510" s="58"/>
      <c r="Y510" s="26"/>
      <c r="Z510" s="26"/>
      <c r="AA510" s="26"/>
      <c r="AB510" s="1"/>
      <c r="AC510" s="3"/>
      <c r="AD510" s="59" t="s">
        <v>36</v>
      </c>
      <c r="AE510" s="1"/>
      <c r="AF510" s="1"/>
      <c r="AG510" s="1"/>
    </row>
    <row r="511" spans="1:33" ht="15.75">
      <c r="A511" s="1" t="s">
        <v>774</v>
      </c>
      <c r="B511" s="1" t="s">
        <v>774</v>
      </c>
      <c r="C511" s="1" t="s">
        <v>38</v>
      </c>
      <c r="D511" s="1" t="s">
        <v>778</v>
      </c>
      <c r="E511" s="1"/>
      <c r="F511" s="1" t="s">
        <v>36</v>
      </c>
      <c r="G511" s="1"/>
      <c r="H511" s="2"/>
      <c r="I511" s="1"/>
      <c r="J511" s="2"/>
      <c r="K511" s="22">
        <f t="shared" si="14"/>
        <v>1</v>
      </c>
      <c r="L511" s="62"/>
      <c r="M511" s="62"/>
      <c r="O511" s="22">
        <f t="shared" si="15"/>
        <v>1</v>
      </c>
      <c r="P511" s="15"/>
      <c r="Q511" s="15"/>
      <c r="R511" s="130">
        <v>2.7</v>
      </c>
      <c r="S511" s="15"/>
      <c r="T511" s="15"/>
      <c r="U511" s="15"/>
      <c r="V511" s="2"/>
      <c r="W511" s="2"/>
      <c r="X511" s="58"/>
      <c r="Y511" s="26"/>
      <c r="Z511" s="26"/>
      <c r="AA511" s="26"/>
      <c r="AB511" s="1"/>
      <c r="AC511" s="3"/>
      <c r="AD511" s="59" t="s">
        <v>36</v>
      </c>
      <c r="AE511" s="1"/>
      <c r="AF511" s="1"/>
      <c r="AG511" s="1"/>
    </row>
    <row r="512" spans="1:33" ht="15.75">
      <c r="A512" s="1" t="s">
        <v>774</v>
      </c>
      <c r="B512" s="1" t="s">
        <v>774</v>
      </c>
      <c r="C512" s="1" t="s">
        <v>817</v>
      </c>
      <c r="D512" s="1" t="s">
        <v>776</v>
      </c>
      <c r="E512" s="1"/>
      <c r="F512" s="1" t="s">
        <v>36</v>
      </c>
      <c r="G512" s="1"/>
      <c r="H512" s="2"/>
      <c r="I512" s="1"/>
      <c r="J512" s="2"/>
      <c r="K512" s="22">
        <f t="shared" si="14"/>
        <v>1</v>
      </c>
      <c r="L512" s="82"/>
      <c r="M512" s="82"/>
      <c r="O512" s="22">
        <f t="shared" si="15"/>
        <v>1</v>
      </c>
      <c r="P512" s="15"/>
      <c r="Q512" s="15"/>
      <c r="R512" s="130">
        <v>1.2</v>
      </c>
      <c r="S512" s="15"/>
      <c r="T512" s="15"/>
      <c r="U512" s="15"/>
      <c r="V512" s="2"/>
      <c r="W512" s="2"/>
      <c r="X512" s="58"/>
      <c r="Y512" s="26"/>
      <c r="Z512" s="26"/>
      <c r="AA512" s="26"/>
      <c r="AB512" s="1"/>
      <c r="AC512" s="3"/>
      <c r="AD512" s="59" t="s">
        <v>36</v>
      </c>
      <c r="AE512" s="1"/>
      <c r="AF512" s="1"/>
      <c r="AG512" s="1"/>
    </row>
    <row r="513" spans="1:33" ht="15.75">
      <c r="A513" s="1" t="s">
        <v>774</v>
      </c>
      <c r="B513" s="1" t="s">
        <v>774</v>
      </c>
      <c r="C513" s="1" t="s">
        <v>817</v>
      </c>
      <c r="D513" s="1" t="s">
        <v>777</v>
      </c>
      <c r="E513" s="1"/>
      <c r="F513" s="1" t="s">
        <v>36</v>
      </c>
      <c r="G513" s="1"/>
      <c r="H513" s="2"/>
      <c r="I513" s="1"/>
      <c r="J513" s="2"/>
      <c r="K513" s="22">
        <f aca="true" t="shared" si="16" ref="K513:K576">IF(J513="Started",4,IF(J513="Planned",3,IF(J513="Confirmed",4,IF(J513="Proposed",2,1))))</f>
        <v>1</v>
      </c>
      <c r="L513" s="62"/>
      <c r="M513" s="62"/>
      <c r="O513" s="22">
        <f t="shared" si="15"/>
        <v>1</v>
      </c>
      <c r="P513" s="15"/>
      <c r="Q513" s="15"/>
      <c r="R513" s="130">
        <v>2.3</v>
      </c>
      <c r="S513" s="15"/>
      <c r="T513" s="15"/>
      <c r="U513" s="15"/>
      <c r="V513" s="2"/>
      <c r="W513" s="2"/>
      <c r="X513" s="58"/>
      <c r="Y513" s="26"/>
      <c r="Z513" s="26"/>
      <c r="AA513" s="26"/>
      <c r="AB513" s="1"/>
      <c r="AC513" s="3"/>
      <c r="AD513" s="59" t="s">
        <v>36</v>
      </c>
      <c r="AE513" s="1"/>
      <c r="AF513" s="1"/>
      <c r="AG513" s="1"/>
    </row>
    <row r="514" spans="1:33" ht="15.75">
      <c r="A514" s="1" t="s">
        <v>774</v>
      </c>
      <c r="B514" s="1" t="s">
        <v>774</v>
      </c>
      <c r="C514" s="1" t="s">
        <v>817</v>
      </c>
      <c r="D514" s="1" t="s">
        <v>778</v>
      </c>
      <c r="E514" s="1"/>
      <c r="F514" s="1" t="s">
        <v>36</v>
      </c>
      <c r="G514" s="1"/>
      <c r="H514" s="2"/>
      <c r="I514" s="1"/>
      <c r="J514" s="2"/>
      <c r="K514" s="22">
        <f t="shared" si="16"/>
        <v>1</v>
      </c>
      <c r="L514" s="62"/>
      <c r="M514" s="62"/>
      <c r="O514" s="22">
        <f aca="true" t="shared" si="17" ref="O514:O577">IF(N514="Yes",4,IF(N514="No",2,1))</f>
        <v>1</v>
      </c>
      <c r="P514" s="15"/>
      <c r="Q514" s="15"/>
      <c r="R514" s="130">
        <v>12.3</v>
      </c>
      <c r="S514" s="15"/>
      <c r="T514" s="15"/>
      <c r="U514" s="15"/>
      <c r="V514" s="2"/>
      <c r="W514" s="2"/>
      <c r="X514" s="58"/>
      <c r="Y514" s="26"/>
      <c r="Z514" s="26"/>
      <c r="AA514" s="26"/>
      <c r="AB514" s="1"/>
      <c r="AC514" s="3"/>
      <c r="AD514" s="59" t="s">
        <v>36</v>
      </c>
      <c r="AE514" s="1"/>
      <c r="AF514" s="1"/>
      <c r="AG514" s="1"/>
    </row>
    <row r="515" spans="1:33" ht="15.75">
      <c r="A515" s="1" t="s">
        <v>774</v>
      </c>
      <c r="B515" s="1" t="s">
        <v>774</v>
      </c>
      <c r="C515" s="1" t="s">
        <v>818</v>
      </c>
      <c r="D515" s="1" t="s">
        <v>776</v>
      </c>
      <c r="E515" s="1"/>
      <c r="F515" s="1" t="s">
        <v>36</v>
      </c>
      <c r="G515" s="1"/>
      <c r="H515" s="2"/>
      <c r="I515" s="1"/>
      <c r="J515" s="2"/>
      <c r="K515" s="22">
        <f t="shared" si="16"/>
        <v>1</v>
      </c>
      <c r="L515" s="62"/>
      <c r="M515" s="62"/>
      <c r="O515" s="22">
        <f t="shared" si="17"/>
        <v>1</v>
      </c>
      <c r="P515" s="15"/>
      <c r="Q515" s="15"/>
      <c r="R515" s="130">
        <v>0.9</v>
      </c>
      <c r="S515" s="15"/>
      <c r="T515" s="15"/>
      <c r="U515" s="15"/>
      <c r="V515" s="2"/>
      <c r="W515" s="2"/>
      <c r="X515" s="58"/>
      <c r="Y515" s="26"/>
      <c r="Z515" s="26"/>
      <c r="AA515" s="26"/>
      <c r="AB515" s="1"/>
      <c r="AC515" s="3"/>
      <c r="AD515" s="59" t="s">
        <v>36</v>
      </c>
      <c r="AE515" s="1"/>
      <c r="AF515" s="1"/>
      <c r="AG515" s="1"/>
    </row>
    <row r="516" spans="1:33" ht="15.75">
      <c r="A516" s="1" t="s">
        <v>774</v>
      </c>
      <c r="B516" s="1" t="s">
        <v>774</v>
      </c>
      <c r="C516" s="1" t="s">
        <v>818</v>
      </c>
      <c r="D516" s="1" t="s">
        <v>777</v>
      </c>
      <c r="E516" s="1"/>
      <c r="F516" s="1" t="s">
        <v>36</v>
      </c>
      <c r="G516" s="1"/>
      <c r="H516" s="2"/>
      <c r="I516" s="1"/>
      <c r="J516" s="2"/>
      <c r="K516" s="22">
        <f t="shared" si="16"/>
        <v>1</v>
      </c>
      <c r="L516" s="62"/>
      <c r="M516" s="62"/>
      <c r="O516" s="22">
        <f t="shared" si="17"/>
        <v>1</v>
      </c>
      <c r="P516" s="15"/>
      <c r="Q516" s="15"/>
      <c r="R516" s="130">
        <v>1.9</v>
      </c>
      <c r="S516" s="15"/>
      <c r="T516" s="15"/>
      <c r="U516" s="15"/>
      <c r="V516" s="2"/>
      <c r="W516" s="2"/>
      <c r="X516" s="58"/>
      <c r="Y516" s="26"/>
      <c r="Z516" s="26"/>
      <c r="AA516" s="26"/>
      <c r="AB516" s="1"/>
      <c r="AC516" s="3"/>
      <c r="AD516" s="59" t="s">
        <v>36</v>
      </c>
      <c r="AE516" s="1"/>
      <c r="AF516" s="1"/>
      <c r="AG516" s="1"/>
    </row>
    <row r="517" spans="1:33" ht="15.75">
      <c r="A517" s="1" t="s">
        <v>774</v>
      </c>
      <c r="B517" s="1" t="s">
        <v>774</v>
      </c>
      <c r="C517" s="1" t="s">
        <v>818</v>
      </c>
      <c r="D517" s="1" t="s">
        <v>778</v>
      </c>
      <c r="E517" s="1"/>
      <c r="F517" s="1" t="s">
        <v>36</v>
      </c>
      <c r="G517" s="1"/>
      <c r="H517" s="2"/>
      <c r="I517" s="1"/>
      <c r="J517" s="2"/>
      <c r="K517" s="22">
        <f t="shared" si="16"/>
        <v>1</v>
      </c>
      <c r="L517" s="62"/>
      <c r="M517" s="62"/>
      <c r="O517" s="22">
        <f t="shared" si="17"/>
        <v>1</v>
      </c>
      <c r="P517" s="15"/>
      <c r="Q517" s="15"/>
      <c r="R517" s="130">
        <v>0</v>
      </c>
      <c r="S517" s="15"/>
      <c r="T517" s="15"/>
      <c r="U517" s="15"/>
      <c r="V517" s="2"/>
      <c r="W517" s="2"/>
      <c r="X517" s="58"/>
      <c r="Y517" s="26"/>
      <c r="Z517" s="26"/>
      <c r="AA517" s="26"/>
      <c r="AB517" s="1"/>
      <c r="AC517" s="3"/>
      <c r="AD517" s="59" t="s">
        <v>36</v>
      </c>
      <c r="AE517" s="1"/>
      <c r="AF517" s="1"/>
      <c r="AG517" s="1"/>
    </row>
    <row r="518" spans="1:33" ht="15.75">
      <c r="A518" s="24" t="s">
        <v>99</v>
      </c>
      <c r="B518" s="24" t="s">
        <v>1145</v>
      </c>
      <c r="C518" s="18"/>
      <c r="D518" s="27" t="s">
        <v>1146</v>
      </c>
      <c r="E518" s="18" t="s">
        <v>1147</v>
      </c>
      <c r="F518" s="27" t="s">
        <v>47</v>
      </c>
      <c r="G518" s="24" t="s">
        <v>214</v>
      </c>
      <c r="H518" s="23" t="s">
        <v>22</v>
      </c>
      <c r="I518" s="24" t="s">
        <v>32</v>
      </c>
      <c r="J518" s="43" t="s">
        <v>28</v>
      </c>
      <c r="K518" s="22">
        <f t="shared" si="16"/>
        <v>2</v>
      </c>
      <c r="L518" s="122" t="s">
        <v>658</v>
      </c>
      <c r="M518" s="44">
        <v>2014</v>
      </c>
      <c r="N518" s="23" t="s">
        <v>24</v>
      </c>
      <c r="O518" s="22">
        <f t="shared" si="17"/>
        <v>4</v>
      </c>
      <c r="P518" s="15">
        <v>26</v>
      </c>
      <c r="Q518" s="64"/>
      <c r="R518" s="132" t="s">
        <v>257</v>
      </c>
      <c r="S518" s="45" t="s">
        <v>257</v>
      </c>
      <c r="T518" s="45" t="s">
        <v>257</v>
      </c>
      <c r="U518" s="45">
        <v>0</v>
      </c>
      <c r="V518" s="23" t="s">
        <v>87</v>
      </c>
      <c r="W518" s="23" t="s">
        <v>29</v>
      </c>
      <c r="X518" s="23">
        <v>2012</v>
      </c>
      <c r="Y518" s="26"/>
      <c r="Z518" s="26"/>
      <c r="AA518" s="26"/>
      <c r="AB518" s="16" t="s">
        <v>83</v>
      </c>
      <c r="AD518" s="16" t="s">
        <v>1127</v>
      </c>
      <c r="AE518" s="16" t="s">
        <v>1128</v>
      </c>
      <c r="AF518" s="24" t="s">
        <v>1129</v>
      </c>
      <c r="AG518" s="27" t="s">
        <v>1130</v>
      </c>
    </row>
    <row r="519" spans="1:33" ht="15.75">
      <c r="A519" s="24" t="s">
        <v>99</v>
      </c>
      <c r="B519" s="24" t="s">
        <v>1145</v>
      </c>
      <c r="C519" s="18"/>
      <c r="D519" s="27" t="s">
        <v>1148</v>
      </c>
      <c r="E519" s="18" t="s">
        <v>1149</v>
      </c>
      <c r="F519" s="27" t="s">
        <v>47</v>
      </c>
      <c r="G519" s="24" t="s">
        <v>32</v>
      </c>
      <c r="H519" s="23" t="s">
        <v>22</v>
      </c>
      <c r="I519" s="24" t="s">
        <v>32</v>
      </c>
      <c r="J519" s="43" t="s">
        <v>28</v>
      </c>
      <c r="K519" s="22">
        <f t="shared" si="16"/>
        <v>2</v>
      </c>
      <c r="L519" s="122" t="s">
        <v>658</v>
      </c>
      <c r="M519" s="44">
        <v>2014</v>
      </c>
      <c r="N519" s="23" t="s">
        <v>24</v>
      </c>
      <c r="O519" s="22">
        <f t="shared" si="17"/>
        <v>4</v>
      </c>
      <c r="P519" s="15">
        <v>44</v>
      </c>
      <c r="Q519" s="64"/>
      <c r="R519" s="132" t="s">
        <v>257</v>
      </c>
      <c r="S519" s="45" t="s">
        <v>257</v>
      </c>
      <c r="T519" s="45" t="s">
        <v>257</v>
      </c>
      <c r="U519" s="45">
        <v>1</v>
      </c>
      <c r="V519" s="23" t="s">
        <v>87</v>
      </c>
      <c r="W519" s="23" t="s">
        <v>29</v>
      </c>
      <c r="X519" s="23">
        <v>2012</v>
      </c>
      <c r="Y519" s="26"/>
      <c r="Z519" s="26"/>
      <c r="AA519" s="26"/>
      <c r="AB519" s="16" t="s">
        <v>83</v>
      </c>
      <c r="AD519" s="16" t="s">
        <v>1127</v>
      </c>
      <c r="AF519" s="24" t="s">
        <v>1129</v>
      </c>
      <c r="AG519" s="27" t="s">
        <v>1130</v>
      </c>
    </row>
    <row r="520" spans="1:33" ht="15.75">
      <c r="A520" s="24" t="s">
        <v>99</v>
      </c>
      <c r="B520" s="24" t="s">
        <v>1145</v>
      </c>
      <c r="C520" s="18"/>
      <c r="D520" s="27" t="s">
        <v>1150</v>
      </c>
      <c r="E520" s="18" t="s">
        <v>1149</v>
      </c>
      <c r="F520" s="27" t="s">
        <v>46</v>
      </c>
      <c r="G520" s="24" t="s">
        <v>32</v>
      </c>
      <c r="H520" s="23" t="s">
        <v>22</v>
      </c>
      <c r="I520" s="24" t="s">
        <v>32</v>
      </c>
      <c r="J520" s="43" t="s">
        <v>28</v>
      </c>
      <c r="K520" s="22">
        <f t="shared" si="16"/>
        <v>2</v>
      </c>
      <c r="L520" s="122" t="s">
        <v>203</v>
      </c>
      <c r="M520" s="44">
        <v>2017</v>
      </c>
      <c r="N520" s="23" t="s">
        <v>24</v>
      </c>
      <c r="O520" s="22">
        <f t="shared" si="17"/>
        <v>4</v>
      </c>
      <c r="P520" s="15">
        <v>80</v>
      </c>
      <c r="Q520" s="64"/>
      <c r="R520" s="132" t="s">
        <v>257</v>
      </c>
      <c r="S520" s="45" t="s">
        <v>257</v>
      </c>
      <c r="T520" s="45" t="s">
        <v>257</v>
      </c>
      <c r="U520" s="45">
        <v>2</v>
      </c>
      <c r="V520" s="23" t="s">
        <v>87</v>
      </c>
      <c r="W520" s="23" t="s">
        <v>29</v>
      </c>
      <c r="X520" s="23">
        <v>2012</v>
      </c>
      <c r="Y520" s="26"/>
      <c r="Z520" s="26"/>
      <c r="AA520" s="26"/>
      <c r="AB520" s="16" t="s">
        <v>83</v>
      </c>
      <c r="AD520" s="16" t="s">
        <v>1127</v>
      </c>
      <c r="AF520" s="24" t="s">
        <v>1129</v>
      </c>
      <c r="AG520" s="27" t="s">
        <v>1130</v>
      </c>
    </row>
    <row r="521" spans="1:33" ht="15.75">
      <c r="A521" s="1" t="s">
        <v>99</v>
      </c>
      <c r="B521" s="1" t="s">
        <v>1080</v>
      </c>
      <c r="C521" s="1" t="s">
        <v>1093</v>
      </c>
      <c r="D521" s="1" t="s">
        <v>1094</v>
      </c>
      <c r="E521" s="1" t="s">
        <v>1095</v>
      </c>
      <c r="F521" s="1" t="s">
        <v>45</v>
      </c>
      <c r="G521" s="1" t="s">
        <v>214</v>
      </c>
      <c r="H521" s="2" t="s">
        <v>22</v>
      </c>
      <c r="I521" s="1" t="s">
        <v>740</v>
      </c>
      <c r="J521" s="2" t="s">
        <v>25</v>
      </c>
      <c r="K521" s="22">
        <f t="shared" si="16"/>
        <v>4</v>
      </c>
      <c r="L521" s="4">
        <v>40909</v>
      </c>
      <c r="M521" s="4">
        <v>41275</v>
      </c>
      <c r="N521" s="2" t="s">
        <v>24</v>
      </c>
      <c r="O521" s="22">
        <f t="shared" si="17"/>
        <v>4</v>
      </c>
      <c r="P521" s="15">
        <v>2</v>
      </c>
      <c r="Q521" s="15">
        <v>1</v>
      </c>
      <c r="R521" s="130">
        <v>1</v>
      </c>
      <c r="S521" s="15">
        <v>1</v>
      </c>
      <c r="T521" s="15">
        <v>0</v>
      </c>
      <c r="U521" s="15">
        <v>0</v>
      </c>
      <c r="V521" s="2" t="s">
        <v>206</v>
      </c>
      <c r="W521" s="2" t="s">
        <v>26</v>
      </c>
      <c r="X521" s="58">
        <v>40544</v>
      </c>
      <c r="Y521" s="26"/>
      <c r="Z521" s="26"/>
      <c r="AA521" s="26"/>
      <c r="AB521" s="1" t="s">
        <v>83</v>
      </c>
      <c r="AC521" s="3"/>
      <c r="AD521" s="59" t="s">
        <v>1096</v>
      </c>
      <c r="AE521" s="1" t="s">
        <v>1097</v>
      </c>
      <c r="AF521" s="1" t="s">
        <v>1098</v>
      </c>
      <c r="AG521" s="1" t="s">
        <v>1099</v>
      </c>
    </row>
    <row r="522" spans="1:33" ht="31.5">
      <c r="A522" s="1" t="s">
        <v>99</v>
      </c>
      <c r="B522" s="1" t="s">
        <v>1080</v>
      </c>
      <c r="C522" s="1" t="s">
        <v>1081</v>
      </c>
      <c r="D522" s="1" t="s">
        <v>1082</v>
      </c>
      <c r="E522" s="1" t="s">
        <v>1083</v>
      </c>
      <c r="F522" s="1" t="s">
        <v>35</v>
      </c>
      <c r="G522" s="1" t="s">
        <v>21</v>
      </c>
      <c r="H522" s="2" t="s">
        <v>22</v>
      </c>
      <c r="I522" s="1" t="s">
        <v>740</v>
      </c>
      <c r="J522" s="2" t="s">
        <v>25</v>
      </c>
      <c r="K522" s="22">
        <f t="shared" si="16"/>
        <v>4</v>
      </c>
      <c r="L522" s="4">
        <v>40909</v>
      </c>
      <c r="M522" s="4">
        <v>42005</v>
      </c>
      <c r="N522" s="2" t="s">
        <v>24</v>
      </c>
      <c r="O522" s="22">
        <f t="shared" si="17"/>
        <v>4</v>
      </c>
      <c r="P522" s="15">
        <v>20</v>
      </c>
      <c r="Q522" s="15">
        <v>6</v>
      </c>
      <c r="R522" s="130">
        <v>7</v>
      </c>
      <c r="S522" s="15">
        <v>3</v>
      </c>
      <c r="T522" s="15">
        <v>7</v>
      </c>
      <c r="U522" s="15">
        <v>3</v>
      </c>
      <c r="V522" s="2" t="s">
        <v>206</v>
      </c>
      <c r="W522" s="2" t="s">
        <v>26</v>
      </c>
      <c r="X522" s="58">
        <v>40544</v>
      </c>
      <c r="Y522" s="26"/>
      <c r="Z522" s="26"/>
      <c r="AA522" s="26"/>
      <c r="AB522" s="1" t="s">
        <v>83</v>
      </c>
      <c r="AC522" s="3"/>
      <c r="AD522" s="59" t="s">
        <v>1084</v>
      </c>
      <c r="AE522" s="1" t="s">
        <v>1085</v>
      </c>
      <c r="AF522" s="1" t="s">
        <v>1086</v>
      </c>
      <c r="AG522" s="1" t="s">
        <v>1087</v>
      </c>
    </row>
    <row r="523" spans="1:33" ht="31.5">
      <c r="A523" s="1" t="s">
        <v>99</v>
      </c>
      <c r="B523" s="1" t="s">
        <v>1080</v>
      </c>
      <c r="C523" s="1"/>
      <c r="D523" s="1" t="s">
        <v>1088</v>
      </c>
      <c r="E523" s="1" t="s">
        <v>1083</v>
      </c>
      <c r="F523" s="1" t="s">
        <v>35</v>
      </c>
      <c r="G523" s="1" t="s">
        <v>21</v>
      </c>
      <c r="H523" s="2" t="s">
        <v>22</v>
      </c>
      <c r="I523" s="1" t="s">
        <v>740</v>
      </c>
      <c r="J523" s="2" t="s">
        <v>25</v>
      </c>
      <c r="K523" s="22">
        <f t="shared" si="16"/>
        <v>4</v>
      </c>
      <c r="L523" s="4">
        <v>40909</v>
      </c>
      <c r="M523" s="4">
        <v>42005</v>
      </c>
      <c r="N523" s="2" t="s">
        <v>24</v>
      </c>
      <c r="O523" s="22">
        <f t="shared" si="17"/>
        <v>4</v>
      </c>
      <c r="P523" s="15">
        <v>10</v>
      </c>
      <c r="Q523" s="15">
        <v>6.3</v>
      </c>
      <c r="R523" s="130">
        <v>5</v>
      </c>
      <c r="S523" s="15">
        <v>1</v>
      </c>
      <c r="T523" s="15">
        <v>2</v>
      </c>
      <c r="U523" s="15">
        <v>2</v>
      </c>
      <c r="V523" s="2" t="s">
        <v>206</v>
      </c>
      <c r="W523" s="2" t="s">
        <v>26</v>
      </c>
      <c r="X523" s="58">
        <v>40544</v>
      </c>
      <c r="Y523" s="26"/>
      <c r="Z523" s="26"/>
      <c r="AA523" s="26"/>
      <c r="AB523" s="1" t="s">
        <v>83</v>
      </c>
      <c r="AC523" s="3"/>
      <c r="AD523" s="59" t="s">
        <v>1089</v>
      </c>
      <c r="AE523" s="1" t="s">
        <v>1090</v>
      </c>
      <c r="AF523" s="1" t="s">
        <v>1091</v>
      </c>
      <c r="AG523" s="1" t="s">
        <v>1092</v>
      </c>
    </row>
    <row r="524" spans="1:33" ht="15.75">
      <c r="A524" s="1" t="s">
        <v>99</v>
      </c>
      <c r="B524" s="1" t="s">
        <v>675</v>
      </c>
      <c r="C524" s="1"/>
      <c r="D524" s="1" t="s">
        <v>1106</v>
      </c>
      <c r="E524" s="1"/>
      <c r="F524" s="1" t="s">
        <v>44</v>
      </c>
      <c r="G524" s="1" t="s">
        <v>32</v>
      </c>
      <c r="H524" s="2" t="s">
        <v>22</v>
      </c>
      <c r="I524" s="1" t="s">
        <v>32</v>
      </c>
      <c r="J524" s="2" t="s">
        <v>25</v>
      </c>
      <c r="K524" s="22">
        <f t="shared" si="16"/>
        <v>4</v>
      </c>
      <c r="L524" s="4">
        <v>40909</v>
      </c>
      <c r="M524" s="4">
        <v>41640</v>
      </c>
      <c r="N524" s="2" t="s">
        <v>24</v>
      </c>
      <c r="O524" s="22">
        <f t="shared" si="17"/>
        <v>4</v>
      </c>
      <c r="P524" s="15">
        <v>6.9</v>
      </c>
      <c r="Q524" s="15"/>
      <c r="R524" s="130"/>
      <c r="S524" s="15">
        <v>5.2</v>
      </c>
      <c r="T524" s="15">
        <v>1.7</v>
      </c>
      <c r="U524" s="15"/>
      <c r="V524" s="2" t="s">
        <v>206</v>
      </c>
      <c r="W524" s="2" t="s">
        <v>26</v>
      </c>
      <c r="X524" s="58">
        <v>40544</v>
      </c>
      <c r="Y524" s="26"/>
      <c r="Z524" s="26"/>
      <c r="AA524" s="26"/>
      <c r="AB524" s="1" t="s">
        <v>70</v>
      </c>
      <c r="AC524" s="3"/>
      <c r="AD524" s="59" t="s">
        <v>1107</v>
      </c>
      <c r="AE524" s="1" t="s">
        <v>1108</v>
      </c>
      <c r="AF524" s="1"/>
      <c r="AG524" s="1" t="s">
        <v>1109</v>
      </c>
    </row>
    <row r="525" spans="1:33" ht="31.5">
      <c r="A525" s="1" t="s">
        <v>99</v>
      </c>
      <c r="B525" s="1" t="s">
        <v>675</v>
      </c>
      <c r="C525" s="1"/>
      <c r="D525" s="1" t="s">
        <v>1110</v>
      </c>
      <c r="E525" s="1"/>
      <c r="F525" s="1" t="s">
        <v>46</v>
      </c>
      <c r="G525" s="1" t="s">
        <v>32</v>
      </c>
      <c r="H525" s="2" t="s">
        <v>22</v>
      </c>
      <c r="I525" s="1" t="s">
        <v>32</v>
      </c>
      <c r="J525" s="2" t="s">
        <v>28</v>
      </c>
      <c r="K525" s="22">
        <f t="shared" si="16"/>
        <v>2</v>
      </c>
      <c r="L525" s="4">
        <v>40909</v>
      </c>
      <c r="M525" s="4">
        <v>42370</v>
      </c>
      <c r="N525" s="2" t="s">
        <v>49</v>
      </c>
      <c r="O525" s="22">
        <f t="shared" si="17"/>
        <v>1</v>
      </c>
      <c r="P525" s="15">
        <v>15</v>
      </c>
      <c r="Q525" s="15"/>
      <c r="R525" s="130">
        <v>0</v>
      </c>
      <c r="S525" s="15">
        <v>3</v>
      </c>
      <c r="T525" s="15">
        <v>3</v>
      </c>
      <c r="U525" s="15">
        <v>3</v>
      </c>
      <c r="V525" s="2" t="s">
        <v>87</v>
      </c>
      <c r="W525" s="2" t="s">
        <v>26</v>
      </c>
      <c r="X525" s="58">
        <v>40909</v>
      </c>
      <c r="Y525" s="26"/>
      <c r="Z525" s="26"/>
      <c r="AA525" s="26"/>
      <c r="AB525" s="1" t="s">
        <v>83</v>
      </c>
      <c r="AC525" s="3"/>
      <c r="AD525" s="59" t="s">
        <v>1111</v>
      </c>
      <c r="AE525" s="1"/>
      <c r="AF525" s="1" t="s">
        <v>1112</v>
      </c>
      <c r="AG525" s="1" t="s">
        <v>1113</v>
      </c>
    </row>
    <row r="526" spans="1:33" ht="15.75">
      <c r="A526" s="1" t="s">
        <v>99</v>
      </c>
      <c r="B526" s="1"/>
      <c r="C526" s="1"/>
      <c r="D526" s="1" t="s">
        <v>1100</v>
      </c>
      <c r="E526" s="1" t="s">
        <v>1101</v>
      </c>
      <c r="F526" s="1" t="s">
        <v>20</v>
      </c>
      <c r="G526" s="1" t="s">
        <v>32</v>
      </c>
      <c r="H526" s="2" t="s">
        <v>22</v>
      </c>
      <c r="I526" s="1" t="s">
        <v>32</v>
      </c>
      <c r="J526" s="2" t="s">
        <v>30</v>
      </c>
      <c r="K526" s="22">
        <f t="shared" si="16"/>
        <v>3</v>
      </c>
      <c r="L526" s="4">
        <v>40909</v>
      </c>
      <c r="M526" s="4">
        <v>41275</v>
      </c>
      <c r="N526" s="2" t="s">
        <v>24</v>
      </c>
      <c r="O526" s="22">
        <f t="shared" si="17"/>
        <v>4</v>
      </c>
      <c r="P526" s="15">
        <v>10</v>
      </c>
      <c r="Q526" s="15"/>
      <c r="R526" s="130"/>
      <c r="S526" s="15">
        <v>10</v>
      </c>
      <c r="T526" s="15"/>
      <c r="U526" s="15"/>
      <c r="V526" s="2" t="s">
        <v>87</v>
      </c>
      <c r="W526" s="2" t="s">
        <v>26</v>
      </c>
      <c r="X526" s="58">
        <v>40909</v>
      </c>
      <c r="Y526" s="26"/>
      <c r="Z526" s="26"/>
      <c r="AA526" s="26"/>
      <c r="AB526" s="1" t="s">
        <v>83</v>
      </c>
      <c r="AC526" s="3"/>
      <c r="AD526" s="59" t="s">
        <v>1103</v>
      </c>
      <c r="AE526" s="1"/>
      <c r="AF526" s="1"/>
      <c r="AG526" s="1"/>
    </row>
    <row r="527" spans="1:33" ht="15.75">
      <c r="A527" s="1" t="s">
        <v>99</v>
      </c>
      <c r="B527" s="1"/>
      <c r="C527" s="1"/>
      <c r="D527" s="1" t="s">
        <v>1104</v>
      </c>
      <c r="E527" s="1" t="s">
        <v>1101</v>
      </c>
      <c r="F527" s="1" t="s">
        <v>20</v>
      </c>
      <c r="G527" s="1" t="s">
        <v>32</v>
      </c>
      <c r="H527" s="2" t="s">
        <v>22</v>
      </c>
      <c r="I527" s="1" t="s">
        <v>32</v>
      </c>
      <c r="J527" s="2" t="s">
        <v>30</v>
      </c>
      <c r="K527" s="22">
        <f t="shared" si="16"/>
        <v>3</v>
      </c>
      <c r="L527" s="4">
        <v>40909</v>
      </c>
      <c r="M527" s="141">
        <v>2013</v>
      </c>
      <c r="N527" s="2" t="s">
        <v>24</v>
      </c>
      <c r="O527" s="22">
        <f t="shared" si="17"/>
        <v>4</v>
      </c>
      <c r="P527" s="15"/>
      <c r="Q527" s="15"/>
      <c r="R527" s="130"/>
      <c r="S527" s="15"/>
      <c r="T527" s="15"/>
      <c r="U527" s="15"/>
      <c r="V527" s="2" t="s">
        <v>87</v>
      </c>
      <c r="W527" s="2" t="s">
        <v>26</v>
      </c>
      <c r="X527" s="58">
        <v>40909</v>
      </c>
      <c r="Y527" s="26"/>
      <c r="Z527" s="26"/>
      <c r="AA527" s="26"/>
      <c r="AB527" s="1" t="s">
        <v>83</v>
      </c>
      <c r="AC527" s="3"/>
      <c r="AD527" s="59" t="s">
        <v>1105</v>
      </c>
      <c r="AE527" s="1"/>
      <c r="AF527" s="1"/>
      <c r="AG527" s="1"/>
    </row>
    <row r="528" spans="1:33" ht="47.25">
      <c r="A528" s="16" t="s">
        <v>100</v>
      </c>
      <c r="B528" s="24" t="s">
        <v>168</v>
      </c>
      <c r="C528" s="18" t="s">
        <v>169</v>
      </c>
      <c r="D528" s="27" t="s">
        <v>194</v>
      </c>
      <c r="E528" s="18" t="s">
        <v>195</v>
      </c>
      <c r="F528" s="27" t="s">
        <v>129</v>
      </c>
      <c r="G528" s="24" t="s">
        <v>32</v>
      </c>
      <c r="H528" s="23" t="s">
        <v>22</v>
      </c>
      <c r="I528" s="24" t="s">
        <v>32</v>
      </c>
      <c r="J528" s="43" t="s">
        <v>23</v>
      </c>
      <c r="K528" s="22">
        <f t="shared" si="16"/>
        <v>4</v>
      </c>
      <c r="L528" s="89" t="s">
        <v>55</v>
      </c>
      <c r="M528" s="89" t="s">
        <v>196</v>
      </c>
      <c r="N528" s="23" t="s">
        <v>24</v>
      </c>
      <c r="O528" s="22">
        <f t="shared" si="17"/>
        <v>4</v>
      </c>
      <c r="P528" s="15">
        <v>0</v>
      </c>
      <c r="Q528" s="15">
        <v>1604.9</v>
      </c>
      <c r="R528" s="130">
        <v>432.4</v>
      </c>
      <c r="S528" s="15">
        <v>359</v>
      </c>
      <c r="T528" s="15">
        <v>399.9</v>
      </c>
      <c r="U528" s="15">
        <v>413.6</v>
      </c>
      <c r="V528" s="23" t="s">
        <v>25</v>
      </c>
      <c r="W528" s="23" t="s">
        <v>26</v>
      </c>
      <c r="X528" s="82">
        <v>40544</v>
      </c>
      <c r="Y528" s="26"/>
      <c r="Z528" s="26"/>
      <c r="AA528" s="26"/>
      <c r="AB528" s="16"/>
      <c r="AD528" s="16" t="s">
        <v>175</v>
      </c>
      <c r="AF528" s="24" t="s">
        <v>187</v>
      </c>
      <c r="AG528" s="27" t="s">
        <v>1196</v>
      </c>
    </row>
    <row r="529" spans="1:33" ht="47.25">
      <c r="A529" s="16" t="s">
        <v>100</v>
      </c>
      <c r="B529" s="24" t="s">
        <v>168</v>
      </c>
      <c r="C529" s="18" t="s">
        <v>169</v>
      </c>
      <c r="D529" s="27" t="s">
        <v>197</v>
      </c>
      <c r="E529" s="18" t="s">
        <v>195</v>
      </c>
      <c r="F529" s="27" t="s">
        <v>129</v>
      </c>
      <c r="G529" s="24" t="s">
        <v>32</v>
      </c>
      <c r="H529" s="23" t="s">
        <v>192</v>
      </c>
      <c r="I529" s="24" t="s">
        <v>32</v>
      </c>
      <c r="J529" s="43"/>
      <c r="K529" s="22">
        <f t="shared" si="16"/>
        <v>1</v>
      </c>
      <c r="L529" s="22"/>
      <c r="M529" s="89"/>
      <c r="N529" s="23"/>
      <c r="O529" s="22">
        <f t="shared" si="17"/>
        <v>1</v>
      </c>
      <c r="P529" s="15">
        <v>0</v>
      </c>
      <c r="Q529" s="15"/>
      <c r="R529" s="130"/>
      <c r="S529" s="15"/>
      <c r="T529" s="15"/>
      <c r="U529" s="15"/>
      <c r="V529" s="23"/>
      <c r="W529" s="23"/>
      <c r="X529" s="82"/>
      <c r="Y529" s="26"/>
      <c r="Z529" s="26"/>
      <c r="AA529" s="26"/>
      <c r="AB529" s="16"/>
      <c r="AD529" s="16" t="s">
        <v>175</v>
      </c>
      <c r="AF529" s="24" t="s">
        <v>187</v>
      </c>
      <c r="AG529" s="27" t="s">
        <v>1197</v>
      </c>
    </row>
    <row r="530" spans="1:33" ht="47.25">
      <c r="A530" s="16" t="s">
        <v>100</v>
      </c>
      <c r="B530" s="24" t="s">
        <v>168</v>
      </c>
      <c r="C530" s="18" t="s">
        <v>169</v>
      </c>
      <c r="D530" s="27" t="s">
        <v>201</v>
      </c>
      <c r="E530" s="18" t="s">
        <v>202</v>
      </c>
      <c r="F530" s="27" t="s">
        <v>42</v>
      </c>
      <c r="G530" s="24" t="s">
        <v>32</v>
      </c>
      <c r="H530" s="23" t="s">
        <v>192</v>
      </c>
      <c r="I530" s="24" t="s">
        <v>740</v>
      </c>
      <c r="J530" s="43" t="s">
        <v>28</v>
      </c>
      <c r="K530" s="22">
        <f t="shared" si="16"/>
        <v>2</v>
      </c>
      <c r="L530" s="89" t="s">
        <v>203</v>
      </c>
      <c r="M530" s="89" t="s">
        <v>204</v>
      </c>
      <c r="N530" s="23" t="s">
        <v>24</v>
      </c>
      <c r="O530" s="22">
        <f t="shared" si="17"/>
        <v>4</v>
      </c>
      <c r="P530" s="15">
        <v>0</v>
      </c>
      <c r="Q530" s="15">
        <v>470</v>
      </c>
      <c r="R530" s="130">
        <v>0</v>
      </c>
      <c r="S530" s="15">
        <v>0</v>
      </c>
      <c r="T530" s="15">
        <v>10</v>
      </c>
      <c r="U530" s="15">
        <v>71.3</v>
      </c>
      <c r="V530" s="23" t="s">
        <v>206</v>
      </c>
      <c r="W530" s="23" t="s">
        <v>26</v>
      </c>
      <c r="X530" s="82">
        <v>40544</v>
      </c>
      <c r="Y530" s="26"/>
      <c r="Z530" s="26"/>
      <c r="AA530" s="26"/>
      <c r="AB530" s="16"/>
      <c r="AD530" s="16" t="s">
        <v>175</v>
      </c>
      <c r="AF530" s="24" t="s">
        <v>187</v>
      </c>
      <c r="AG530" s="27" t="s">
        <v>1198</v>
      </c>
    </row>
    <row r="531" spans="1:33" ht="47.25">
      <c r="A531" s="16" t="s">
        <v>100</v>
      </c>
      <c r="B531" s="24" t="s">
        <v>168</v>
      </c>
      <c r="C531" s="18" t="s">
        <v>169</v>
      </c>
      <c r="D531" s="27" t="s">
        <v>190</v>
      </c>
      <c r="E531" s="18" t="s">
        <v>191</v>
      </c>
      <c r="F531" s="27" t="s">
        <v>129</v>
      </c>
      <c r="G531" s="24" t="s">
        <v>32</v>
      </c>
      <c r="H531" s="23" t="s">
        <v>192</v>
      </c>
      <c r="I531" s="24" t="s">
        <v>32</v>
      </c>
      <c r="J531" s="43" t="s">
        <v>25</v>
      </c>
      <c r="K531" s="22">
        <f t="shared" si="16"/>
        <v>4</v>
      </c>
      <c r="L531" s="89"/>
      <c r="M531" s="89" t="s">
        <v>186</v>
      </c>
      <c r="N531" s="23" t="s">
        <v>24</v>
      </c>
      <c r="O531" s="22">
        <f t="shared" si="17"/>
        <v>4</v>
      </c>
      <c r="P531" s="15">
        <v>1440</v>
      </c>
      <c r="Q531" s="15" t="s">
        <v>742</v>
      </c>
      <c r="R531" s="130">
        <v>350</v>
      </c>
      <c r="S531" s="15">
        <v>320</v>
      </c>
      <c r="T531" s="15">
        <v>320</v>
      </c>
      <c r="U531" s="15">
        <v>450</v>
      </c>
      <c r="V531" s="23" t="s">
        <v>25</v>
      </c>
      <c r="W531" s="23" t="s">
        <v>26</v>
      </c>
      <c r="X531" s="82">
        <v>40544</v>
      </c>
      <c r="Y531" s="26"/>
      <c r="Z531" s="26"/>
      <c r="AA531" s="26"/>
      <c r="AB531" s="16"/>
      <c r="AD531" s="16" t="s">
        <v>175</v>
      </c>
      <c r="AF531" s="24" t="s">
        <v>187</v>
      </c>
      <c r="AG531" s="27" t="s">
        <v>741</v>
      </c>
    </row>
    <row r="532" spans="1:33" ht="47.25">
      <c r="A532" s="16" t="s">
        <v>100</v>
      </c>
      <c r="B532" s="24" t="s">
        <v>168</v>
      </c>
      <c r="C532" s="18" t="s">
        <v>169</v>
      </c>
      <c r="D532" s="27" t="s">
        <v>198</v>
      </c>
      <c r="E532" s="18" t="s">
        <v>199</v>
      </c>
      <c r="F532" s="27" t="s">
        <v>129</v>
      </c>
      <c r="G532" s="24" t="s">
        <v>32</v>
      </c>
      <c r="H532" s="23" t="s">
        <v>22</v>
      </c>
      <c r="I532" s="24" t="s">
        <v>32</v>
      </c>
      <c r="J532" s="43" t="s">
        <v>23</v>
      </c>
      <c r="K532" s="22">
        <f t="shared" si="16"/>
        <v>4</v>
      </c>
      <c r="L532" s="89"/>
      <c r="M532" s="89" t="s">
        <v>196</v>
      </c>
      <c r="N532" s="23" t="s">
        <v>24</v>
      </c>
      <c r="O532" s="22">
        <f t="shared" si="17"/>
        <v>4</v>
      </c>
      <c r="P532" s="15">
        <v>210</v>
      </c>
      <c r="Q532" s="15">
        <v>210</v>
      </c>
      <c r="R532" s="130">
        <v>30</v>
      </c>
      <c r="S532" s="15">
        <v>40</v>
      </c>
      <c r="T532" s="15">
        <v>60</v>
      </c>
      <c r="U532" s="15">
        <v>80</v>
      </c>
      <c r="V532" s="23" t="s">
        <v>25</v>
      </c>
      <c r="W532" s="23" t="s">
        <v>26</v>
      </c>
      <c r="X532" s="82">
        <v>40544</v>
      </c>
      <c r="Y532" s="26"/>
      <c r="Z532" s="26"/>
      <c r="AA532" s="26"/>
      <c r="AB532" s="16"/>
      <c r="AD532" s="16" t="s">
        <v>175</v>
      </c>
      <c r="AF532" s="24" t="s">
        <v>187</v>
      </c>
      <c r="AG532" s="27" t="s">
        <v>200</v>
      </c>
    </row>
    <row r="533" spans="1:33" ht="47.25">
      <c r="A533" s="66" t="s">
        <v>100</v>
      </c>
      <c r="B533" s="24" t="s">
        <v>168</v>
      </c>
      <c r="C533" s="18" t="s">
        <v>169</v>
      </c>
      <c r="D533" s="27" t="s">
        <v>184</v>
      </c>
      <c r="E533" s="18" t="s">
        <v>185</v>
      </c>
      <c r="F533" s="27" t="s">
        <v>129</v>
      </c>
      <c r="G533" s="24" t="s">
        <v>32</v>
      </c>
      <c r="H533" s="23" t="s">
        <v>22</v>
      </c>
      <c r="I533" s="24" t="s">
        <v>32</v>
      </c>
      <c r="J533" s="43" t="s">
        <v>25</v>
      </c>
      <c r="K533" s="22">
        <f t="shared" si="16"/>
        <v>4</v>
      </c>
      <c r="L533" s="89"/>
      <c r="M533" s="89" t="s">
        <v>186</v>
      </c>
      <c r="N533" s="23" t="s">
        <v>24</v>
      </c>
      <c r="O533" s="22">
        <f t="shared" si="17"/>
        <v>4</v>
      </c>
      <c r="P533" s="15"/>
      <c r="Q533" s="15"/>
      <c r="R533" s="130">
        <v>806</v>
      </c>
      <c r="S533" s="15">
        <v>779</v>
      </c>
      <c r="T533" s="15">
        <v>750</v>
      </c>
      <c r="U533" s="15">
        <v>707</v>
      </c>
      <c r="V533" s="23" t="s">
        <v>25</v>
      </c>
      <c r="W533" s="23" t="s">
        <v>26</v>
      </c>
      <c r="X533" s="82">
        <v>40544</v>
      </c>
      <c r="Y533" s="26"/>
      <c r="Z533" s="26"/>
      <c r="AA533" s="26"/>
      <c r="AB533" s="66"/>
      <c r="AC533" s="66"/>
      <c r="AD533" s="16" t="s">
        <v>175</v>
      </c>
      <c r="AE533" s="66"/>
      <c r="AF533" s="24" t="s">
        <v>187</v>
      </c>
      <c r="AG533" s="27" t="s">
        <v>188</v>
      </c>
    </row>
    <row r="534" spans="1:33" ht="31.5">
      <c r="A534" s="66" t="s">
        <v>100</v>
      </c>
      <c r="B534" s="24" t="s">
        <v>168</v>
      </c>
      <c r="C534" s="18" t="s">
        <v>169</v>
      </c>
      <c r="D534" s="27" t="s">
        <v>170</v>
      </c>
      <c r="E534" s="18" t="s">
        <v>171</v>
      </c>
      <c r="F534" s="27" t="s">
        <v>42</v>
      </c>
      <c r="G534" s="24" t="s">
        <v>32</v>
      </c>
      <c r="H534" s="23" t="s">
        <v>22</v>
      </c>
      <c r="I534" s="24" t="s">
        <v>740</v>
      </c>
      <c r="J534" s="43" t="s">
        <v>30</v>
      </c>
      <c r="K534" s="22">
        <f t="shared" si="16"/>
        <v>3</v>
      </c>
      <c r="L534" s="22">
        <v>2012</v>
      </c>
      <c r="M534" s="89"/>
      <c r="N534" s="23" t="s">
        <v>49</v>
      </c>
      <c r="O534" s="22">
        <f t="shared" si="17"/>
        <v>1</v>
      </c>
      <c r="P534" s="15">
        <v>284</v>
      </c>
      <c r="Q534" s="15"/>
      <c r="R534" s="130">
        <v>0</v>
      </c>
      <c r="S534" s="15">
        <v>14</v>
      </c>
      <c r="T534" s="15">
        <v>50</v>
      </c>
      <c r="U534" s="15">
        <v>56</v>
      </c>
      <c r="V534" s="23" t="s">
        <v>29</v>
      </c>
      <c r="W534" s="23" t="s">
        <v>26</v>
      </c>
      <c r="X534" s="82">
        <v>40544</v>
      </c>
      <c r="Y534" s="26"/>
      <c r="Z534" s="26"/>
      <c r="AA534" s="26"/>
      <c r="AB534" s="66"/>
      <c r="AC534" s="66"/>
      <c r="AD534" s="16" t="s">
        <v>175</v>
      </c>
      <c r="AE534" s="66"/>
      <c r="AF534" s="24"/>
      <c r="AG534" s="27"/>
    </row>
    <row r="535" spans="1:33" ht="31.5">
      <c r="A535" s="66" t="s">
        <v>100</v>
      </c>
      <c r="B535" s="24" t="s">
        <v>168</v>
      </c>
      <c r="C535" s="18" t="s">
        <v>172</v>
      </c>
      <c r="D535" s="27" t="s">
        <v>178</v>
      </c>
      <c r="E535" s="18" t="s">
        <v>179</v>
      </c>
      <c r="F535" s="27" t="s">
        <v>38</v>
      </c>
      <c r="G535" s="24" t="s">
        <v>32</v>
      </c>
      <c r="H535" s="23" t="s">
        <v>22</v>
      </c>
      <c r="I535" s="24" t="s">
        <v>740</v>
      </c>
      <c r="J535" s="43" t="s">
        <v>23</v>
      </c>
      <c r="K535" s="22">
        <f t="shared" si="16"/>
        <v>4</v>
      </c>
      <c r="L535" s="22">
        <v>2010</v>
      </c>
      <c r="M535" s="22">
        <v>2010</v>
      </c>
      <c r="N535" s="23" t="s">
        <v>24</v>
      </c>
      <c r="O535" s="22">
        <f t="shared" si="17"/>
        <v>4</v>
      </c>
      <c r="P535" s="15">
        <v>322</v>
      </c>
      <c r="Q535" s="91">
        <v>625.2</v>
      </c>
      <c r="R535" s="136">
        <v>64.4</v>
      </c>
      <c r="S535" s="92">
        <v>64.4</v>
      </c>
      <c r="T535" s="92">
        <v>64.4</v>
      </c>
      <c r="U535" s="92">
        <v>64</v>
      </c>
      <c r="V535" s="23" t="s">
        <v>25</v>
      </c>
      <c r="W535" s="23" t="s">
        <v>26</v>
      </c>
      <c r="X535" s="82">
        <v>40544</v>
      </c>
      <c r="Y535" s="26"/>
      <c r="Z535" s="26"/>
      <c r="AA535" s="26"/>
      <c r="AB535" s="66"/>
      <c r="AC535" s="66"/>
      <c r="AD535" s="16" t="s">
        <v>175</v>
      </c>
      <c r="AE535" s="66"/>
      <c r="AF535" s="24" t="s">
        <v>176</v>
      </c>
      <c r="AG535" s="27" t="s">
        <v>177</v>
      </c>
    </row>
    <row r="536" spans="1:33" ht="31.5">
      <c r="A536" s="66" t="s">
        <v>100</v>
      </c>
      <c r="B536" s="24" t="s">
        <v>168</v>
      </c>
      <c r="C536" s="18" t="s">
        <v>172</v>
      </c>
      <c r="D536" s="93" t="s">
        <v>210</v>
      </c>
      <c r="E536" s="18" t="s">
        <v>179</v>
      </c>
      <c r="F536" s="27" t="s">
        <v>46</v>
      </c>
      <c r="G536" s="24" t="s">
        <v>32</v>
      </c>
      <c r="H536" s="23" t="s">
        <v>22</v>
      </c>
      <c r="I536" s="24" t="s">
        <v>740</v>
      </c>
      <c r="J536" s="43" t="s">
        <v>23</v>
      </c>
      <c r="K536" s="22">
        <f t="shared" si="16"/>
        <v>4</v>
      </c>
      <c r="L536" s="95">
        <v>2004</v>
      </c>
      <c r="M536" s="14">
        <v>2004</v>
      </c>
      <c r="N536" s="23" t="s">
        <v>24</v>
      </c>
      <c r="O536" s="22">
        <f t="shared" si="17"/>
        <v>4</v>
      </c>
      <c r="P536" s="15">
        <v>121</v>
      </c>
      <c r="Q536" s="91">
        <v>121</v>
      </c>
      <c r="R536" s="130">
        <v>6.050000000000001</v>
      </c>
      <c r="S536" s="15">
        <v>6.050000000000001</v>
      </c>
      <c r="T536" s="15">
        <v>6.050000000000001</v>
      </c>
      <c r="U536" s="15">
        <v>6.050000000000001</v>
      </c>
      <c r="V536" s="23" t="s">
        <v>25</v>
      </c>
      <c r="W536" s="23" t="s">
        <v>26</v>
      </c>
      <c r="X536" s="82">
        <v>40544</v>
      </c>
      <c r="Y536" s="26"/>
      <c r="Z536" s="26"/>
      <c r="AA536" s="26"/>
      <c r="AB536" s="66"/>
      <c r="AC536" s="66"/>
      <c r="AD536" s="16" t="s">
        <v>175</v>
      </c>
      <c r="AE536" s="66"/>
      <c r="AF536" s="24" t="s">
        <v>176</v>
      </c>
      <c r="AG536" s="27" t="s">
        <v>177</v>
      </c>
    </row>
    <row r="537" spans="1:33" ht="31.5">
      <c r="A537" s="66" t="s">
        <v>100</v>
      </c>
      <c r="B537" s="24" t="s">
        <v>168</v>
      </c>
      <c r="C537" s="18" t="s">
        <v>172</v>
      </c>
      <c r="D537" s="27" t="s">
        <v>212</v>
      </c>
      <c r="E537" s="18" t="s">
        <v>181</v>
      </c>
      <c r="F537" s="27" t="s">
        <v>129</v>
      </c>
      <c r="G537" s="24" t="s">
        <v>32</v>
      </c>
      <c r="H537" s="23" t="s">
        <v>22</v>
      </c>
      <c r="I537" s="24" t="s">
        <v>740</v>
      </c>
      <c r="J537" s="43" t="s">
        <v>23</v>
      </c>
      <c r="K537" s="22">
        <f t="shared" si="16"/>
        <v>4</v>
      </c>
      <c r="L537" s="14"/>
      <c r="M537" s="14" t="s">
        <v>196</v>
      </c>
      <c r="N537" s="23" t="s">
        <v>24</v>
      </c>
      <c r="O537" s="22">
        <f t="shared" si="17"/>
        <v>4</v>
      </c>
      <c r="P537" s="15">
        <v>1460</v>
      </c>
      <c r="Q537" s="92">
        <v>1449</v>
      </c>
      <c r="R537" s="136">
        <v>168.7</v>
      </c>
      <c r="S537" s="15">
        <v>154.4</v>
      </c>
      <c r="T537" s="15">
        <v>213.2</v>
      </c>
      <c r="U537" s="15">
        <v>166.6</v>
      </c>
      <c r="V537" s="23" t="s">
        <v>25</v>
      </c>
      <c r="W537" s="23" t="s">
        <v>26</v>
      </c>
      <c r="X537" s="82">
        <v>40544</v>
      </c>
      <c r="Y537" s="26"/>
      <c r="Z537" s="26"/>
      <c r="AA537" s="26"/>
      <c r="AB537" s="66"/>
      <c r="AC537" s="66"/>
      <c r="AD537" s="16" t="s">
        <v>175</v>
      </c>
      <c r="AE537" s="66"/>
      <c r="AF537" s="24" t="s">
        <v>176</v>
      </c>
      <c r="AG537" s="27" t="s">
        <v>177</v>
      </c>
    </row>
    <row r="538" spans="1:33" ht="31.5">
      <c r="A538" s="66" t="s">
        <v>100</v>
      </c>
      <c r="B538" s="24" t="s">
        <v>168</v>
      </c>
      <c r="C538" s="18" t="s">
        <v>172</v>
      </c>
      <c r="D538" s="94" t="s">
        <v>183</v>
      </c>
      <c r="E538" s="18" t="s">
        <v>174</v>
      </c>
      <c r="F538" s="27" t="s">
        <v>31</v>
      </c>
      <c r="G538" s="24" t="s">
        <v>32</v>
      </c>
      <c r="H538" s="23" t="s">
        <v>22</v>
      </c>
      <c r="I538" s="24" t="s">
        <v>740</v>
      </c>
      <c r="J538" s="43" t="s">
        <v>23</v>
      </c>
      <c r="K538" s="22">
        <f t="shared" si="16"/>
        <v>4</v>
      </c>
      <c r="L538" s="95">
        <v>2006</v>
      </c>
      <c r="M538" s="95">
        <v>2006</v>
      </c>
      <c r="N538" s="23" t="s">
        <v>24</v>
      </c>
      <c r="O538" s="22">
        <f t="shared" si="17"/>
        <v>4</v>
      </c>
      <c r="P538" s="15">
        <v>200</v>
      </c>
      <c r="Q538" s="91">
        <v>26.184</v>
      </c>
      <c r="R538" s="130">
        <v>5</v>
      </c>
      <c r="S538" s="15">
        <v>5</v>
      </c>
      <c r="T538" s="15">
        <v>5</v>
      </c>
      <c r="U538" s="15">
        <v>5</v>
      </c>
      <c r="V538" s="23" t="s">
        <v>25</v>
      </c>
      <c r="W538" s="23" t="s">
        <v>26</v>
      </c>
      <c r="X538" s="82">
        <v>40544</v>
      </c>
      <c r="Y538" s="26"/>
      <c r="Z538" s="26"/>
      <c r="AA538" s="26"/>
      <c r="AB538" s="66"/>
      <c r="AC538" s="66"/>
      <c r="AD538" s="16" t="s">
        <v>175</v>
      </c>
      <c r="AE538" s="66"/>
      <c r="AF538" s="24" t="s">
        <v>176</v>
      </c>
      <c r="AG538" s="27" t="s">
        <v>177</v>
      </c>
    </row>
    <row r="539" spans="1:33" ht="31.5">
      <c r="A539" s="66" t="s">
        <v>100</v>
      </c>
      <c r="B539" s="24" t="s">
        <v>168</v>
      </c>
      <c r="C539" s="18" t="s">
        <v>172</v>
      </c>
      <c r="D539" s="94" t="s">
        <v>173</v>
      </c>
      <c r="E539" s="18" t="s">
        <v>174</v>
      </c>
      <c r="F539" s="27" t="s">
        <v>47</v>
      </c>
      <c r="G539" s="24" t="s">
        <v>32</v>
      </c>
      <c r="H539" s="23" t="s">
        <v>22</v>
      </c>
      <c r="I539" s="24" t="s">
        <v>740</v>
      </c>
      <c r="J539" s="43" t="s">
        <v>23</v>
      </c>
      <c r="K539" s="22">
        <f t="shared" si="16"/>
        <v>4</v>
      </c>
      <c r="L539" s="95">
        <v>2002</v>
      </c>
      <c r="M539" s="95">
        <v>2002</v>
      </c>
      <c r="N539" s="23" t="s">
        <v>24</v>
      </c>
      <c r="O539" s="22">
        <f t="shared" si="17"/>
        <v>4</v>
      </c>
      <c r="P539" s="15">
        <v>97.5</v>
      </c>
      <c r="Q539" s="91">
        <v>97.5</v>
      </c>
      <c r="R539" s="130">
        <v>2.4375</v>
      </c>
      <c r="S539" s="15">
        <v>2.4375</v>
      </c>
      <c r="T539" s="15">
        <v>2.4375</v>
      </c>
      <c r="U539" s="15">
        <v>2.4375</v>
      </c>
      <c r="V539" s="23" t="s">
        <v>25</v>
      </c>
      <c r="W539" s="23" t="s">
        <v>26</v>
      </c>
      <c r="X539" s="82">
        <v>40544</v>
      </c>
      <c r="Y539" s="26"/>
      <c r="Z539" s="26"/>
      <c r="AA539" s="26"/>
      <c r="AB539" s="66"/>
      <c r="AC539" s="66"/>
      <c r="AD539" s="16" t="s">
        <v>175</v>
      </c>
      <c r="AE539" s="66"/>
      <c r="AF539" s="24" t="s">
        <v>176</v>
      </c>
      <c r="AG539" s="27" t="s">
        <v>177</v>
      </c>
    </row>
    <row r="540" spans="1:33" ht="31.5">
      <c r="A540" s="66" t="s">
        <v>100</v>
      </c>
      <c r="B540" s="96" t="s">
        <v>168</v>
      </c>
      <c r="C540" s="18" t="s">
        <v>172</v>
      </c>
      <c r="D540" s="97" t="s">
        <v>207</v>
      </c>
      <c r="E540" s="18" t="s">
        <v>208</v>
      </c>
      <c r="F540" s="27" t="s">
        <v>41</v>
      </c>
      <c r="G540" s="24" t="s">
        <v>32</v>
      </c>
      <c r="H540" s="23" t="s">
        <v>22</v>
      </c>
      <c r="I540" s="24" t="s">
        <v>740</v>
      </c>
      <c r="J540" s="43" t="s">
        <v>23</v>
      </c>
      <c r="K540" s="22">
        <f t="shared" si="16"/>
        <v>4</v>
      </c>
      <c r="L540" s="95">
        <v>2004</v>
      </c>
      <c r="M540" s="95">
        <v>2004</v>
      </c>
      <c r="N540" s="23" t="s">
        <v>24</v>
      </c>
      <c r="O540" s="22">
        <f t="shared" si="17"/>
        <v>4</v>
      </c>
      <c r="P540" s="15">
        <v>220.9</v>
      </c>
      <c r="Q540" s="91">
        <v>174.2</v>
      </c>
      <c r="R540" s="130">
        <v>11.045000000000002</v>
      </c>
      <c r="S540" s="15">
        <v>11.045000000000002</v>
      </c>
      <c r="T540" s="15">
        <v>11.045000000000002</v>
      </c>
      <c r="U540" s="15">
        <v>11.045000000000002</v>
      </c>
      <c r="V540" s="23" t="s">
        <v>25</v>
      </c>
      <c r="W540" s="23" t="s">
        <v>26</v>
      </c>
      <c r="X540" s="82">
        <v>40544</v>
      </c>
      <c r="Y540" s="26"/>
      <c r="Z540" s="26"/>
      <c r="AA540" s="26"/>
      <c r="AB540" s="66"/>
      <c r="AC540" s="66"/>
      <c r="AD540" s="16" t="s">
        <v>175</v>
      </c>
      <c r="AE540" s="66"/>
      <c r="AF540" s="24" t="s">
        <v>176</v>
      </c>
      <c r="AG540" s="27" t="s">
        <v>177</v>
      </c>
    </row>
    <row r="541" spans="1:33" ht="31.5">
      <c r="A541" s="66" t="s">
        <v>100</v>
      </c>
      <c r="B541" s="24" t="s">
        <v>168</v>
      </c>
      <c r="C541" s="18" t="s">
        <v>180</v>
      </c>
      <c r="D541" s="93" t="s">
        <v>189</v>
      </c>
      <c r="E541" s="18" t="s">
        <v>179</v>
      </c>
      <c r="F541" s="27" t="s">
        <v>45</v>
      </c>
      <c r="G541" s="24" t="s">
        <v>32</v>
      </c>
      <c r="H541" s="23" t="s">
        <v>22</v>
      </c>
      <c r="I541" s="24" t="s">
        <v>740</v>
      </c>
      <c r="J541" s="43" t="s">
        <v>30</v>
      </c>
      <c r="K541" s="22">
        <f t="shared" si="16"/>
        <v>3</v>
      </c>
      <c r="L541" s="98">
        <v>2013</v>
      </c>
      <c r="M541" s="22">
        <v>2013</v>
      </c>
      <c r="N541" s="23" t="s">
        <v>24</v>
      </c>
      <c r="O541" s="22">
        <f t="shared" si="17"/>
        <v>4</v>
      </c>
      <c r="P541" s="15">
        <v>100</v>
      </c>
      <c r="Q541" s="92">
        <v>488</v>
      </c>
      <c r="R541" s="130"/>
      <c r="S541" s="15"/>
      <c r="T541" s="92">
        <v>20</v>
      </c>
      <c r="U541" s="92">
        <v>20</v>
      </c>
      <c r="V541" s="23" t="s">
        <v>29</v>
      </c>
      <c r="W541" s="23" t="s">
        <v>26</v>
      </c>
      <c r="X541" s="82">
        <v>40544</v>
      </c>
      <c r="Y541" s="26"/>
      <c r="Z541" s="26"/>
      <c r="AA541" s="26"/>
      <c r="AB541" s="66"/>
      <c r="AC541" s="66"/>
      <c r="AD541" s="16" t="s">
        <v>175</v>
      </c>
      <c r="AE541" s="66"/>
      <c r="AF541" s="24" t="s">
        <v>176</v>
      </c>
      <c r="AG541" s="27" t="s">
        <v>182</v>
      </c>
    </row>
    <row r="542" spans="1:33" ht="31.5">
      <c r="A542" s="66" t="s">
        <v>100</v>
      </c>
      <c r="B542" s="24" t="s">
        <v>168</v>
      </c>
      <c r="C542" s="18" t="s">
        <v>180</v>
      </c>
      <c r="D542" s="93" t="s">
        <v>193</v>
      </c>
      <c r="E542" s="18" t="s">
        <v>179</v>
      </c>
      <c r="F542" s="27" t="s">
        <v>46</v>
      </c>
      <c r="G542" s="24" t="s">
        <v>32</v>
      </c>
      <c r="H542" s="23" t="s">
        <v>22</v>
      </c>
      <c r="I542" s="24" t="s">
        <v>740</v>
      </c>
      <c r="J542" s="43" t="s">
        <v>30</v>
      </c>
      <c r="K542" s="22">
        <f t="shared" si="16"/>
        <v>3</v>
      </c>
      <c r="L542" s="98">
        <v>2013</v>
      </c>
      <c r="M542" s="22">
        <v>2013</v>
      </c>
      <c r="N542" s="23" t="s">
        <v>24</v>
      </c>
      <c r="O542" s="22">
        <f t="shared" si="17"/>
        <v>4</v>
      </c>
      <c r="P542" s="15">
        <v>132.7</v>
      </c>
      <c r="Q542" s="92">
        <v>313.3</v>
      </c>
      <c r="R542" s="130"/>
      <c r="S542" s="15"/>
      <c r="T542" s="92">
        <v>15.4</v>
      </c>
      <c r="U542" s="92">
        <v>26</v>
      </c>
      <c r="V542" s="23" t="s">
        <v>29</v>
      </c>
      <c r="W542" s="23" t="s">
        <v>26</v>
      </c>
      <c r="X542" s="82">
        <v>40544</v>
      </c>
      <c r="Y542" s="26"/>
      <c r="Z542" s="26"/>
      <c r="AA542" s="26"/>
      <c r="AB542" s="66"/>
      <c r="AC542" s="66"/>
      <c r="AD542" s="16" t="s">
        <v>175</v>
      </c>
      <c r="AE542" s="66"/>
      <c r="AF542" s="24" t="s">
        <v>176</v>
      </c>
      <c r="AG542" s="27" t="s">
        <v>182</v>
      </c>
    </row>
    <row r="543" spans="1:33" ht="31.5">
      <c r="A543" s="66" t="s">
        <v>100</v>
      </c>
      <c r="B543" s="24" t="s">
        <v>168</v>
      </c>
      <c r="C543" s="18" t="s">
        <v>180</v>
      </c>
      <c r="D543" s="93" t="s">
        <v>211</v>
      </c>
      <c r="E543" s="18" t="s">
        <v>179</v>
      </c>
      <c r="F543" s="27" t="s">
        <v>31</v>
      </c>
      <c r="G543" s="24" t="s">
        <v>32</v>
      </c>
      <c r="H543" s="23" t="s">
        <v>22</v>
      </c>
      <c r="I543" s="24" t="s">
        <v>740</v>
      </c>
      <c r="J543" s="43" t="s">
        <v>30</v>
      </c>
      <c r="K543" s="22">
        <f t="shared" si="16"/>
        <v>3</v>
      </c>
      <c r="L543" s="92">
        <v>2012</v>
      </c>
      <c r="M543" s="92">
        <v>2012</v>
      </c>
      <c r="N543" s="23" t="s">
        <v>24</v>
      </c>
      <c r="O543" s="22">
        <f t="shared" si="17"/>
        <v>4</v>
      </c>
      <c r="P543" s="15">
        <v>463.672</v>
      </c>
      <c r="Q543" s="92">
        <v>864</v>
      </c>
      <c r="R543" s="130"/>
      <c r="S543" s="92">
        <v>52.145</v>
      </c>
      <c r="T543" s="92">
        <v>59.555</v>
      </c>
      <c r="U543" s="92">
        <v>59.555</v>
      </c>
      <c r="V543" s="23" t="s">
        <v>29</v>
      </c>
      <c r="W543" s="23" t="s">
        <v>26</v>
      </c>
      <c r="X543" s="82">
        <v>40544</v>
      </c>
      <c r="Y543" s="26"/>
      <c r="Z543" s="26"/>
      <c r="AA543" s="26"/>
      <c r="AB543" s="66"/>
      <c r="AC543" s="66"/>
      <c r="AD543" s="16" t="s">
        <v>175</v>
      </c>
      <c r="AE543" s="66"/>
      <c r="AF543" s="24" t="s">
        <v>176</v>
      </c>
      <c r="AG543" s="27" t="s">
        <v>182</v>
      </c>
    </row>
    <row r="544" spans="1:33" ht="31.5">
      <c r="A544" s="66" t="s">
        <v>100</v>
      </c>
      <c r="B544" s="24" t="s">
        <v>168</v>
      </c>
      <c r="C544" s="18" t="s">
        <v>180</v>
      </c>
      <c r="D544" s="93" t="s">
        <v>209</v>
      </c>
      <c r="E544" s="18" t="s">
        <v>208</v>
      </c>
      <c r="F544" s="27" t="s">
        <v>41</v>
      </c>
      <c r="G544" s="24" t="s">
        <v>32</v>
      </c>
      <c r="H544" s="23" t="s">
        <v>22</v>
      </c>
      <c r="I544" s="24" t="s">
        <v>740</v>
      </c>
      <c r="J544" s="43" t="s">
        <v>30</v>
      </c>
      <c r="K544" s="22">
        <f t="shared" si="16"/>
        <v>3</v>
      </c>
      <c r="L544" s="98">
        <v>2011</v>
      </c>
      <c r="M544" s="98">
        <v>2011</v>
      </c>
      <c r="N544" s="23" t="s">
        <v>24</v>
      </c>
      <c r="O544" s="22">
        <f t="shared" si="17"/>
        <v>4</v>
      </c>
      <c r="P544" s="15">
        <v>580.9</v>
      </c>
      <c r="Q544" s="91">
        <v>530.7</v>
      </c>
      <c r="R544" s="136">
        <v>131.2</v>
      </c>
      <c r="S544" s="92">
        <v>237.9</v>
      </c>
      <c r="T544" s="92">
        <v>162.3</v>
      </c>
      <c r="U544" s="92">
        <v>49.5</v>
      </c>
      <c r="V544" s="23" t="s">
        <v>29</v>
      </c>
      <c r="W544" s="23" t="s">
        <v>26</v>
      </c>
      <c r="X544" s="82">
        <v>40544</v>
      </c>
      <c r="Y544" s="26"/>
      <c r="Z544" s="26"/>
      <c r="AA544" s="26"/>
      <c r="AB544" s="66"/>
      <c r="AC544" s="66"/>
      <c r="AD544" s="16" t="s">
        <v>175</v>
      </c>
      <c r="AE544" s="66"/>
      <c r="AF544" s="24" t="s">
        <v>176</v>
      </c>
      <c r="AG544" s="27" t="s">
        <v>182</v>
      </c>
    </row>
    <row r="545" spans="1:33" ht="15.75">
      <c r="A545" s="16" t="s">
        <v>100</v>
      </c>
      <c r="B545" s="24" t="s">
        <v>101</v>
      </c>
      <c r="C545" s="18" t="s">
        <v>110</v>
      </c>
      <c r="D545" s="99" t="s">
        <v>743</v>
      </c>
      <c r="E545" s="100" t="s">
        <v>133</v>
      </c>
      <c r="F545" s="101" t="s">
        <v>46</v>
      </c>
      <c r="G545" s="102" t="s">
        <v>32</v>
      </c>
      <c r="H545" s="17" t="s">
        <v>22</v>
      </c>
      <c r="I545" s="101" t="s">
        <v>32</v>
      </c>
      <c r="J545" s="138" t="s">
        <v>28</v>
      </c>
      <c r="K545" s="22">
        <f t="shared" si="16"/>
        <v>2</v>
      </c>
      <c r="L545" s="22" t="s">
        <v>112</v>
      </c>
      <c r="M545" s="81"/>
      <c r="N545" s="17" t="s">
        <v>49</v>
      </c>
      <c r="O545" s="22">
        <f t="shared" si="17"/>
        <v>1</v>
      </c>
      <c r="P545" s="26"/>
      <c r="Q545" s="26"/>
      <c r="R545" s="130"/>
      <c r="S545" s="26"/>
      <c r="T545" s="26"/>
      <c r="U545" s="26"/>
      <c r="V545" s="128"/>
      <c r="W545" s="17"/>
      <c r="X545" s="82"/>
      <c r="Y545" s="26"/>
      <c r="Z545" s="26"/>
      <c r="AA545" s="26"/>
      <c r="AB545" s="16"/>
      <c r="AC545" s="52"/>
      <c r="AD545" s="16" t="s">
        <v>104</v>
      </c>
      <c r="AE545" s="104" t="s">
        <v>1199</v>
      </c>
      <c r="AF545" s="101" t="s">
        <v>1200</v>
      </c>
      <c r="AG545" s="102"/>
    </row>
    <row r="546" spans="1:33" ht="15.75">
      <c r="A546" s="66" t="s">
        <v>100</v>
      </c>
      <c r="B546" s="24" t="s">
        <v>101</v>
      </c>
      <c r="C546" s="18" t="s">
        <v>110</v>
      </c>
      <c r="D546" s="27" t="s">
        <v>111</v>
      </c>
      <c r="E546" s="18" t="s">
        <v>108</v>
      </c>
      <c r="F546" s="18" t="s">
        <v>31</v>
      </c>
      <c r="G546" s="24" t="s">
        <v>32</v>
      </c>
      <c r="H546" s="23" t="s">
        <v>22</v>
      </c>
      <c r="I546" s="24" t="s">
        <v>32</v>
      </c>
      <c r="J546" s="43" t="s">
        <v>28</v>
      </c>
      <c r="K546" s="22">
        <f t="shared" si="16"/>
        <v>2</v>
      </c>
      <c r="L546" s="89" t="s">
        <v>112</v>
      </c>
      <c r="M546" s="89"/>
      <c r="N546" s="23" t="s">
        <v>49</v>
      </c>
      <c r="O546" s="22">
        <f t="shared" si="17"/>
        <v>1</v>
      </c>
      <c r="P546" s="26"/>
      <c r="Q546" s="26"/>
      <c r="R546" s="130"/>
      <c r="S546" s="26"/>
      <c r="T546" s="26"/>
      <c r="U546" s="26"/>
      <c r="V546" s="128"/>
      <c r="W546" s="17"/>
      <c r="X546" s="82"/>
      <c r="Y546" s="26"/>
      <c r="Z546" s="26"/>
      <c r="AA546" s="26"/>
      <c r="AB546" s="16"/>
      <c r="AC546" s="52"/>
      <c r="AD546" s="16" t="s">
        <v>104</v>
      </c>
      <c r="AE546" s="105" t="s">
        <v>1199</v>
      </c>
      <c r="AF546" s="24" t="s">
        <v>1200</v>
      </c>
      <c r="AG546" s="27"/>
    </row>
    <row r="547" spans="1:33" ht="15.75">
      <c r="A547" s="16" t="s">
        <v>100</v>
      </c>
      <c r="B547" s="24" t="s">
        <v>101</v>
      </c>
      <c r="C547" s="18" t="s">
        <v>110</v>
      </c>
      <c r="D547" s="27" t="s">
        <v>114</v>
      </c>
      <c r="E547" s="18" t="s">
        <v>108</v>
      </c>
      <c r="F547" s="18" t="s">
        <v>43</v>
      </c>
      <c r="G547" s="24" t="s">
        <v>32</v>
      </c>
      <c r="H547" s="23" t="s">
        <v>22</v>
      </c>
      <c r="I547" s="24" t="s">
        <v>32</v>
      </c>
      <c r="J547" s="43" t="s">
        <v>28</v>
      </c>
      <c r="K547" s="22">
        <f t="shared" si="16"/>
        <v>2</v>
      </c>
      <c r="L547" s="89" t="s">
        <v>112</v>
      </c>
      <c r="M547" s="89"/>
      <c r="N547" s="23" t="s">
        <v>49</v>
      </c>
      <c r="O547" s="22">
        <f t="shared" si="17"/>
        <v>1</v>
      </c>
      <c r="P547" s="26"/>
      <c r="Q547" s="26"/>
      <c r="R547" s="130"/>
      <c r="S547" s="26"/>
      <c r="T547" s="26"/>
      <c r="U547" s="26"/>
      <c r="V547" s="128"/>
      <c r="W547" s="17"/>
      <c r="X547" s="82"/>
      <c r="Y547" s="26"/>
      <c r="Z547" s="26"/>
      <c r="AA547" s="26"/>
      <c r="AB547" s="16"/>
      <c r="AC547" s="52"/>
      <c r="AD547" s="16" t="s">
        <v>104</v>
      </c>
      <c r="AE547" s="105" t="s">
        <v>1199</v>
      </c>
      <c r="AF547" s="24" t="s">
        <v>1200</v>
      </c>
      <c r="AG547" s="27"/>
    </row>
    <row r="548" spans="1:33" ht="15.75">
      <c r="A548" s="16" t="s">
        <v>100</v>
      </c>
      <c r="B548" s="24" t="s">
        <v>101</v>
      </c>
      <c r="C548" s="18" t="s">
        <v>110</v>
      </c>
      <c r="D548" s="27" t="s">
        <v>113</v>
      </c>
      <c r="E548" s="18" t="s">
        <v>108</v>
      </c>
      <c r="F548" s="18" t="s">
        <v>43</v>
      </c>
      <c r="G548" s="24" t="s">
        <v>32</v>
      </c>
      <c r="H548" s="23" t="s">
        <v>22</v>
      </c>
      <c r="I548" s="24" t="s">
        <v>32</v>
      </c>
      <c r="J548" s="43" t="s">
        <v>28</v>
      </c>
      <c r="K548" s="22">
        <f t="shared" si="16"/>
        <v>2</v>
      </c>
      <c r="L548" s="89" t="s">
        <v>112</v>
      </c>
      <c r="M548" s="89"/>
      <c r="N548" s="23" t="s">
        <v>49</v>
      </c>
      <c r="O548" s="22">
        <f t="shared" si="17"/>
        <v>1</v>
      </c>
      <c r="P548" s="26"/>
      <c r="Q548" s="26"/>
      <c r="R548" s="130"/>
      <c r="S548" s="26"/>
      <c r="T548" s="26"/>
      <c r="U548" s="26"/>
      <c r="V548" s="128"/>
      <c r="W548" s="17"/>
      <c r="X548" s="82"/>
      <c r="Y548" s="26"/>
      <c r="Z548" s="26"/>
      <c r="AA548" s="26"/>
      <c r="AB548" s="16"/>
      <c r="AC548" s="52"/>
      <c r="AD548" s="16" t="s">
        <v>104</v>
      </c>
      <c r="AE548" s="105" t="s">
        <v>1199</v>
      </c>
      <c r="AF548" s="24" t="s">
        <v>1200</v>
      </c>
      <c r="AG548" s="27"/>
    </row>
    <row r="549" spans="1:33" ht="15.75">
      <c r="A549" s="16" t="s">
        <v>100</v>
      </c>
      <c r="B549" s="24" t="s">
        <v>101</v>
      </c>
      <c r="C549" s="18" t="s">
        <v>110</v>
      </c>
      <c r="D549" s="27" t="s">
        <v>115</v>
      </c>
      <c r="E549" s="18" t="s">
        <v>108</v>
      </c>
      <c r="F549" s="18" t="s">
        <v>46</v>
      </c>
      <c r="G549" s="24" t="s">
        <v>32</v>
      </c>
      <c r="H549" s="23" t="s">
        <v>22</v>
      </c>
      <c r="I549" s="24" t="s">
        <v>32</v>
      </c>
      <c r="J549" s="43" t="s">
        <v>28</v>
      </c>
      <c r="K549" s="22">
        <f t="shared" si="16"/>
        <v>2</v>
      </c>
      <c r="L549" s="89" t="s">
        <v>112</v>
      </c>
      <c r="M549" s="89"/>
      <c r="N549" s="23" t="s">
        <v>49</v>
      </c>
      <c r="O549" s="22">
        <f t="shared" si="17"/>
        <v>1</v>
      </c>
      <c r="P549" s="26"/>
      <c r="Q549" s="26"/>
      <c r="R549" s="130"/>
      <c r="S549" s="26"/>
      <c r="T549" s="26"/>
      <c r="U549" s="26"/>
      <c r="V549" s="128"/>
      <c r="W549" s="17"/>
      <c r="X549" s="82"/>
      <c r="Y549" s="26"/>
      <c r="Z549" s="26"/>
      <c r="AA549" s="26"/>
      <c r="AB549" s="16"/>
      <c r="AC549" s="52"/>
      <c r="AD549" s="16" t="s">
        <v>104</v>
      </c>
      <c r="AE549" s="105" t="s">
        <v>1199</v>
      </c>
      <c r="AF549" s="24" t="s">
        <v>1200</v>
      </c>
      <c r="AG549" s="27"/>
    </row>
    <row r="550" spans="1:33" ht="15.75">
      <c r="A550" s="16" t="s">
        <v>100</v>
      </c>
      <c r="B550" s="24" t="s">
        <v>101</v>
      </c>
      <c r="C550" s="18" t="s">
        <v>110</v>
      </c>
      <c r="D550" s="27" t="s">
        <v>117</v>
      </c>
      <c r="E550" s="18" t="s">
        <v>108</v>
      </c>
      <c r="F550" s="18" t="s">
        <v>46</v>
      </c>
      <c r="G550" s="24" t="s">
        <v>32</v>
      </c>
      <c r="H550" s="23" t="s">
        <v>22</v>
      </c>
      <c r="I550" s="24" t="s">
        <v>32</v>
      </c>
      <c r="J550" s="43" t="s">
        <v>28</v>
      </c>
      <c r="K550" s="22">
        <f t="shared" si="16"/>
        <v>2</v>
      </c>
      <c r="L550" s="89" t="s">
        <v>112</v>
      </c>
      <c r="M550" s="89"/>
      <c r="N550" s="23" t="s">
        <v>49</v>
      </c>
      <c r="O550" s="22">
        <f t="shared" si="17"/>
        <v>1</v>
      </c>
      <c r="P550" s="26"/>
      <c r="Q550" s="26"/>
      <c r="R550" s="130"/>
      <c r="S550" s="26"/>
      <c r="T550" s="26"/>
      <c r="U550" s="26"/>
      <c r="V550" s="128"/>
      <c r="W550" s="17"/>
      <c r="X550" s="82"/>
      <c r="Y550" s="26"/>
      <c r="Z550" s="26"/>
      <c r="AA550" s="26"/>
      <c r="AB550" s="16"/>
      <c r="AC550" s="52"/>
      <c r="AD550" s="16" t="s">
        <v>104</v>
      </c>
      <c r="AE550" s="105" t="s">
        <v>1199</v>
      </c>
      <c r="AF550" s="24" t="s">
        <v>1200</v>
      </c>
      <c r="AG550" s="27"/>
    </row>
    <row r="551" spans="1:33" ht="15.75">
      <c r="A551" s="16" t="s">
        <v>100</v>
      </c>
      <c r="B551" s="24" t="s">
        <v>101</v>
      </c>
      <c r="C551" s="18" t="s">
        <v>110</v>
      </c>
      <c r="D551" s="27" t="s">
        <v>119</v>
      </c>
      <c r="E551" s="18" t="s">
        <v>108</v>
      </c>
      <c r="F551" s="18" t="s">
        <v>41</v>
      </c>
      <c r="G551" s="24" t="s">
        <v>32</v>
      </c>
      <c r="H551" s="23" t="s">
        <v>22</v>
      </c>
      <c r="I551" s="24" t="s">
        <v>32</v>
      </c>
      <c r="J551" s="43" t="s">
        <v>28</v>
      </c>
      <c r="K551" s="22">
        <f t="shared" si="16"/>
        <v>2</v>
      </c>
      <c r="L551" s="89" t="s">
        <v>112</v>
      </c>
      <c r="M551" s="89"/>
      <c r="N551" s="23" t="s">
        <v>49</v>
      </c>
      <c r="O551" s="22">
        <f t="shared" si="17"/>
        <v>1</v>
      </c>
      <c r="P551" s="26"/>
      <c r="Q551" s="26"/>
      <c r="R551" s="130"/>
      <c r="S551" s="26"/>
      <c r="T551" s="26"/>
      <c r="U551" s="26"/>
      <c r="V551" s="128"/>
      <c r="W551" s="17"/>
      <c r="X551" s="82"/>
      <c r="Y551" s="26"/>
      <c r="Z551" s="26"/>
      <c r="AA551" s="26"/>
      <c r="AB551" s="16"/>
      <c r="AC551" s="52"/>
      <c r="AD551" s="16" t="s">
        <v>104</v>
      </c>
      <c r="AE551" s="105" t="s">
        <v>1199</v>
      </c>
      <c r="AF551" s="24" t="s">
        <v>1200</v>
      </c>
      <c r="AG551" s="27"/>
    </row>
    <row r="552" spans="1:33" ht="15.75">
      <c r="A552" s="16" t="s">
        <v>100</v>
      </c>
      <c r="B552" s="24" t="s">
        <v>101</v>
      </c>
      <c r="C552" s="18" t="s">
        <v>110</v>
      </c>
      <c r="D552" s="27" t="s">
        <v>124</v>
      </c>
      <c r="E552" s="18" t="s">
        <v>108</v>
      </c>
      <c r="F552" s="18" t="s">
        <v>47</v>
      </c>
      <c r="G552" s="24" t="s">
        <v>32</v>
      </c>
      <c r="H552" s="23" t="s">
        <v>22</v>
      </c>
      <c r="I552" s="24" t="s">
        <v>740</v>
      </c>
      <c r="J552" s="43" t="s">
        <v>28</v>
      </c>
      <c r="K552" s="22">
        <f t="shared" si="16"/>
        <v>2</v>
      </c>
      <c r="L552" s="89" t="s">
        <v>112</v>
      </c>
      <c r="M552" s="89"/>
      <c r="N552" s="23" t="s">
        <v>49</v>
      </c>
      <c r="O552" s="22">
        <f t="shared" si="17"/>
        <v>1</v>
      </c>
      <c r="P552" s="26"/>
      <c r="Q552" s="26"/>
      <c r="R552" s="130"/>
      <c r="S552" s="26"/>
      <c r="T552" s="26"/>
      <c r="U552" s="26"/>
      <c r="V552" s="128"/>
      <c r="W552" s="17"/>
      <c r="X552" s="82"/>
      <c r="Y552" s="26"/>
      <c r="Z552" s="26"/>
      <c r="AA552" s="26"/>
      <c r="AB552" s="16"/>
      <c r="AC552" s="52"/>
      <c r="AD552" s="16" t="s">
        <v>104</v>
      </c>
      <c r="AE552" s="105" t="s">
        <v>1199</v>
      </c>
      <c r="AF552" s="24" t="s">
        <v>1200</v>
      </c>
      <c r="AG552" s="27"/>
    </row>
    <row r="553" spans="1:33" ht="15.75">
      <c r="A553" s="16" t="s">
        <v>100</v>
      </c>
      <c r="B553" s="24" t="s">
        <v>101</v>
      </c>
      <c r="C553" s="18" t="s">
        <v>110</v>
      </c>
      <c r="D553" s="27" t="s">
        <v>125</v>
      </c>
      <c r="E553" s="18" t="s">
        <v>108</v>
      </c>
      <c r="F553" s="18" t="s">
        <v>31</v>
      </c>
      <c r="G553" s="24" t="s">
        <v>32</v>
      </c>
      <c r="H553" s="23" t="s">
        <v>22</v>
      </c>
      <c r="I553" s="24" t="s">
        <v>32</v>
      </c>
      <c r="J553" s="43" t="s">
        <v>28</v>
      </c>
      <c r="K553" s="22">
        <f t="shared" si="16"/>
        <v>2</v>
      </c>
      <c r="L553" s="89" t="s">
        <v>112</v>
      </c>
      <c r="M553" s="89"/>
      <c r="N553" s="23" t="s">
        <v>49</v>
      </c>
      <c r="O553" s="22">
        <f t="shared" si="17"/>
        <v>1</v>
      </c>
      <c r="P553" s="26"/>
      <c r="Q553" s="26"/>
      <c r="R553" s="130"/>
      <c r="S553" s="26"/>
      <c r="T553" s="26"/>
      <c r="U553" s="26"/>
      <c r="V553" s="128"/>
      <c r="W553" s="17"/>
      <c r="X553" s="82"/>
      <c r="Y553" s="26"/>
      <c r="Z553" s="26"/>
      <c r="AA553" s="26"/>
      <c r="AB553" s="16"/>
      <c r="AC553" s="52"/>
      <c r="AD553" s="16" t="s">
        <v>104</v>
      </c>
      <c r="AE553" s="105" t="s">
        <v>1199</v>
      </c>
      <c r="AF553" s="24" t="s">
        <v>1200</v>
      </c>
      <c r="AG553" s="27"/>
    </row>
    <row r="554" spans="1:33" ht="15.75">
      <c r="A554" s="16" t="s">
        <v>100</v>
      </c>
      <c r="B554" s="24" t="s">
        <v>101</v>
      </c>
      <c r="C554" s="18" t="s">
        <v>110</v>
      </c>
      <c r="D554" s="27" t="s">
        <v>142</v>
      </c>
      <c r="E554" s="18" t="s">
        <v>108</v>
      </c>
      <c r="F554" s="18" t="s">
        <v>47</v>
      </c>
      <c r="G554" s="24" t="s">
        <v>32</v>
      </c>
      <c r="H554" s="23" t="s">
        <v>22</v>
      </c>
      <c r="I554" s="24" t="s">
        <v>32</v>
      </c>
      <c r="J554" s="43" t="s">
        <v>28</v>
      </c>
      <c r="K554" s="22">
        <f t="shared" si="16"/>
        <v>2</v>
      </c>
      <c r="L554" s="89" t="s">
        <v>112</v>
      </c>
      <c r="M554" s="89"/>
      <c r="N554" s="23" t="s">
        <v>49</v>
      </c>
      <c r="O554" s="22">
        <f t="shared" si="17"/>
        <v>1</v>
      </c>
      <c r="P554" s="26"/>
      <c r="Q554" s="26"/>
      <c r="R554" s="130"/>
      <c r="S554" s="26"/>
      <c r="T554" s="26"/>
      <c r="U554" s="26"/>
      <c r="V554" s="128"/>
      <c r="W554" s="17"/>
      <c r="X554" s="82"/>
      <c r="Y554" s="26"/>
      <c r="Z554" s="26"/>
      <c r="AA554" s="26"/>
      <c r="AB554" s="16"/>
      <c r="AC554" s="52"/>
      <c r="AD554" s="16" t="s">
        <v>104</v>
      </c>
      <c r="AE554" s="105" t="s">
        <v>1199</v>
      </c>
      <c r="AF554" s="24" t="s">
        <v>1200</v>
      </c>
      <c r="AG554" s="27"/>
    </row>
    <row r="555" spans="1:33" ht="31.5">
      <c r="A555" s="16" t="s">
        <v>100</v>
      </c>
      <c r="B555" s="24" t="s">
        <v>101</v>
      </c>
      <c r="C555" s="18" t="s">
        <v>126</v>
      </c>
      <c r="D555" s="27" t="s">
        <v>127</v>
      </c>
      <c r="E555" s="18" t="s">
        <v>128</v>
      </c>
      <c r="F555" s="18" t="s">
        <v>129</v>
      </c>
      <c r="G555" s="24" t="s">
        <v>32</v>
      </c>
      <c r="H555" s="23" t="s">
        <v>22</v>
      </c>
      <c r="I555" s="24" t="s">
        <v>32</v>
      </c>
      <c r="J555" s="43" t="s">
        <v>25</v>
      </c>
      <c r="K555" s="22">
        <f t="shared" si="16"/>
        <v>4</v>
      </c>
      <c r="L555" s="22">
        <v>2011</v>
      </c>
      <c r="M555" s="22">
        <v>2015</v>
      </c>
      <c r="N555" s="23" t="s">
        <v>39</v>
      </c>
      <c r="O555" s="22">
        <f t="shared" si="17"/>
        <v>1</v>
      </c>
      <c r="P555" s="15">
        <v>1704</v>
      </c>
      <c r="Q555" s="15"/>
      <c r="R555" s="130">
        <v>393.725</v>
      </c>
      <c r="S555" s="15">
        <v>446.968</v>
      </c>
      <c r="T555" s="15">
        <v>441.121</v>
      </c>
      <c r="U555" s="15">
        <v>422.288</v>
      </c>
      <c r="V555" s="23" t="s">
        <v>29</v>
      </c>
      <c r="W555" s="23" t="s">
        <v>26</v>
      </c>
      <c r="X555" s="82">
        <v>40544</v>
      </c>
      <c r="Y555" s="26"/>
      <c r="Z555" s="26"/>
      <c r="AA555" s="26"/>
      <c r="AB555" s="16"/>
      <c r="AD555" s="16" t="s">
        <v>104</v>
      </c>
      <c r="AF555" s="24" t="s">
        <v>130</v>
      </c>
      <c r="AG555" s="27"/>
    </row>
    <row r="556" spans="1:33" ht="31.5">
      <c r="A556" s="16" t="s">
        <v>100</v>
      </c>
      <c r="B556" s="24" t="s">
        <v>101</v>
      </c>
      <c r="C556" s="18" t="s">
        <v>102</v>
      </c>
      <c r="D556" s="27" t="s">
        <v>140</v>
      </c>
      <c r="E556" s="18" t="s">
        <v>102</v>
      </c>
      <c r="F556" s="60" t="s">
        <v>45</v>
      </c>
      <c r="G556" s="24" t="s">
        <v>32</v>
      </c>
      <c r="H556" s="23" t="s">
        <v>22</v>
      </c>
      <c r="I556" s="24" t="s">
        <v>21</v>
      </c>
      <c r="J556" s="43" t="s">
        <v>23</v>
      </c>
      <c r="K556" s="22">
        <f t="shared" si="16"/>
        <v>4</v>
      </c>
      <c r="L556" s="81" t="s">
        <v>1201</v>
      </c>
      <c r="M556" s="81" t="s">
        <v>1202</v>
      </c>
      <c r="N556" s="23" t="s">
        <v>24</v>
      </c>
      <c r="O556" s="22">
        <f t="shared" si="17"/>
        <v>4</v>
      </c>
      <c r="P556" s="26">
        <f>SUM(R556:S556)</f>
        <v>203.81348375</v>
      </c>
      <c r="Q556" s="26"/>
      <c r="R556" s="131">
        <v>153.35148375</v>
      </c>
      <c r="S556" s="26">
        <v>50.462</v>
      </c>
      <c r="T556" s="26">
        <v>0</v>
      </c>
      <c r="U556" s="26">
        <v>0</v>
      </c>
      <c r="V556" s="23" t="s">
        <v>29</v>
      </c>
      <c r="W556" s="17" t="s">
        <v>26</v>
      </c>
      <c r="X556" s="82">
        <v>40544</v>
      </c>
      <c r="Y556" s="26"/>
      <c r="Z556" s="26"/>
      <c r="AA556" s="26"/>
      <c r="AB556" s="16"/>
      <c r="AC556" s="52"/>
      <c r="AD556" s="16" t="s">
        <v>104</v>
      </c>
      <c r="AE556" s="105" t="s">
        <v>1199</v>
      </c>
      <c r="AF556" s="24" t="s">
        <v>1200</v>
      </c>
      <c r="AG556" s="27" t="s">
        <v>1203</v>
      </c>
    </row>
    <row r="557" spans="1:33" ht="31.5">
      <c r="A557" s="16" t="s">
        <v>100</v>
      </c>
      <c r="B557" s="24" t="s">
        <v>101</v>
      </c>
      <c r="C557" s="18" t="s">
        <v>102</v>
      </c>
      <c r="D557" s="27" t="s">
        <v>141</v>
      </c>
      <c r="E557" s="18" t="s">
        <v>102</v>
      </c>
      <c r="F557" s="60" t="s">
        <v>45</v>
      </c>
      <c r="G557" s="24" t="s">
        <v>32</v>
      </c>
      <c r="H557" s="23" t="s">
        <v>22</v>
      </c>
      <c r="I557" s="24" t="s">
        <v>21</v>
      </c>
      <c r="J557" s="43" t="s">
        <v>23</v>
      </c>
      <c r="K557" s="22">
        <f t="shared" si="16"/>
        <v>4</v>
      </c>
      <c r="L557" s="81" t="s">
        <v>1201</v>
      </c>
      <c r="M557" s="81" t="s">
        <v>1202</v>
      </c>
      <c r="N557" s="23" t="s">
        <v>24</v>
      </c>
      <c r="O557" s="22">
        <f t="shared" si="17"/>
        <v>4</v>
      </c>
      <c r="P557" s="26">
        <f>SUM(R557:S557)</f>
        <v>229.27679600000002</v>
      </c>
      <c r="Q557" s="26"/>
      <c r="R557" s="131">
        <v>182.427792</v>
      </c>
      <c r="S557" s="26">
        <v>46.849004</v>
      </c>
      <c r="T557" s="26">
        <v>0</v>
      </c>
      <c r="U557" s="26">
        <v>0</v>
      </c>
      <c r="V557" s="23" t="s">
        <v>29</v>
      </c>
      <c r="W557" s="17" t="s">
        <v>26</v>
      </c>
      <c r="X557" s="82">
        <v>40544</v>
      </c>
      <c r="Y557" s="26"/>
      <c r="Z557" s="26"/>
      <c r="AA557" s="26"/>
      <c r="AB557" s="16"/>
      <c r="AC557" s="52"/>
      <c r="AD557" s="16" t="s">
        <v>104</v>
      </c>
      <c r="AE557" s="105" t="s">
        <v>1199</v>
      </c>
      <c r="AF557" s="24" t="s">
        <v>1200</v>
      </c>
      <c r="AG557" s="27" t="s">
        <v>1203</v>
      </c>
    </row>
    <row r="558" spans="1:33" ht="31.5">
      <c r="A558" s="66" t="s">
        <v>100</v>
      </c>
      <c r="B558" s="24" t="s">
        <v>101</v>
      </c>
      <c r="C558" s="18" t="s">
        <v>102</v>
      </c>
      <c r="D558" s="27" t="s">
        <v>105</v>
      </c>
      <c r="E558" s="18" t="s">
        <v>102</v>
      </c>
      <c r="F558" s="18" t="s">
        <v>31</v>
      </c>
      <c r="G558" s="24" t="s">
        <v>32</v>
      </c>
      <c r="H558" s="23" t="s">
        <v>22</v>
      </c>
      <c r="I558" s="24" t="s">
        <v>32</v>
      </c>
      <c r="J558" s="43" t="s">
        <v>1204</v>
      </c>
      <c r="K558" s="22">
        <f t="shared" si="16"/>
        <v>1</v>
      </c>
      <c r="L558" s="81" t="s">
        <v>1205</v>
      </c>
      <c r="M558" s="81" t="s">
        <v>671</v>
      </c>
      <c r="N558" s="23" t="s">
        <v>24</v>
      </c>
      <c r="O558" s="22">
        <f t="shared" si="17"/>
        <v>4</v>
      </c>
      <c r="P558" s="15">
        <f>R558</f>
        <v>79.00117779</v>
      </c>
      <c r="Q558" s="15"/>
      <c r="R558" s="130">
        <v>79.00117779</v>
      </c>
      <c r="S558" s="15">
        <v>0</v>
      </c>
      <c r="T558" s="15">
        <v>0</v>
      </c>
      <c r="U558" s="15">
        <v>0</v>
      </c>
      <c r="V558" s="23" t="s">
        <v>29</v>
      </c>
      <c r="W558" s="17" t="s">
        <v>26</v>
      </c>
      <c r="X558" s="82">
        <v>40544</v>
      </c>
      <c r="Y558" s="26"/>
      <c r="Z558" s="26"/>
      <c r="AA558" s="26"/>
      <c r="AB558" s="16"/>
      <c r="AC558" s="52"/>
      <c r="AD558" s="16" t="s">
        <v>104</v>
      </c>
      <c r="AE558" s="105" t="s">
        <v>1199</v>
      </c>
      <c r="AF558" s="24" t="s">
        <v>1200</v>
      </c>
      <c r="AG558" s="27" t="s">
        <v>1203</v>
      </c>
    </row>
    <row r="559" spans="1:33" ht="31.5">
      <c r="A559" s="66" t="s">
        <v>100</v>
      </c>
      <c r="B559" s="24" t="s">
        <v>101</v>
      </c>
      <c r="C559" s="18" t="s">
        <v>102</v>
      </c>
      <c r="D559" s="27" t="s">
        <v>103</v>
      </c>
      <c r="E559" s="18" t="s">
        <v>102</v>
      </c>
      <c r="F559" s="18" t="s">
        <v>46</v>
      </c>
      <c r="G559" s="24" t="s">
        <v>32</v>
      </c>
      <c r="H559" s="23" t="s">
        <v>22</v>
      </c>
      <c r="I559" s="24" t="s">
        <v>32</v>
      </c>
      <c r="J559" s="43" t="s">
        <v>23</v>
      </c>
      <c r="K559" s="22">
        <f t="shared" si="16"/>
        <v>4</v>
      </c>
      <c r="L559" s="81" t="s">
        <v>1201</v>
      </c>
      <c r="M559" s="81" t="s">
        <v>1202</v>
      </c>
      <c r="N559" s="23" t="s">
        <v>24</v>
      </c>
      <c r="O559" s="22">
        <f t="shared" si="17"/>
        <v>4</v>
      </c>
      <c r="P559" s="15">
        <f>R559+S559</f>
        <v>177.608237</v>
      </c>
      <c r="Q559" s="15"/>
      <c r="R559" s="130">
        <v>127.14850853</v>
      </c>
      <c r="S559" s="15">
        <v>50.459728469999995</v>
      </c>
      <c r="T559" s="15">
        <v>0</v>
      </c>
      <c r="U559" s="15">
        <v>0</v>
      </c>
      <c r="V559" s="23" t="s">
        <v>29</v>
      </c>
      <c r="W559" s="17" t="s">
        <v>26</v>
      </c>
      <c r="X559" s="82">
        <v>40544</v>
      </c>
      <c r="Y559" s="26"/>
      <c r="Z559" s="26"/>
      <c r="AA559" s="26"/>
      <c r="AB559" s="16"/>
      <c r="AC559" s="52"/>
      <c r="AD559" s="16" t="s">
        <v>104</v>
      </c>
      <c r="AE559" s="105" t="s">
        <v>1199</v>
      </c>
      <c r="AF559" s="24" t="s">
        <v>1200</v>
      </c>
      <c r="AG559" s="27" t="s">
        <v>1203</v>
      </c>
    </row>
    <row r="560" spans="1:33" ht="31.5">
      <c r="A560" s="16" t="s">
        <v>100</v>
      </c>
      <c r="B560" s="24" t="s">
        <v>101</v>
      </c>
      <c r="C560" s="18" t="s">
        <v>102</v>
      </c>
      <c r="D560" s="27" t="s">
        <v>134</v>
      </c>
      <c r="E560" s="18" t="s">
        <v>102</v>
      </c>
      <c r="F560" s="60" t="s">
        <v>41</v>
      </c>
      <c r="G560" s="24" t="s">
        <v>32</v>
      </c>
      <c r="H560" s="23" t="s">
        <v>22</v>
      </c>
      <c r="I560" s="24" t="s">
        <v>32</v>
      </c>
      <c r="J560" s="43" t="s">
        <v>1204</v>
      </c>
      <c r="K560" s="22">
        <f t="shared" si="16"/>
        <v>1</v>
      </c>
      <c r="L560" s="81" t="s">
        <v>1206</v>
      </c>
      <c r="M560" s="81" t="s">
        <v>671</v>
      </c>
      <c r="N560" s="23" t="s">
        <v>24</v>
      </c>
      <c r="O560" s="22">
        <f t="shared" si="17"/>
        <v>4</v>
      </c>
      <c r="P560" s="26">
        <f>R560</f>
        <v>10.82511705</v>
      </c>
      <c r="Q560" s="26"/>
      <c r="R560" s="131">
        <v>10.82511705</v>
      </c>
      <c r="S560" s="26">
        <v>0</v>
      </c>
      <c r="T560" s="26">
        <v>0</v>
      </c>
      <c r="U560" s="26">
        <v>0</v>
      </c>
      <c r="V560" s="23" t="s">
        <v>29</v>
      </c>
      <c r="W560" s="17" t="s">
        <v>26</v>
      </c>
      <c r="X560" s="82">
        <v>40544</v>
      </c>
      <c r="Y560" s="26"/>
      <c r="Z560" s="26"/>
      <c r="AA560" s="26"/>
      <c r="AB560" s="16"/>
      <c r="AC560" s="52"/>
      <c r="AD560" s="16" t="s">
        <v>104</v>
      </c>
      <c r="AE560" s="105" t="s">
        <v>1199</v>
      </c>
      <c r="AF560" s="24" t="s">
        <v>1200</v>
      </c>
      <c r="AG560" s="27" t="s">
        <v>1203</v>
      </c>
    </row>
    <row r="561" spans="1:33" ht="31.5">
      <c r="A561" s="16" t="s">
        <v>100</v>
      </c>
      <c r="B561" s="24" t="s">
        <v>101</v>
      </c>
      <c r="C561" s="18" t="s">
        <v>102</v>
      </c>
      <c r="D561" s="27" t="s">
        <v>118</v>
      </c>
      <c r="E561" s="18" t="s">
        <v>102</v>
      </c>
      <c r="F561" s="60" t="s">
        <v>46</v>
      </c>
      <c r="G561" s="24" t="s">
        <v>32</v>
      </c>
      <c r="H561" s="23" t="s">
        <v>22</v>
      </c>
      <c r="I561" s="24" t="s">
        <v>32</v>
      </c>
      <c r="J561" s="43" t="s">
        <v>1204</v>
      </c>
      <c r="K561" s="22">
        <f t="shared" si="16"/>
        <v>1</v>
      </c>
      <c r="L561" s="81" t="s">
        <v>1207</v>
      </c>
      <c r="M561" s="81" t="s">
        <v>671</v>
      </c>
      <c r="N561" s="23" t="s">
        <v>24</v>
      </c>
      <c r="O561" s="22">
        <f t="shared" si="17"/>
        <v>4</v>
      </c>
      <c r="P561" s="26">
        <f>R561</f>
        <v>18.400351450000006</v>
      </c>
      <c r="Q561" s="26"/>
      <c r="R561" s="131">
        <v>18.400351450000006</v>
      </c>
      <c r="S561" s="26">
        <v>0</v>
      </c>
      <c r="T561" s="26">
        <v>0</v>
      </c>
      <c r="U561" s="26">
        <v>0</v>
      </c>
      <c r="V561" s="23" t="s">
        <v>29</v>
      </c>
      <c r="W561" s="17" t="s">
        <v>26</v>
      </c>
      <c r="X561" s="82">
        <v>40544</v>
      </c>
      <c r="Y561" s="26"/>
      <c r="Z561" s="26"/>
      <c r="AA561" s="26"/>
      <c r="AB561" s="16"/>
      <c r="AC561" s="52"/>
      <c r="AD561" s="16" t="s">
        <v>104</v>
      </c>
      <c r="AE561" s="105" t="s">
        <v>1199</v>
      </c>
      <c r="AF561" s="24" t="s">
        <v>1200</v>
      </c>
      <c r="AG561" s="27" t="s">
        <v>1203</v>
      </c>
    </row>
    <row r="562" spans="1:33" ht="31.5">
      <c r="A562" s="16" t="s">
        <v>100</v>
      </c>
      <c r="B562" s="24" t="s">
        <v>101</v>
      </c>
      <c r="C562" s="18" t="s">
        <v>102</v>
      </c>
      <c r="D562" s="27" t="s">
        <v>122</v>
      </c>
      <c r="E562" s="18" t="s">
        <v>102</v>
      </c>
      <c r="F562" s="60" t="s">
        <v>41</v>
      </c>
      <c r="G562" s="24" t="s">
        <v>32</v>
      </c>
      <c r="H562" s="23" t="s">
        <v>22</v>
      </c>
      <c r="I562" s="24" t="s">
        <v>32</v>
      </c>
      <c r="J562" s="43" t="s">
        <v>1204</v>
      </c>
      <c r="K562" s="22">
        <f t="shared" si="16"/>
        <v>1</v>
      </c>
      <c r="L562" s="81" t="s">
        <v>1201</v>
      </c>
      <c r="M562" s="81" t="s">
        <v>671</v>
      </c>
      <c r="N562" s="23" t="s">
        <v>24</v>
      </c>
      <c r="O562" s="22">
        <f t="shared" si="17"/>
        <v>4</v>
      </c>
      <c r="P562" s="26">
        <f>R562</f>
        <v>132.44250635999998</v>
      </c>
      <c r="Q562" s="26"/>
      <c r="R562" s="131">
        <v>132.44250635999998</v>
      </c>
      <c r="S562" s="26">
        <v>0</v>
      </c>
      <c r="T562" s="26">
        <v>0</v>
      </c>
      <c r="U562" s="26">
        <v>0</v>
      </c>
      <c r="V562" s="23" t="s">
        <v>29</v>
      </c>
      <c r="W562" s="17" t="s">
        <v>26</v>
      </c>
      <c r="X562" s="82">
        <v>40544</v>
      </c>
      <c r="Y562" s="26"/>
      <c r="Z562" s="26"/>
      <c r="AA562" s="26"/>
      <c r="AB562" s="16"/>
      <c r="AC562" s="52"/>
      <c r="AD562" s="16" t="s">
        <v>104</v>
      </c>
      <c r="AE562" s="105" t="s">
        <v>1199</v>
      </c>
      <c r="AF562" s="24" t="s">
        <v>1200</v>
      </c>
      <c r="AG562" s="27" t="s">
        <v>1203</v>
      </c>
    </row>
    <row r="563" spans="1:33" ht="47.25">
      <c r="A563" s="16" t="s">
        <v>100</v>
      </c>
      <c r="B563" s="24" t="s">
        <v>101</v>
      </c>
      <c r="C563" s="99" t="s">
        <v>1208</v>
      </c>
      <c r="D563" s="99" t="s">
        <v>131</v>
      </c>
      <c r="E563" s="100" t="s">
        <v>108</v>
      </c>
      <c r="F563" s="101" t="s">
        <v>41</v>
      </c>
      <c r="G563" s="102" t="s">
        <v>32</v>
      </c>
      <c r="H563" s="23" t="s">
        <v>22</v>
      </c>
      <c r="I563" s="101" t="s">
        <v>32</v>
      </c>
      <c r="J563" s="43" t="s">
        <v>25</v>
      </c>
      <c r="K563" s="22">
        <f t="shared" si="16"/>
        <v>4</v>
      </c>
      <c r="L563" s="22" t="s">
        <v>1209</v>
      </c>
      <c r="M563" s="81" t="s">
        <v>1210</v>
      </c>
      <c r="N563" s="23" t="s">
        <v>24</v>
      </c>
      <c r="O563" s="22">
        <f t="shared" si="17"/>
        <v>4</v>
      </c>
      <c r="P563" s="15">
        <f aca="true" t="shared" si="18" ref="P563:P575">SUM(R563:U563)</f>
        <v>78.71193904203929</v>
      </c>
      <c r="Q563" s="15"/>
      <c r="R563" s="130">
        <v>0.2636667164988901</v>
      </c>
      <c r="S563" s="15">
        <v>3.099252650068797</v>
      </c>
      <c r="T563" s="15">
        <v>23.212846041806685</v>
      </c>
      <c r="U563" s="15">
        <v>52.13617363366491</v>
      </c>
      <c r="V563" s="128" t="s">
        <v>29</v>
      </c>
      <c r="W563" s="23" t="s">
        <v>26</v>
      </c>
      <c r="X563" s="82">
        <v>40544</v>
      </c>
      <c r="Y563" s="26"/>
      <c r="Z563" s="26"/>
      <c r="AA563" s="26"/>
      <c r="AB563" s="16" t="s">
        <v>1211</v>
      </c>
      <c r="AC563" s="52"/>
      <c r="AD563" s="16" t="s">
        <v>104</v>
      </c>
      <c r="AE563" s="105" t="s">
        <v>1199</v>
      </c>
      <c r="AF563" s="24" t="s">
        <v>1200</v>
      </c>
      <c r="AG563" s="102" t="s">
        <v>1212</v>
      </c>
    </row>
    <row r="564" spans="1:33" ht="47.25">
      <c r="A564" s="16" t="s">
        <v>100</v>
      </c>
      <c r="B564" s="24" t="s">
        <v>101</v>
      </c>
      <c r="C564" s="99" t="s">
        <v>1208</v>
      </c>
      <c r="D564" s="99" t="s">
        <v>132</v>
      </c>
      <c r="E564" s="100" t="s">
        <v>133</v>
      </c>
      <c r="F564" s="101" t="s">
        <v>38</v>
      </c>
      <c r="G564" s="102" t="s">
        <v>32</v>
      </c>
      <c r="H564" s="23" t="s">
        <v>22</v>
      </c>
      <c r="I564" s="101" t="s">
        <v>32</v>
      </c>
      <c r="J564" s="43" t="s">
        <v>25</v>
      </c>
      <c r="K564" s="22">
        <f t="shared" si="16"/>
        <v>4</v>
      </c>
      <c r="L564" s="22" t="s">
        <v>1209</v>
      </c>
      <c r="M564" s="81" t="s">
        <v>1213</v>
      </c>
      <c r="N564" s="23" t="s">
        <v>24</v>
      </c>
      <c r="O564" s="22">
        <f t="shared" si="17"/>
        <v>4</v>
      </c>
      <c r="P564" s="15">
        <f t="shared" si="18"/>
        <v>94.96395733330972</v>
      </c>
      <c r="Q564" s="15"/>
      <c r="R564" s="130">
        <v>0.21560678444057604</v>
      </c>
      <c r="S564" s="15">
        <v>2.1592946709776304</v>
      </c>
      <c r="T564" s="15">
        <v>16.034827458233085</v>
      </c>
      <c r="U564" s="15">
        <v>76.55422841965843</v>
      </c>
      <c r="V564" s="128" t="s">
        <v>29</v>
      </c>
      <c r="W564" s="23" t="s">
        <v>26</v>
      </c>
      <c r="X564" s="82">
        <v>40544</v>
      </c>
      <c r="Y564" s="26"/>
      <c r="Z564" s="26"/>
      <c r="AA564" s="26"/>
      <c r="AB564" s="16" t="s">
        <v>1214</v>
      </c>
      <c r="AC564" s="52" t="s">
        <v>1215</v>
      </c>
      <c r="AD564" s="16" t="s">
        <v>104</v>
      </c>
      <c r="AE564" s="105" t="s">
        <v>1199</v>
      </c>
      <c r="AF564" s="24" t="s">
        <v>1200</v>
      </c>
      <c r="AG564" s="102" t="s">
        <v>1212</v>
      </c>
    </row>
    <row r="565" spans="1:33" ht="47.25">
      <c r="A565" s="66" t="s">
        <v>100</v>
      </c>
      <c r="B565" s="24" t="s">
        <v>101</v>
      </c>
      <c r="C565" s="99" t="s">
        <v>1208</v>
      </c>
      <c r="D565" s="99" t="s">
        <v>109</v>
      </c>
      <c r="E565" s="100" t="s">
        <v>108</v>
      </c>
      <c r="F565" s="101" t="s">
        <v>41</v>
      </c>
      <c r="G565" s="102" t="s">
        <v>32</v>
      </c>
      <c r="H565" s="23" t="s">
        <v>22</v>
      </c>
      <c r="I565" s="101" t="s">
        <v>32</v>
      </c>
      <c r="J565" s="43" t="s">
        <v>25</v>
      </c>
      <c r="K565" s="22">
        <f t="shared" si="16"/>
        <v>4</v>
      </c>
      <c r="L565" s="22" t="s">
        <v>1209</v>
      </c>
      <c r="M565" s="81" t="s">
        <v>1213</v>
      </c>
      <c r="N565" s="23" t="s">
        <v>24</v>
      </c>
      <c r="O565" s="22">
        <f t="shared" si="17"/>
        <v>4</v>
      </c>
      <c r="P565" s="15">
        <f t="shared" si="18"/>
        <v>91.48805947869238</v>
      </c>
      <c r="Q565" s="15"/>
      <c r="R565" s="130">
        <v>0.07216223069849624</v>
      </c>
      <c r="S565" s="15">
        <v>4.5107881410068575</v>
      </c>
      <c r="T565" s="15">
        <v>39.41572673692826</v>
      </c>
      <c r="U565" s="15">
        <v>47.48938237005877</v>
      </c>
      <c r="V565" s="128" t="s">
        <v>29</v>
      </c>
      <c r="W565" s="23" t="s">
        <v>26</v>
      </c>
      <c r="X565" s="82">
        <v>40544</v>
      </c>
      <c r="Y565" s="26"/>
      <c r="Z565" s="26"/>
      <c r="AA565" s="26"/>
      <c r="AB565" s="66" t="s">
        <v>1216</v>
      </c>
      <c r="AC565" s="67"/>
      <c r="AD565" s="16" t="s">
        <v>104</v>
      </c>
      <c r="AE565" s="105" t="s">
        <v>1199</v>
      </c>
      <c r="AF565" s="24" t="s">
        <v>1200</v>
      </c>
      <c r="AG565" s="102" t="s">
        <v>1212</v>
      </c>
    </row>
    <row r="566" spans="1:33" ht="47.25">
      <c r="A566" s="66" t="s">
        <v>100</v>
      </c>
      <c r="B566" s="24" t="s">
        <v>101</v>
      </c>
      <c r="C566" s="99" t="s">
        <v>1208</v>
      </c>
      <c r="D566" s="99" t="s">
        <v>120</v>
      </c>
      <c r="E566" s="100" t="s">
        <v>108</v>
      </c>
      <c r="F566" s="101" t="s">
        <v>38</v>
      </c>
      <c r="G566" s="102" t="s">
        <v>32</v>
      </c>
      <c r="H566" s="23" t="s">
        <v>22</v>
      </c>
      <c r="I566" s="101" t="s">
        <v>32</v>
      </c>
      <c r="J566" s="43" t="s">
        <v>25</v>
      </c>
      <c r="K566" s="22">
        <f t="shared" si="16"/>
        <v>4</v>
      </c>
      <c r="L566" s="22" t="s">
        <v>1209</v>
      </c>
      <c r="M566" s="81" t="s">
        <v>1210</v>
      </c>
      <c r="N566" s="23" t="s">
        <v>24</v>
      </c>
      <c r="O566" s="22">
        <f t="shared" si="17"/>
        <v>4</v>
      </c>
      <c r="P566" s="15">
        <f t="shared" si="18"/>
        <v>57.97932232064719</v>
      </c>
      <c r="Q566" s="15"/>
      <c r="R566" s="130">
        <v>0.7443147856745341</v>
      </c>
      <c r="S566" s="15">
        <v>2.385693787500947</v>
      </c>
      <c r="T566" s="15">
        <v>27.96853127385354</v>
      </c>
      <c r="U566" s="15">
        <v>26.880782473618172</v>
      </c>
      <c r="V566" s="128" t="s">
        <v>29</v>
      </c>
      <c r="W566" s="23" t="s">
        <v>26</v>
      </c>
      <c r="X566" s="82">
        <v>40544</v>
      </c>
      <c r="Y566" s="26"/>
      <c r="Z566" s="26"/>
      <c r="AA566" s="26"/>
      <c r="AB566" s="66" t="s">
        <v>1211</v>
      </c>
      <c r="AC566" s="67"/>
      <c r="AD566" s="16" t="s">
        <v>104</v>
      </c>
      <c r="AE566" s="105" t="s">
        <v>1199</v>
      </c>
      <c r="AF566" s="24" t="s">
        <v>1200</v>
      </c>
      <c r="AG566" s="102" t="s">
        <v>1212</v>
      </c>
    </row>
    <row r="567" spans="1:33" ht="47.25">
      <c r="A567" s="66" t="s">
        <v>100</v>
      </c>
      <c r="B567" s="24" t="s">
        <v>101</v>
      </c>
      <c r="C567" s="99" t="s">
        <v>1208</v>
      </c>
      <c r="D567" s="99" t="s">
        <v>121</v>
      </c>
      <c r="E567" s="100" t="s">
        <v>108</v>
      </c>
      <c r="F567" s="101" t="s">
        <v>41</v>
      </c>
      <c r="G567" s="102" t="s">
        <v>32</v>
      </c>
      <c r="H567" s="23" t="s">
        <v>22</v>
      </c>
      <c r="I567" s="101" t="s">
        <v>32</v>
      </c>
      <c r="J567" s="43" t="s">
        <v>25</v>
      </c>
      <c r="K567" s="22">
        <f t="shared" si="16"/>
        <v>4</v>
      </c>
      <c r="L567" s="22" t="s">
        <v>1217</v>
      </c>
      <c r="M567" s="81" t="s">
        <v>1213</v>
      </c>
      <c r="N567" s="23" t="s">
        <v>24</v>
      </c>
      <c r="O567" s="22">
        <f t="shared" si="17"/>
        <v>4</v>
      </c>
      <c r="P567" s="15">
        <f t="shared" si="18"/>
        <v>110.28032919605893</v>
      </c>
      <c r="Q567" s="15"/>
      <c r="R567" s="130">
        <v>1.5800293108188703</v>
      </c>
      <c r="S567" s="15">
        <v>23.50736710765642</v>
      </c>
      <c r="T567" s="15">
        <v>42.698895817205575</v>
      </c>
      <c r="U567" s="15">
        <v>42.49403696037807</v>
      </c>
      <c r="V567" s="128" t="s">
        <v>29</v>
      </c>
      <c r="W567" s="23" t="s">
        <v>26</v>
      </c>
      <c r="X567" s="82">
        <v>40544</v>
      </c>
      <c r="Y567" s="26"/>
      <c r="Z567" s="26"/>
      <c r="AA567" s="26"/>
      <c r="AB567" s="66" t="s">
        <v>1211</v>
      </c>
      <c r="AC567" s="67"/>
      <c r="AD567" s="16" t="s">
        <v>104</v>
      </c>
      <c r="AE567" s="105" t="s">
        <v>1199</v>
      </c>
      <c r="AF567" s="24" t="s">
        <v>1200</v>
      </c>
      <c r="AG567" s="102" t="s">
        <v>1212</v>
      </c>
    </row>
    <row r="568" spans="1:33" ht="47.25">
      <c r="A568" s="66" t="s">
        <v>100</v>
      </c>
      <c r="B568" s="24" t="s">
        <v>101</v>
      </c>
      <c r="C568" s="99" t="s">
        <v>1208</v>
      </c>
      <c r="D568" s="99" t="s">
        <v>145</v>
      </c>
      <c r="E568" s="100" t="s">
        <v>133</v>
      </c>
      <c r="F568" s="101" t="s">
        <v>46</v>
      </c>
      <c r="G568" s="102" t="s">
        <v>32</v>
      </c>
      <c r="H568" s="23" t="s">
        <v>22</v>
      </c>
      <c r="I568" s="101" t="s">
        <v>32</v>
      </c>
      <c r="J568" s="43" t="s">
        <v>25</v>
      </c>
      <c r="K568" s="22">
        <f t="shared" si="16"/>
        <v>4</v>
      </c>
      <c r="L568" s="22" t="s">
        <v>1209</v>
      </c>
      <c r="M568" s="81" t="s">
        <v>1213</v>
      </c>
      <c r="N568" s="23" t="s">
        <v>24</v>
      </c>
      <c r="O568" s="22">
        <f t="shared" si="17"/>
        <v>4</v>
      </c>
      <c r="P568" s="15">
        <f t="shared" si="18"/>
        <v>121.97639262925253</v>
      </c>
      <c r="Q568" s="15"/>
      <c r="R568" s="130">
        <v>0.7242201718686337</v>
      </c>
      <c r="S568" s="15">
        <v>5.537603642789359</v>
      </c>
      <c r="T568" s="15">
        <v>40.26917267197285</v>
      </c>
      <c r="U568" s="15">
        <v>75.44539614262168</v>
      </c>
      <c r="V568" s="128" t="s">
        <v>29</v>
      </c>
      <c r="W568" s="23" t="s">
        <v>26</v>
      </c>
      <c r="X568" s="82">
        <v>40544</v>
      </c>
      <c r="Y568" s="26"/>
      <c r="Z568" s="26"/>
      <c r="AA568" s="26"/>
      <c r="AB568" s="66" t="s">
        <v>1214</v>
      </c>
      <c r="AC568" s="52" t="s">
        <v>1215</v>
      </c>
      <c r="AD568" s="16" t="s">
        <v>104</v>
      </c>
      <c r="AE568" s="105" t="s">
        <v>1199</v>
      </c>
      <c r="AF568" s="24" t="s">
        <v>1200</v>
      </c>
      <c r="AG568" s="102" t="s">
        <v>1212</v>
      </c>
    </row>
    <row r="569" spans="1:33" ht="47.25">
      <c r="A569" s="66" t="s">
        <v>100</v>
      </c>
      <c r="B569" s="24" t="s">
        <v>101</v>
      </c>
      <c r="C569" s="18" t="s">
        <v>106</v>
      </c>
      <c r="D569" s="27" t="s">
        <v>135</v>
      </c>
      <c r="E569" s="18" t="s">
        <v>133</v>
      </c>
      <c r="F569" s="27" t="s">
        <v>41</v>
      </c>
      <c r="G569" s="24" t="s">
        <v>32</v>
      </c>
      <c r="H569" s="23" t="s">
        <v>22</v>
      </c>
      <c r="I569" s="24" t="s">
        <v>32</v>
      </c>
      <c r="J569" s="43" t="s">
        <v>25</v>
      </c>
      <c r="K569" s="22">
        <f t="shared" si="16"/>
        <v>4</v>
      </c>
      <c r="L569" s="22" t="s">
        <v>1209</v>
      </c>
      <c r="M569" s="81" t="s">
        <v>1213</v>
      </c>
      <c r="N569" s="23" t="s">
        <v>24</v>
      </c>
      <c r="O569" s="22">
        <f t="shared" si="17"/>
        <v>4</v>
      </c>
      <c r="P569" s="15">
        <f t="shared" si="18"/>
        <v>216.40867451199</v>
      </c>
      <c r="Q569" s="15"/>
      <c r="R569" s="130">
        <v>1.3185736137731572</v>
      </c>
      <c r="S569" s="15">
        <v>9.590432955858272</v>
      </c>
      <c r="T569" s="15">
        <v>86.15261373777743</v>
      </c>
      <c r="U569" s="15">
        <v>119.34705420458116</v>
      </c>
      <c r="V569" s="23" t="s">
        <v>29</v>
      </c>
      <c r="W569" s="23" t="s">
        <v>26</v>
      </c>
      <c r="X569" s="82">
        <v>40544</v>
      </c>
      <c r="Y569" s="26"/>
      <c r="Z569" s="26"/>
      <c r="AA569" s="26"/>
      <c r="AB569" s="66" t="s">
        <v>1214</v>
      </c>
      <c r="AC569" s="52" t="s">
        <v>1215</v>
      </c>
      <c r="AD569" s="16" t="s">
        <v>104</v>
      </c>
      <c r="AE569" s="105" t="s">
        <v>1199</v>
      </c>
      <c r="AF569" s="24" t="s">
        <v>1200</v>
      </c>
      <c r="AG569" s="102" t="s">
        <v>1212</v>
      </c>
    </row>
    <row r="570" spans="1:33" ht="47.25">
      <c r="A570" s="66" t="s">
        <v>100</v>
      </c>
      <c r="B570" s="24" t="s">
        <v>101</v>
      </c>
      <c r="C570" s="18" t="s">
        <v>106</v>
      </c>
      <c r="D570" s="27" t="s">
        <v>136</v>
      </c>
      <c r="E570" s="18" t="s">
        <v>133</v>
      </c>
      <c r="F570" s="18" t="s">
        <v>31</v>
      </c>
      <c r="G570" s="24" t="s">
        <v>32</v>
      </c>
      <c r="H570" s="23" t="s">
        <v>22</v>
      </c>
      <c r="I570" s="24" t="s">
        <v>32</v>
      </c>
      <c r="J570" s="43" t="s">
        <v>25</v>
      </c>
      <c r="K570" s="22">
        <f t="shared" si="16"/>
        <v>4</v>
      </c>
      <c r="L570" s="22" t="s">
        <v>1202</v>
      </c>
      <c r="M570" s="81" t="s">
        <v>1213</v>
      </c>
      <c r="N570" s="23" t="s">
        <v>24</v>
      </c>
      <c r="O570" s="22">
        <f t="shared" si="17"/>
        <v>4</v>
      </c>
      <c r="P570" s="15">
        <f t="shared" si="18"/>
        <v>99.27337933674144</v>
      </c>
      <c r="Q570" s="15"/>
      <c r="R570" s="130">
        <v>0.6013406440483</v>
      </c>
      <c r="S570" s="15">
        <v>6.0050203399891275</v>
      </c>
      <c r="T570" s="15">
        <v>60.48287431449074</v>
      </c>
      <c r="U570" s="15">
        <v>32.18414403821327</v>
      </c>
      <c r="V570" s="23" t="s">
        <v>29</v>
      </c>
      <c r="W570" s="23" t="s">
        <v>26</v>
      </c>
      <c r="X570" s="82">
        <v>40544</v>
      </c>
      <c r="Y570" s="26"/>
      <c r="Z570" s="26"/>
      <c r="AA570" s="26"/>
      <c r="AB570" s="66" t="s">
        <v>1214</v>
      </c>
      <c r="AC570" s="52" t="s">
        <v>1215</v>
      </c>
      <c r="AD570" s="16" t="s">
        <v>104</v>
      </c>
      <c r="AE570" s="105" t="s">
        <v>1199</v>
      </c>
      <c r="AF570" s="24" t="s">
        <v>1200</v>
      </c>
      <c r="AG570" s="102" t="s">
        <v>1212</v>
      </c>
    </row>
    <row r="571" spans="1:33" ht="47.25">
      <c r="A571" s="66" t="s">
        <v>100</v>
      </c>
      <c r="B571" s="24" t="s">
        <v>101</v>
      </c>
      <c r="C571" s="18" t="s">
        <v>106</v>
      </c>
      <c r="D571" s="27" t="s">
        <v>137</v>
      </c>
      <c r="E571" s="18" t="s">
        <v>133</v>
      </c>
      <c r="F571" s="18" t="s">
        <v>31</v>
      </c>
      <c r="G571" s="24" t="s">
        <v>32</v>
      </c>
      <c r="H571" s="23" t="s">
        <v>22</v>
      </c>
      <c r="I571" s="24" t="s">
        <v>32</v>
      </c>
      <c r="J571" s="43" t="s">
        <v>25</v>
      </c>
      <c r="K571" s="22">
        <f t="shared" si="16"/>
        <v>4</v>
      </c>
      <c r="L571" s="22" t="s">
        <v>1218</v>
      </c>
      <c r="M571" s="81" t="s">
        <v>1213</v>
      </c>
      <c r="N571" s="23" t="s">
        <v>24</v>
      </c>
      <c r="O571" s="22">
        <f t="shared" si="17"/>
        <v>4</v>
      </c>
      <c r="P571" s="15">
        <f t="shared" si="18"/>
        <v>97.97058773784755</v>
      </c>
      <c r="Q571" s="15"/>
      <c r="R571" s="130">
        <v>0.7912396472550852</v>
      </c>
      <c r="S571" s="15">
        <v>2.438323006489545</v>
      </c>
      <c r="T571" s="15">
        <v>41.80700711562718</v>
      </c>
      <c r="U571" s="15">
        <v>52.93401796847574</v>
      </c>
      <c r="V571" s="23" t="s">
        <v>29</v>
      </c>
      <c r="W571" s="23" t="s">
        <v>26</v>
      </c>
      <c r="X571" s="82">
        <v>40544</v>
      </c>
      <c r="Y571" s="26"/>
      <c r="Z571" s="26"/>
      <c r="AA571" s="26"/>
      <c r="AB571" s="66" t="s">
        <v>1214</v>
      </c>
      <c r="AC571" s="52" t="s">
        <v>1215</v>
      </c>
      <c r="AD571" s="16" t="s">
        <v>104</v>
      </c>
      <c r="AE571" s="105" t="s">
        <v>1199</v>
      </c>
      <c r="AF571" s="24" t="s">
        <v>1200</v>
      </c>
      <c r="AG571" s="102" t="s">
        <v>1212</v>
      </c>
    </row>
    <row r="572" spans="1:33" ht="47.25">
      <c r="A572" s="16" t="s">
        <v>100</v>
      </c>
      <c r="B572" s="24" t="s">
        <v>101</v>
      </c>
      <c r="C572" s="18" t="s">
        <v>106</v>
      </c>
      <c r="D572" s="27" t="s">
        <v>144</v>
      </c>
      <c r="E572" s="18" t="s">
        <v>133</v>
      </c>
      <c r="F572" s="18" t="s">
        <v>46</v>
      </c>
      <c r="G572" s="24" t="s">
        <v>32</v>
      </c>
      <c r="H572" s="23" t="s">
        <v>22</v>
      </c>
      <c r="I572" s="24" t="s">
        <v>32</v>
      </c>
      <c r="J572" s="43" t="s">
        <v>25</v>
      </c>
      <c r="K572" s="22">
        <f t="shared" si="16"/>
        <v>4</v>
      </c>
      <c r="L572" s="22" t="s">
        <v>1209</v>
      </c>
      <c r="M572" s="81" t="s">
        <v>1218</v>
      </c>
      <c r="N572" s="23" t="s">
        <v>24</v>
      </c>
      <c r="O572" s="22">
        <f t="shared" si="17"/>
        <v>4</v>
      </c>
      <c r="P572" s="15">
        <f t="shared" si="18"/>
        <v>128.15460880635968</v>
      </c>
      <c r="Q572" s="15"/>
      <c r="R572" s="130">
        <v>0.1755227043440242</v>
      </c>
      <c r="S572" s="15">
        <v>20.323394600409713</v>
      </c>
      <c r="T572" s="15">
        <v>58.21310501517345</v>
      </c>
      <c r="U572" s="15">
        <v>49.442586486432496</v>
      </c>
      <c r="V572" s="23" t="s">
        <v>29</v>
      </c>
      <c r="W572" s="23" t="s">
        <v>26</v>
      </c>
      <c r="X572" s="82">
        <v>40544</v>
      </c>
      <c r="Y572" s="26"/>
      <c r="Z572" s="26"/>
      <c r="AA572" s="26"/>
      <c r="AB572" s="16" t="s">
        <v>1214</v>
      </c>
      <c r="AC572" s="52" t="s">
        <v>1215</v>
      </c>
      <c r="AD572" s="16" t="s">
        <v>104</v>
      </c>
      <c r="AE572" s="105" t="s">
        <v>1199</v>
      </c>
      <c r="AF572" s="24" t="s">
        <v>1200</v>
      </c>
      <c r="AG572" s="102" t="s">
        <v>1212</v>
      </c>
    </row>
    <row r="573" spans="1:33" ht="47.25">
      <c r="A573" s="66" t="s">
        <v>100</v>
      </c>
      <c r="B573" s="24" t="s">
        <v>101</v>
      </c>
      <c r="C573" s="18" t="s">
        <v>106</v>
      </c>
      <c r="D573" s="27" t="s">
        <v>143</v>
      </c>
      <c r="E573" s="18" t="s">
        <v>133</v>
      </c>
      <c r="F573" s="18" t="s">
        <v>46</v>
      </c>
      <c r="G573" s="24" t="s">
        <v>32</v>
      </c>
      <c r="H573" s="23" t="s">
        <v>22</v>
      </c>
      <c r="I573" s="24" t="s">
        <v>32</v>
      </c>
      <c r="J573" s="43" t="s">
        <v>25</v>
      </c>
      <c r="K573" s="22">
        <f t="shared" si="16"/>
        <v>4</v>
      </c>
      <c r="L573" s="22" t="s">
        <v>1209</v>
      </c>
      <c r="M573" s="81" t="s">
        <v>1213</v>
      </c>
      <c r="N573" s="23" t="s">
        <v>24</v>
      </c>
      <c r="O573" s="22">
        <f t="shared" si="17"/>
        <v>4</v>
      </c>
      <c r="P573" s="15">
        <f t="shared" si="18"/>
        <v>252.9966276743795</v>
      </c>
      <c r="Q573" s="15"/>
      <c r="R573" s="130">
        <v>0.25435494264950015</v>
      </c>
      <c r="S573" s="15">
        <v>8.730966008956196</v>
      </c>
      <c r="T573" s="15">
        <v>65.5883102653857</v>
      </c>
      <c r="U573" s="15">
        <v>178.4229964573881</v>
      </c>
      <c r="V573" s="23" t="s">
        <v>29</v>
      </c>
      <c r="W573" s="23" t="s">
        <v>26</v>
      </c>
      <c r="X573" s="82">
        <v>40544</v>
      </c>
      <c r="Y573" s="26"/>
      <c r="Z573" s="26"/>
      <c r="AA573" s="26"/>
      <c r="AB573" s="66" t="s">
        <v>1214</v>
      </c>
      <c r="AC573" s="52" t="s">
        <v>1215</v>
      </c>
      <c r="AD573" s="16" t="s">
        <v>104</v>
      </c>
      <c r="AE573" s="105" t="s">
        <v>1199</v>
      </c>
      <c r="AF573" s="24" t="s">
        <v>1200</v>
      </c>
      <c r="AG573" s="102" t="s">
        <v>1212</v>
      </c>
    </row>
    <row r="574" spans="1:33" ht="47.25">
      <c r="A574" s="16" t="s">
        <v>100</v>
      </c>
      <c r="B574" s="24" t="s">
        <v>101</v>
      </c>
      <c r="C574" s="18" t="s">
        <v>106</v>
      </c>
      <c r="D574" s="27" t="s">
        <v>146</v>
      </c>
      <c r="E574" s="18" t="s">
        <v>133</v>
      </c>
      <c r="F574" s="18" t="s">
        <v>33</v>
      </c>
      <c r="G574" s="24" t="s">
        <v>32</v>
      </c>
      <c r="H574" s="23" t="s">
        <v>22</v>
      </c>
      <c r="I574" s="24" t="s">
        <v>32</v>
      </c>
      <c r="J574" s="43" t="s">
        <v>23</v>
      </c>
      <c r="K574" s="22">
        <f t="shared" si="16"/>
        <v>4</v>
      </c>
      <c r="L574" s="22" t="s">
        <v>671</v>
      </c>
      <c r="M574" s="81" t="s">
        <v>1209</v>
      </c>
      <c r="N574" s="23" t="s">
        <v>24</v>
      </c>
      <c r="O574" s="22">
        <f t="shared" si="17"/>
        <v>4</v>
      </c>
      <c r="P574" s="15">
        <f t="shared" si="18"/>
        <v>74.96769682</v>
      </c>
      <c r="Q574" s="15"/>
      <c r="R574" s="130">
        <v>14.02869682</v>
      </c>
      <c r="S574" s="15">
        <v>57.126</v>
      </c>
      <c r="T574" s="15">
        <v>3.813</v>
      </c>
      <c r="U574" s="15">
        <v>0</v>
      </c>
      <c r="V574" s="23" t="s">
        <v>29</v>
      </c>
      <c r="W574" s="23" t="s">
        <v>26</v>
      </c>
      <c r="X574" s="82">
        <v>40544</v>
      </c>
      <c r="Y574" s="26"/>
      <c r="Z574" s="26"/>
      <c r="AA574" s="26"/>
      <c r="AB574" s="16" t="s">
        <v>1214</v>
      </c>
      <c r="AC574" s="52" t="s">
        <v>1215</v>
      </c>
      <c r="AD574" s="16" t="s">
        <v>104</v>
      </c>
      <c r="AE574" s="105" t="s">
        <v>1199</v>
      </c>
      <c r="AF574" s="24" t="s">
        <v>1200</v>
      </c>
      <c r="AG574" s="102" t="s">
        <v>1212</v>
      </c>
    </row>
    <row r="575" spans="1:33" ht="47.25">
      <c r="A575" s="16" t="s">
        <v>100</v>
      </c>
      <c r="B575" s="24" t="s">
        <v>101</v>
      </c>
      <c r="C575" s="18" t="s">
        <v>106</v>
      </c>
      <c r="D575" s="27" t="s">
        <v>148</v>
      </c>
      <c r="E575" s="18" t="s">
        <v>133</v>
      </c>
      <c r="F575" s="18" t="s">
        <v>38</v>
      </c>
      <c r="G575" s="24" t="s">
        <v>32</v>
      </c>
      <c r="H575" s="23" t="s">
        <v>22</v>
      </c>
      <c r="I575" s="24" t="s">
        <v>32</v>
      </c>
      <c r="J575" s="43" t="s">
        <v>25</v>
      </c>
      <c r="K575" s="22">
        <f t="shared" si="16"/>
        <v>4</v>
      </c>
      <c r="L575" s="22" t="s">
        <v>1202</v>
      </c>
      <c r="M575" s="81" t="s">
        <v>1209</v>
      </c>
      <c r="N575" s="23" t="s">
        <v>24</v>
      </c>
      <c r="O575" s="22">
        <f t="shared" si="17"/>
        <v>4</v>
      </c>
      <c r="P575" s="15">
        <f t="shared" si="18"/>
        <v>87.70387793633301</v>
      </c>
      <c r="Q575" s="15"/>
      <c r="R575" s="130">
        <v>6.861960562519901</v>
      </c>
      <c r="S575" s="15">
        <v>49.7902978678844</v>
      </c>
      <c r="T575" s="15">
        <v>31.05161950592871</v>
      </c>
      <c r="U575" s="15">
        <v>0</v>
      </c>
      <c r="V575" s="23" t="s">
        <v>29</v>
      </c>
      <c r="W575" s="23" t="s">
        <v>26</v>
      </c>
      <c r="X575" s="82">
        <v>40544</v>
      </c>
      <c r="Y575" s="26"/>
      <c r="Z575" s="26"/>
      <c r="AA575" s="26"/>
      <c r="AB575" s="16" t="s">
        <v>1214</v>
      </c>
      <c r="AC575" s="52" t="s">
        <v>1215</v>
      </c>
      <c r="AD575" s="16" t="s">
        <v>104</v>
      </c>
      <c r="AE575" s="105" t="s">
        <v>1199</v>
      </c>
      <c r="AF575" s="24" t="s">
        <v>1200</v>
      </c>
      <c r="AG575" s="102" t="s">
        <v>1212</v>
      </c>
    </row>
    <row r="576" spans="1:33" ht="47.25">
      <c r="A576" s="16" t="s">
        <v>100</v>
      </c>
      <c r="B576" s="24" t="s">
        <v>101</v>
      </c>
      <c r="C576" s="18" t="s">
        <v>106</v>
      </c>
      <c r="D576" s="27" t="s">
        <v>150</v>
      </c>
      <c r="E576" s="18" t="s">
        <v>133</v>
      </c>
      <c r="F576" s="18" t="s">
        <v>42</v>
      </c>
      <c r="G576" s="24" t="s">
        <v>32</v>
      </c>
      <c r="H576" s="23" t="s">
        <v>22</v>
      </c>
      <c r="I576" s="24" t="s">
        <v>32</v>
      </c>
      <c r="J576" s="43" t="s">
        <v>25</v>
      </c>
      <c r="K576" s="22">
        <f t="shared" si="16"/>
        <v>4</v>
      </c>
      <c r="L576" s="22" t="s">
        <v>1218</v>
      </c>
      <c r="M576" s="81" t="s">
        <v>1210</v>
      </c>
      <c r="N576" s="23" t="s">
        <v>24</v>
      </c>
      <c r="O576" s="22">
        <f t="shared" si="17"/>
        <v>4</v>
      </c>
      <c r="P576" s="15">
        <f>SUM(R576:U578)</f>
        <v>156.6723047465935</v>
      </c>
      <c r="Q576" s="15"/>
      <c r="R576" s="130">
        <v>1.7727778803274266</v>
      </c>
      <c r="S576" s="15">
        <v>4.889188109380634</v>
      </c>
      <c r="T576" s="15">
        <v>16.468009243876683</v>
      </c>
      <c r="U576" s="15">
        <v>133.54232951300878</v>
      </c>
      <c r="V576" s="23" t="s">
        <v>29</v>
      </c>
      <c r="W576" s="23" t="s">
        <v>26</v>
      </c>
      <c r="X576" s="82">
        <v>40544</v>
      </c>
      <c r="Y576" s="26"/>
      <c r="Z576" s="26"/>
      <c r="AA576" s="26"/>
      <c r="AB576" s="16" t="s">
        <v>1214</v>
      </c>
      <c r="AC576" s="52" t="s">
        <v>1215</v>
      </c>
      <c r="AD576" s="16" t="s">
        <v>104</v>
      </c>
      <c r="AE576" s="105" t="s">
        <v>1199</v>
      </c>
      <c r="AF576" s="24" t="s">
        <v>1200</v>
      </c>
      <c r="AG576" s="102" t="s">
        <v>1212</v>
      </c>
    </row>
    <row r="577" spans="1:33" ht="15.75">
      <c r="A577" s="16" t="s">
        <v>100</v>
      </c>
      <c r="B577" s="24" t="s">
        <v>101</v>
      </c>
      <c r="C577" s="18" t="s">
        <v>106</v>
      </c>
      <c r="D577" s="27" t="s">
        <v>149</v>
      </c>
      <c r="E577" s="18"/>
      <c r="F577" s="18"/>
      <c r="G577" s="24"/>
      <c r="H577" s="23"/>
      <c r="I577" s="24"/>
      <c r="J577" s="43"/>
      <c r="K577" s="22">
        <f aca="true" t="shared" si="19" ref="K577:K633">IF(J577="Started",4,IF(J577="Planned",3,IF(J577="Confirmed",4,IF(J577="Proposed",2,1))))</f>
        <v>1</v>
      </c>
      <c r="L577" s="22"/>
      <c r="M577" s="81"/>
      <c r="N577" s="23"/>
      <c r="O577" s="22">
        <f t="shared" si="17"/>
        <v>1</v>
      </c>
      <c r="P577" s="15"/>
      <c r="Q577" s="15"/>
      <c r="R577" s="130"/>
      <c r="S577" s="15"/>
      <c r="T577" s="15"/>
      <c r="U577" s="15"/>
      <c r="V577" s="23"/>
      <c r="W577" s="23"/>
      <c r="X577" s="82"/>
      <c r="Y577" s="26"/>
      <c r="Z577" s="26"/>
      <c r="AA577" s="26"/>
      <c r="AB577" s="16"/>
      <c r="AC577" s="52" t="s">
        <v>1215</v>
      </c>
      <c r="AE577" s="105"/>
      <c r="AF577" s="24"/>
      <c r="AG577" s="102"/>
    </row>
    <row r="578" spans="1:33" ht="15.75">
      <c r="A578" s="16" t="s">
        <v>100</v>
      </c>
      <c r="B578" s="24" t="s">
        <v>101</v>
      </c>
      <c r="C578" s="18" t="s">
        <v>106</v>
      </c>
      <c r="D578" s="27" t="s">
        <v>151</v>
      </c>
      <c r="E578" s="18"/>
      <c r="F578" s="18"/>
      <c r="G578" s="24"/>
      <c r="H578" s="23"/>
      <c r="I578" s="24"/>
      <c r="J578" s="43"/>
      <c r="K578" s="22">
        <f t="shared" si="19"/>
        <v>1</v>
      </c>
      <c r="L578" s="22"/>
      <c r="M578" s="81"/>
      <c r="N578" s="23"/>
      <c r="O578" s="22">
        <f aca="true" t="shared" si="20" ref="O578:O641">IF(N578="Yes",4,IF(N578="No",2,1))</f>
        <v>1</v>
      </c>
      <c r="P578" s="15"/>
      <c r="Q578" s="15"/>
      <c r="R578" s="130"/>
      <c r="S578" s="15"/>
      <c r="T578" s="15"/>
      <c r="U578" s="15"/>
      <c r="V578" s="23"/>
      <c r="W578" s="23"/>
      <c r="X578" s="82"/>
      <c r="Y578" s="26"/>
      <c r="Z578" s="26"/>
      <c r="AA578" s="26"/>
      <c r="AB578" s="16"/>
      <c r="AC578" s="52" t="s">
        <v>1215</v>
      </c>
      <c r="AE578" s="105"/>
      <c r="AF578" s="24"/>
      <c r="AG578" s="102"/>
    </row>
    <row r="579" spans="1:33" ht="47.25">
      <c r="A579" s="16" t="s">
        <v>100</v>
      </c>
      <c r="B579" s="24" t="s">
        <v>101</v>
      </c>
      <c r="C579" s="18" t="s">
        <v>106</v>
      </c>
      <c r="D579" s="27" t="s">
        <v>152</v>
      </c>
      <c r="E579" s="18" t="s">
        <v>133</v>
      </c>
      <c r="F579" s="18" t="s">
        <v>42</v>
      </c>
      <c r="G579" s="24" t="s">
        <v>32</v>
      </c>
      <c r="H579" s="23" t="s">
        <v>22</v>
      </c>
      <c r="I579" s="24" t="s">
        <v>32</v>
      </c>
      <c r="J579" s="43" t="s">
        <v>23</v>
      </c>
      <c r="K579" s="22">
        <f t="shared" si="19"/>
        <v>4</v>
      </c>
      <c r="L579" s="22" t="s">
        <v>671</v>
      </c>
      <c r="M579" s="81" t="s">
        <v>1209</v>
      </c>
      <c r="N579" s="23" t="s">
        <v>24</v>
      </c>
      <c r="O579" s="22">
        <f t="shared" si="20"/>
        <v>4</v>
      </c>
      <c r="P579" s="15">
        <f>SUM(R579:U579)</f>
        <v>131.38766338</v>
      </c>
      <c r="Q579" s="15"/>
      <c r="R579" s="130">
        <v>31.850611739999998</v>
      </c>
      <c r="S579" s="15">
        <v>76.24157941</v>
      </c>
      <c r="T579" s="15">
        <v>23.295472230000005</v>
      </c>
      <c r="U579" s="15">
        <v>0</v>
      </c>
      <c r="V579" s="23" t="s">
        <v>29</v>
      </c>
      <c r="W579" s="23" t="s">
        <v>26</v>
      </c>
      <c r="X579" s="82">
        <v>40544</v>
      </c>
      <c r="Y579" s="26"/>
      <c r="Z579" s="26"/>
      <c r="AA579" s="26"/>
      <c r="AB579" s="16" t="s">
        <v>1214</v>
      </c>
      <c r="AC579" s="52" t="s">
        <v>1215</v>
      </c>
      <c r="AD579" s="16" t="s">
        <v>104</v>
      </c>
      <c r="AE579" s="105" t="s">
        <v>1199</v>
      </c>
      <c r="AF579" s="24" t="s">
        <v>1200</v>
      </c>
      <c r="AG579" s="102" t="s">
        <v>1212</v>
      </c>
    </row>
    <row r="580" spans="1:33" ht="47.25">
      <c r="A580" s="16" t="s">
        <v>100</v>
      </c>
      <c r="B580" s="24" t="s">
        <v>101</v>
      </c>
      <c r="C580" s="18" t="s">
        <v>106</v>
      </c>
      <c r="D580" s="27" t="s">
        <v>107</v>
      </c>
      <c r="E580" s="18" t="s">
        <v>108</v>
      </c>
      <c r="F580" s="18" t="s">
        <v>47</v>
      </c>
      <c r="G580" s="24" t="s">
        <v>32</v>
      </c>
      <c r="H580" s="23" t="s">
        <v>22</v>
      </c>
      <c r="I580" s="24" t="s">
        <v>32</v>
      </c>
      <c r="J580" s="43" t="s">
        <v>25</v>
      </c>
      <c r="K580" s="22">
        <f t="shared" si="19"/>
        <v>4</v>
      </c>
      <c r="L580" s="22" t="s">
        <v>1202</v>
      </c>
      <c r="M580" s="81" t="s">
        <v>1202</v>
      </c>
      <c r="N580" s="23" t="s">
        <v>24</v>
      </c>
      <c r="O580" s="22">
        <f t="shared" si="20"/>
        <v>4</v>
      </c>
      <c r="P580" s="15">
        <f>SUM(R580:U580)</f>
        <v>72.58651888627168</v>
      </c>
      <c r="Q580" s="15"/>
      <c r="R580" s="130">
        <v>5.821664674288545</v>
      </c>
      <c r="S580" s="15">
        <v>10.973939492882579</v>
      </c>
      <c r="T580" s="15">
        <v>36.111071900432975</v>
      </c>
      <c r="U580" s="15">
        <v>19.679842818667588</v>
      </c>
      <c r="V580" s="23" t="s">
        <v>29</v>
      </c>
      <c r="W580" s="23" t="s">
        <v>26</v>
      </c>
      <c r="X580" s="82">
        <v>40544</v>
      </c>
      <c r="Y580" s="26"/>
      <c r="Z580" s="26"/>
      <c r="AA580" s="26"/>
      <c r="AB580" s="16" t="s">
        <v>1211</v>
      </c>
      <c r="AD580" s="16" t="s">
        <v>104</v>
      </c>
      <c r="AE580" s="105" t="s">
        <v>1199</v>
      </c>
      <c r="AF580" s="24" t="s">
        <v>1200</v>
      </c>
      <c r="AG580" s="102" t="s">
        <v>1212</v>
      </c>
    </row>
    <row r="581" spans="1:33" ht="47.25">
      <c r="A581" s="66" t="s">
        <v>100</v>
      </c>
      <c r="B581" s="24" t="s">
        <v>101</v>
      </c>
      <c r="C581" s="18" t="s">
        <v>106</v>
      </c>
      <c r="D581" s="27" t="s">
        <v>116</v>
      </c>
      <c r="E581" s="18" t="s">
        <v>108</v>
      </c>
      <c r="F581" s="18" t="s">
        <v>46</v>
      </c>
      <c r="G581" s="24" t="s">
        <v>32</v>
      </c>
      <c r="H581" s="23" t="s">
        <v>22</v>
      </c>
      <c r="I581" s="24" t="s">
        <v>32</v>
      </c>
      <c r="J581" s="43" t="s">
        <v>23</v>
      </c>
      <c r="K581" s="22">
        <f t="shared" si="19"/>
        <v>4</v>
      </c>
      <c r="L581" s="22" t="s">
        <v>671</v>
      </c>
      <c r="M581" s="81" t="s">
        <v>1218</v>
      </c>
      <c r="N581" s="23" t="s">
        <v>24</v>
      </c>
      <c r="O581" s="22">
        <f t="shared" si="20"/>
        <v>4</v>
      </c>
      <c r="P581" s="15">
        <f>SUM(R581:U581)</f>
        <v>61.21357013</v>
      </c>
      <c r="Q581" s="15"/>
      <c r="R581" s="130">
        <v>6.6045899100000005</v>
      </c>
      <c r="S581" s="15">
        <v>21.579277419999997</v>
      </c>
      <c r="T581" s="15">
        <v>23.13299053</v>
      </c>
      <c r="U581" s="15">
        <v>9.89671227</v>
      </c>
      <c r="V581" s="23" t="s">
        <v>29</v>
      </c>
      <c r="W581" s="23" t="s">
        <v>26</v>
      </c>
      <c r="X581" s="82">
        <v>40544</v>
      </c>
      <c r="Y581" s="26"/>
      <c r="Z581" s="26"/>
      <c r="AA581" s="26"/>
      <c r="AB581" s="66" t="s">
        <v>1211</v>
      </c>
      <c r="AC581" s="66"/>
      <c r="AD581" s="16" t="s">
        <v>104</v>
      </c>
      <c r="AE581" s="105" t="s">
        <v>1199</v>
      </c>
      <c r="AF581" s="24" t="s">
        <v>1200</v>
      </c>
      <c r="AG581" s="102" t="s">
        <v>1212</v>
      </c>
    </row>
    <row r="582" spans="1:33" ht="47.25">
      <c r="A582" s="16" t="s">
        <v>100</v>
      </c>
      <c r="B582" s="24" t="s">
        <v>101</v>
      </c>
      <c r="C582" s="18" t="s">
        <v>106</v>
      </c>
      <c r="D582" s="27" t="s">
        <v>123</v>
      </c>
      <c r="E582" s="18" t="s">
        <v>108</v>
      </c>
      <c r="F582" s="18" t="s">
        <v>42</v>
      </c>
      <c r="G582" s="24" t="s">
        <v>32</v>
      </c>
      <c r="H582" s="23" t="s">
        <v>22</v>
      </c>
      <c r="I582" s="24" t="s">
        <v>32</v>
      </c>
      <c r="J582" s="43" t="s">
        <v>25</v>
      </c>
      <c r="K582" s="22">
        <f t="shared" si="19"/>
        <v>4</v>
      </c>
      <c r="L582" s="22" t="s">
        <v>1218</v>
      </c>
      <c r="M582" s="81" t="s">
        <v>1210</v>
      </c>
      <c r="N582" s="23" t="s">
        <v>24</v>
      </c>
      <c r="O582" s="22">
        <f t="shared" si="20"/>
        <v>4</v>
      </c>
      <c r="P582" s="15">
        <f>SUM(R582:U582)</f>
        <v>92.66449003348372</v>
      </c>
      <c r="Q582" s="15"/>
      <c r="R582" s="130">
        <v>1.9186668607940456</v>
      </c>
      <c r="S582" s="15">
        <v>2.3115807881495845</v>
      </c>
      <c r="T582" s="15">
        <v>3.883926141307133</v>
      </c>
      <c r="U582" s="15">
        <v>84.55031624323296</v>
      </c>
      <c r="V582" s="23" t="s">
        <v>29</v>
      </c>
      <c r="W582" s="23" t="s">
        <v>26</v>
      </c>
      <c r="X582" s="82">
        <v>40544</v>
      </c>
      <c r="Y582" s="26"/>
      <c r="Z582" s="26"/>
      <c r="AA582" s="26"/>
      <c r="AB582" s="16" t="s">
        <v>1211</v>
      </c>
      <c r="AD582" s="16" t="s">
        <v>104</v>
      </c>
      <c r="AE582" s="105" t="s">
        <v>1199</v>
      </c>
      <c r="AF582" s="24" t="s">
        <v>1200</v>
      </c>
      <c r="AG582" s="102" t="s">
        <v>1212</v>
      </c>
    </row>
    <row r="583" spans="1:33" ht="31.5">
      <c r="A583" s="107" t="s">
        <v>100</v>
      </c>
      <c r="B583" s="108" t="s">
        <v>101</v>
      </c>
      <c r="C583" s="109" t="s">
        <v>106</v>
      </c>
      <c r="D583" s="110" t="s">
        <v>1219</v>
      </c>
      <c r="E583" s="109" t="s">
        <v>153</v>
      </c>
      <c r="F583" s="109" t="s">
        <v>129</v>
      </c>
      <c r="G583" s="108" t="s">
        <v>32</v>
      </c>
      <c r="H583" s="111" t="s">
        <v>22</v>
      </c>
      <c r="I583" s="108" t="s">
        <v>32</v>
      </c>
      <c r="J583" s="140" t="s">
        <v>25</v>
      </c>
      <c r="K583" s="22">
        <f t="shared" si="19"/>
        <v>4</v>
      </c>
      <c r="L583" s="112" t="s">
        <v>112</v>
      </c>
      <c r="M583" s="112"/>
      <c r="N583" s="111" t="s">
        <v>49</v>
      </c>
      <c r="O583" s="22">
        <f t="shared" si="20"/>
        <v>1</v>
      </c>
      <c r="P583" s="113"/>
      <c r="Q583" s="113"/>
      <c r="R583" s="130"/>
      <c r="S583" s="113"/>
      <c r="T583" s="113"/>
      <c r="U583" s="113"/>
      <c r="V583" s="111" t="s">
        <v>29</v>
      </c>
      <c r="W583" s="111" t="s">
        <v>26</v>
      </c>
      <c r="X583" s="114">
        <v>40544</v>
      </c>
      <c r="Y583" s="26"/>
      <c r="Z583" s="26"/>
      <c r="AA583" s="26"/>
      <c r="AB583" s="107"/>
      <c r="AC583" s="107"/>
      <c r="AD583" s="107" t="s">
        <v>104</v>
      </c>
      <c r="AE583" s="107"/>
      <c r="AF583" s="108"/>
      <c r="AG583" s="110"/>
    </row>
    <row r="584" spans="1:33" ht="15.75">
      <c r="A584" s="16" t="s">
        <v>100</v>
      </c>
      <c r="B584" s="24" t="s">
        <v>101</v>
      </c>
      <c r="C584" s="18" t="s">
        <v>138</v>
      </c>
      <c r="D584" s="27" t="s">
        <v>147</v>
      </c>
      <c r="E584" s="18" t="s">
        <v>108</v>
      </c>
      <c r="F584" s="18" t="s">
        <v>38</v>
      </c>
      <c r="G584" s="24" t="s">
        <v>32</v>
      </c>
      <c r="H584" s="23" t="s">
        <v>22</v>
      </c>
      <c r="I584" s="24" t="s">
        <v>740</v>
      </c>
      <c r="J584" s="43" t="s">
        <v>28</v>
      </c>
      <c r="K584" s="22">
        <f t="shared" si="19"/>
        <v>2</v>
      </c>
      <c r="L584" s="89" t="s">
        <v>112</v>
      </c>
      <c r="M584" s="89"/>
      <c r="N584" s="23" t="s">
        <v>49</v>
      </c>
      <c r="O584" s="22">
        <f t="shared" si="20"/>
        <v>1</v>
      </c>
      <c r="P584" s="26"/>
      <c r="Q584" s="26"/>
      <c r="R584" s="130"/>
      <c r="S584" s="26"/>
      <c r="T584" s="26"/>
      <c r="U584" s="26"/>
      <c r="V584" s="128"/>
      <c r="W584" s="17"/>
      <c r="X584" s="82"/>
      <c r="Y584" s="26"/>
      <c r="Z584" s="26"/>
      <c r="AA584" s="26"/>
      <c r="AB584" s="16"/>
      <c r="AC584" s="52"/>
      <c r="AD584" s="16" t="s">
        <v>104</v>
      </c>
      <c r="AE584" s="105" t="s">
        <v>1199</v>
      </c>
      <c r="AF584" s="24" t="s">
        <v>1200</v>
      </c>
      <c r="AG584" s="27"/>
    </row>
    <row r="585" spans="1:33" ht="15.75">
      <c r="A585" s="16" t="s">
        <v>100</v>
      </c>
      <c r="B585" s="24" t="s">
        <v>101</v>
      </c>
      <c r="C585" s="18" t="s">
        <v>138</v>
      </c>
      <c r="D585" s="27" t="s">
        <v>139</v>
      </c>
      <c r="E585" s="18" t="s">
        <v>108</v>
      </c>
      <c r="F585" s="18" t="s">
        <v>46</v>
      </c>
      <c r="G585" s="24" t="s">
        <v>32</v>
      </c>
      <c r="H585" s="23" t="s">
        <v>22</v>
      </c>
      <c r="I585" s="24" t="s">
        <v>740</v>
      </c>
      <c r="J585" s="43" t="s">
        <v>28</v>
      </c>
      <c r="K585" s="22">
        <f t="shared" si="19"/>
        <v>2</v>
      </c>
      <c r="L585" s="89" t="s">
        <v>112</v>
      </c>
      <c r="M585" s="89"/>
      <c r="N585" s="23" t="s">
        <v>49</v>
      </c>
      <c r="O585" s="22">
        <f t="shared" si="20"/>
        <v>1</v>
      </c>
      <c r="P585" s="26"/>
      <c r="Q585" s="26"/>
      <c r="R585" s="130"/>
      <c r="S585" s="26"/>
      <c r="T585" s="26"/>
      <c r="U585" s="26"/>
      <c r="V585" s="128"/>
      <c r="W585" s="17"/>
      <c r="X585" s="82"/>
      <c r="Y585" s="26"/>
      <c r="Z585" s="26"/>
      <c r="AA585" s="26"/>
      <c r="AB585" s="16"/>
      <c r="AC585" s="52"/>
      <c r="AD585" s="16" t="s">
        <v>104</v>
      </c>
      <c r="AE585" s="105" t="s">
        <v>1199</v>
      </c>
      <c r="AF585" s="24" t="s">
        <v>1200</v>
      </c>
      <c r="AG585" s="27"/>
    </row>
    <row r="586" spans="1:33" ht="15.75">
      <c r="A586" s="16" t="s">
        <v>100</v>
      </c>
      <c r="B586" s="24" t="s">
        <v>154</v>
      </c>
      <c r="C586" s="18" t="s">
        <v>155</v>
      </c>
      <c r="D586" s="27" t="s">
        <v>160</v>
      </c>
      <c r="E586" s="18" t="s">
        <v>161</v>
      </c>
      <c r="F586" s="18" t="s">
        <v>129</v>
      </c>
      <c r="G586" s="24" t="s">
        <v>32</v>
      </c>
      <c r="H586" s="23" t="s">
        <v>22</v>
      </c>
      <c r="I586" s="24" t="s">
        <v>32</v>
      </c>
      <c r="J586" s="43" t="s">
        <v>25</v>
      </c>
      <c r="K586" s="22">
        <f t="shared" si="19"/>
        <v>4</v>
      </c>
      <c r="L586" s="22">
        <v>2011</v>
      </c>
      <c r="M586" s="22">
        <v>2015</v>
      </c>
      <c r="N586" s="23" t="s">
        <v>39</v>
      </c>
      <c r="O586" s="22">
        <f t="shared" si="20"/>
        <v>1</v>
      </c>
      <c r="P586" s="15">
        <v>1507</v>
      </c>
      <c r="Q586" s="15"/>
      <c r="R586" s="130">
        <v>397.4</v>
      </c>
      <c r="S586" s="15">
        <v>393.8</v>
      </c>
      <c r="T586" s="15">
        <v>386.3</v>
      </c>
      <c r="U586" s="15">
        <v>383.8</v>
      </c>
      <c r="V586" s="23" t="s">
        <v>29</v>
      </c>
      <c r="W586" s="23" t="s">
        <v>26</v>
      </c>
      <c r="X586" s="82">
        <v>40544</v>
      </c>
      <c r="Y586" s="26"/>
      <c r="Z586" s="26"/>
      <c r="AA586" s="26"/>
      <c r="AB586" s="16"/>
      <c r="AD586" s="16" t="s">
        <v>104</v>
      </c>
      <c r="AF586" s="24" t="s">
        <v>162</v>
      </c>
      <c r="AG586" s="18" t="s">
        <v>163</v>
      </c>
    </row>
    <row r="587" spans="1:33" ht="15.75">
      <c r="A587" s="16" t="s">
        <v>100</v>
      </c>
      <c r="B587" s="24" t="s">
        <v>154</v>
      </c>
      <c r="C587" s="18" t="s">
        <v>155</v>
      </c>
      <c r="D587" s="27" t="s">
        <v>218</v>
      </c>
      <c r="E587" s="18" t="s">
        <v>157</v>
      </c>
      <c r="F587" s="27" t="s">
        <v>33</v>
      </c>
      <c r="G587" s="24" t="s">
        <v>32</v>
      </c>
      <c r="H587" s="23" t="s">
        <v>22</v>
      </c>
      <c r="I587" s="24" t="s">
        <v>32</v>
      </c>
      <c r="J587" s="43" t="s">
        <v>25</v>
      </c>
      <c r="K587" s="22">
        <f t="shared" si="19"/>
        <v>4</v>
      </c>
      <c r="L587" s="89">
        <v>40848</v>
      </c>
      <c r="M587" s="89">
        <v>40908</v>
      </c>
      <c r="N587" s="23" t="s">
        <v>24</v>
      </c>
      <c r="O587" s="22">
        <f t="shared" si="20"/>
        <v>4</v>
      </c>
      <c r="P587" s="15">
        <v>10</v>
      </c>
      <c r="Q587" s="15"/>
      <c r="R587" s="130">
        <v>0.378</v>
      </c>
      <c r="S587" s="15">
        <v>9.622</v>
      </c>
      <c r="T587" s="15"/>
      <c r="U587" s="15"/>
      <c r="V587" s="23" t="s">
        <v>29</v>
      </c>
      <c r="W587" s="23" t="s">
        <v>26</v>
      </c>
      <c r="X587" s="82">
        <v>40544</v>
      </c>
      <c r="Y587" s="26"/>
      <c r="Z587" s="26"/>
      <c r="AA587" s="26"/>
      <c r="AB587" s="16"/>
      <c r="AD587" s="16" t="s">
        <v>104</v>
      </c>
      <c r="AF587" s="24"/>
      <c r="AG587" s="27"/>
    </row>
    <row r="588" spans="1:33" ht="15.75">
      <c r="A588" s="16" t="s">
        <v>100</v>
      </c>
      <c r="B588" s="24" t="s">
        <v>154</v>
      </c>
      <c r="C588" s="18" t="s">
        <v>155</v>
      </c>
      <c r="D588" s="27" t="s">
        <v>216</v>
      </c>
      <c r="E588" s="18" t="s">
        <v>217</v>
      </c>
      <c r="F588" s="27" t="s">
        <v>33</v>
      </c>
      <c r="G588" s="24" t="s">
        <v>32</v>
      </c>
      <c r="H588" s="23" t="s">
        <v>22</v>
      </c>
      <c r="I588" s="24" t="s">
        <v>32</v>
      </c>
      <c r="J588" s="43" t="s">
        <v>25</v>
      </c>
      <c r="K588" s="22">
        <f t="shared" si="19"/>
        <v>4</v>
      </c>
      <c r="L588" s="89">
        <v>41365</v>
      </c>
      <c r="M588" s="89">
        <v>42094</v>
      </c>
      <c r="N588" s="23" t="s">
        <v>24</v>
      </c>
      <c r="O588" s="22">
        <f t="shared" si="20"/>
        <v>4</v>
      </c>
      <c r="P588" s="15">
        <v>12</v>
      </c>
      <c r="Q588" s="15"/>
      <c r="R588" s="130">
        <v>0.227</v>
      </c>
      <c r="S588" s="15">
        <v>0.114</v>
      </c>
      <c r="T588" s="15">
        <v>5.7</v>
      </c>
      <c r="U588" s="15">
        <v>6.2</v>
      </c>
      <c r="V588" s="23" t="s">
        <v>29</v>
      </c>
      <c r="W588" s="23" t="s">
        <v>26</v>
      </c>
      <c r="X588" s="82">
        <v>40544</v>
      </c>
      <c r="Y588" s="26"/>
      <c r="Z588" s="26"/>
      <c r="AA588" s="26"/>
      <c r="AB588" s="16"/>
      <c r="AD588" s="16" t="s">
        <v>104</v>
      </c>
      <c r="AF588" s="24"/>
      <c r="AG588" s="27"/>
    </row>
    <row r="589" spans="1:33" ht="15.75">
      <c r="A589" s="16" t="s">
        <v>100</v>
      </c>
      <c r="B589" s="24" t="s">
        <v>154</v>
      </c>
      <c r="C589" s="18" t="s">
        <v>155</v>
      </c>
      <c r="D589" s="27" t="s">
        <v>219</v>
      </c>
      <c r="E589" s="18" t="s">
        <v>217</v>
      </c>
      <c r="F589" s="27" t="s">
        <v>46</v>
      </c>
      <c r="G589" s="24" t="s">
        <v>32</v>
      </c>
      <c r="H589" s="23" t="s">
        <v>22</v>
      </c>
      <c r="I589" s="24" t="s">
        <v>32</v>
      </c>
      <c r="J589" s="43" t="s">
        <v>23</v>
      </c>
      <c r="K589" s="22">
        <f t="shared" si="19"/>
        <v>4</v>
      </c>
      <c r="L589" s="89">
        <v>40634</v>
      </c>
      <c r="M589" s="89">
        <v>40847</v>
      </c>
      <c r="N589" s="23" t="s">
        <v>24</v>
      </c>
      <c r="O589" s="22">
        <f t="shared" si="20"/>
        <v>4</v>
      </c>
      <c r="P589" s="15">
        <v>19</v>
      </c>
      <c r="Q589" s="15"/>
      <c r="R589" s="130">
        <v>2.3</v>
      </c>
      <c r="S589" s="15"/>
      <c r="T589" s="15"/>
      <c r="U589" s="15"/>
      <c r="V589" s="23" t="s">
        <v>29</v>
      </c>
      <c r="W589" s="23" t="s">
        <v>26</v>
      </c>
      <c r="X589" s="82">
        <v>40544</v>
      </c>
      <c r="Y589" s="26"/>
      <c r="Z589" s="26"/>
      <c r="AA589" s="26"/>
      <c r="AB589" s="16"/>
      <c r="AD589" s="16" t="s">
        <v>104</v>
      </c>
      <c r="AF589" s="24"/>
      <c r="AG589" s="27"/>
    </row>
    <row r="590" spans="1:33" ht="15.75">
      <c r="A590" s="16" t="s">
        <v>100</v>
      </c>
      <c r="B590" s="24" t="s">
        <v>154</v>
      </c>
      <c r="C590" s="18" t="s">
        <v>155</v>
      </c>
      <c r="D590" s="27" t="s">
        <v>167</v>
      </c>
      <c r="E590" s="18" t="s">
        <v>157</v>
      </c>
      <c r="F590" s="27" t="s">
        <v>46</v>
      </c>
      <c r="G590" s="24" t="s">
        <v>32</v>
      </c>
      <c r="H590" s="23" t="s">
        <v>22</v>
      </c>
      <c r="I590" s="24" t="s">
        <v>32</v>
      </c>
      <c r="J590" s="43" t="s">
        <v>23</v>
      </c>
      <c r="K590" s="22">
        <f t="shared" si="19"/>
        <v>4</v>
      </c>
      <c r="L590" s="89">
        <v>40695</v>
      </c>
      <c r="M590" s="89">
        <v>40632</v>
      </c>
      <c r="N590" s="23" t="s">
        <v>24</v>
      </c>
      <c r="O590" s="22">
        <f t="shared" si="20"/>
        <v>4</v>
      </c>
      <c r="P590" s="15">
        <v>32</v>
      </c>
      <c r="Q590" s="15"/>
      <c r="R590" s="130">
        <v>8.204</v>
      </c>
      <c r="S590" s="15">
        <v>6.3</v>
      </c>
      <c r="T590" s="15"/>
      <c r="U590" s="15"/>
      <c r="V590" s="23" t="s">
        <v>29</v>
      </c>
      <c r="W590" s="23" t="s">
        <v>26</v>
      </c>
      <c r="X590" s="82">
        <v>40544</v>
      </c>
      <c r="Y590" s="26"/>
      <c r="Z590" s="26"/>
      <c r="AA590" s="26"/>
      <c r="AB590" s="16"/>
      <c r="AD590" s="16" t="s">
        <v>104</v>
      </c>
      <c r="AF590" s="24"/>
      <c r="AG590" s="27"/>
    </row>
    <row r="591" spans="1:33" ht="15.75">
      <c r="A591" s="66" t="s">
        <v>100</v>
      </c>
      <c r="B591" s="24" t="s">
        <v>154</v>
      </c>
      <c r="C591" s="18" t="s">
        <v>155</v>
      </c>
      <c r="D591" s="27" t="s">
        <v>158</v>
      </c>
      <c r="E591" s="18" t="s">
        <v>157</v>
      </c>
      <c r="F591" s="27" t="s">
        <v>46</v>
      </c>
      <c r="G591" s="24" t="s">
        <v>32</v>
      </c>
      <c r="H591" s="23" t="s">
        <v>22</v>
      </c>
      <c r="I591" s="24" t="s">
        <v>32</v>
      </c>
      <c r="J591" s="43" t="s">
        <v>25</v>
      </c>
      <c r="K591" s="22">
        <f t="shared" si="19"/>
        <v>4</v>
      </c>
      <c r="L591" s="89">
        <v>40819</v>
      </c>
      <c r="M591" s="89">
        <v>40998</v>
      </c>
      <c r="N591" s="23" t="s">
        <v>24</v>
      </c>
      <c r="O591" s="22">
        <f t="shared" si="20"/>
        <v>4</v>
      </c>
      <c r="P591" s="15">
        <v>13</v>
      </c>
      <c r="Q591" s="15"/>
      <c r="R591" s="130">
        <v>0.355</v>
      </c>
      <c r="S591" s="15">
        <v>12.654</v>
      </c>
      <c r="T591" s="15"/>
      <c r="U591" s="15"/>
      <c r="V591" s="23" t="s">
        <v>29</v>
      </c>
      <c r="W591" s="23" t="s">
        <v>26</v>
      </c>
      <c r="X591" s="82">
        <v>40544</v>
      </c>
      <c r="Y591" s="26"/>
      <c r="Z591" s="26"/>
      <c r="AA591" s="26"/>
      <c r="AB591" s="66"/>
      <c r="AC591" s="66"/>
      <c r="AD591" s="16" t="s">
        <v>104</v>
      </c>
      <c r="AE591" s="66"/>
      <c r="AF591" s="24"/>
      <c r="AG591" s="27"/>
    </row>
    <row r="592" spans="1:33" s="37" customFormat="1" ht="15.75">
      <c r="A592" s="16" t="s">
        <v>100</v>
      </c>
      <c r="B592" s="24" t="s">
        <v>154</v>
      </c>
      <c r="C592" s="18" t="s">
        <v>155</v>
      </c>
      <c r="D592" s="27" t="s">
        <v>159</v>
      </c>
      <c r="E592" s="18" t="s">
        <v>157</v>
      </c>
      <c r="F592" s="27" t="s">
        <v>46</v>
      </c>
      <c r="G592" s="24" t="s">
        <v>32</v>
      </c>
      <c r="H592" s="23" t="s">
        <v>22</v>
      </c>
      <c r="I592" s="24" t="s">
        <v>32</v>
      </c>
      <c r="J592" s="43" t="s">
        <v>25</v>
      </c>
      <c r="K592" s="22">
        <f t="shared" si="19"/>
        <v>4</v>
      </c>
      <c r="L592" s="89">
        <v>40848</v>
      </c>
      <c r="M592" s="89">
        <v>40908</v>
      </c>
      <c r="N592" s="23" t="s">
        <v>24</v>
      </c>
      <c r="O592" s="22">
        <f t="shared" si="20"/>
        <v>4</v>
      </c>
      <c r="P592" s="15">
        <v>17</v>
      </c>
      <c r="Q592" s="15"/>
      <c r="R592" s="130">
        <v>0.345</v>
      </c>
      <c r="S592" s="15">
        <v>15.484</v>
      </c>
      <c r="T592" s="15"/>
      <c r="U592" s="15"/>
      <c r="V592" s="23" t="s">
        <v>29</v>
      </c>
      <c r="W592" s="23" t="s">
        <v>26</v>
      </c>
      <c r="X592" s="82">
        <v>40544</v>
      </c>
      <c r="Y592" s="26"/>
      <c r="Z592" s="26"/>
      <c r="AA592" s="26"/>
      <c r="AB592" s="16"/>
      <c r="AC592" s="16"/>
      <c r="AD592" s="16" t="s">
        <v>104</v>
      </c>
      <c r="AE592" s="16"/>
      <c r="AF592" s="24"/>
      <c r="AG592" s="27"/>
    </row>
    <row r="593" spans="1:33" s="37" customFormat="1" ht="15.75">
      <c r="A593" s="16" t="s">
        <v>100</v>
      </c>
      <c r="B593" s="24" t="s">
        <v>154</v>
      </c>
      <c r="C593" s="18" t="s">
        <v>155</v>
      </c>
      <c r="D593" s="27" t="s">
        <v>156</v>
      </c>
      <c r="E593" s="18" t="s">
        <v>157</v>
      </c>
      <c r="F593" s="27" t="s">
        <v>46</v>
      </c>
      <c r="G593" s="24" t="s">
        <v>32</v>
      </c>
      <c r="H593" s="23" t="s">
        <v>22</v>
      </c>
      <c r="I593" s="24" t="s">
        <v>32</v>
      </c>
      <c r="J593" s="43" t="s">
        <v>23</v>
      </c>
      <c r="K593" s="22">
        <f t="shared" si="19"/>
        <v>4</v>
      </c>
      <c r="L593" s="89">
        <v>40695</v>
      </c>
      <c r="M593" s="89">
        <v>40998</v>
      </c>
      <c r="N593" s="23" t="s">
        <v>24</v>
      </c>
      <c r="O593" s="22">
        <f t="shared" si="20"/>
        <v>4</v>
      </c>
      <c r="P593" s="15">
        <v>11</v>
      </c>
      <c r="Q593" s="15"/>
      <c r="R593" s="130">
        <v>0.3</v>
      </c>
      <c r="S593" s="15">
        <v>9.648</v>
      </c>
      <c r="T593" s="15"/>
      <c r="U593" s="15"/>
      <c r="V593" s="23" t="s">
        <v>29</v>
      </c>
      <c r="W593" s="23" t="s">
        <v>26</v>
      </c>
      <c r="X593" s="82">
        <v>40544</v>
      </c>
      <c r="Y593" s="26"/>
      <c r="Z593" s="26"/>
      <c r="AA593" s="26"/>
      <c r="AB593" s="16"/>
      <c r="AC593" s="16"/>
      <c r="AD593" s="16" t="s">
        <v>104</v>
      </c>
      <c r="AE593" s="16"/>
      <c r="AF593" s="24"/>
      <c r="AG593" s="27"/>
    </row>
    <row r="594" spans="1:33" s="37" customFormat="1" ht="15.75">
      <c r="A594" s="66" t="s">
        <v>100</v>
      </c>
      <c r="B594" s="24" t="s">
        <v>154</v>
      </c>
      <c r="C594" s="18" t="s">
        <v>155</v>
      </c>
      <c r="D594" s="27" t="s">
        <v>215</v>
      </c>
      <c r="E594" s="18" t="s">
        <v>165</v>
      </c>
      <c r="F594" s="27" t="s">
        <v>46</v>
      </c>
      <c r="G594" s="24" t="s">
        <v>32</v>
      </c>
      <c r="H594" s="23" t="s">
        <v>22</v>
      </c>
      <c r="I594" s="24" t="s">
        <v>32</v>
      </c>
      <c r="J594" s="43" t="s">
        <v>25</v>
      </c>
      <c r="K594" s="22">
        <f t="shared" si="19"/>
        <v>4</v>
      </c>
      <c r="L594" s="89">
        <v>40819</v>
      </c>
      <c r="M594" s="89">
        <v>40886</v>
      </c>
      <c r="N594" s="23" t="s">
        <v>24</v>
      </c>
      <c r="O594" s="22">
        <f t="shared" si="20"/>
        <v>4</v>
      </c>
      <c r="P594" s="15">
        <v>24</v>
      </c>
      <c r="Q594" s="15"/>
      <c r="R594" s="130">
        <v>5.877</v>
      </c>
      <c r="S594" s="15"/>
      <c r="T594" s="15"/>
      <c r="U594" s="15"/>
      <c r="V594" s="23" t="s">
        <v>29</v>
      </c>
      <c r="W594" s="23" t="s">
        <v>26</v>
      </c>
      <c r="X594" s="82">
        <v>40544</v>
      </c>
      <c r="Y594" s="26"/>
      <c r="Z594" s="26"/>
      <c r="AA594" s="26"/>
      <c r="AB594" s="66"/>
      <c r="AC594" s="66"/>
      <c r="AD594" s="16" t="s">
        <v>104</v>
      </c>
      <c r="AE594" s="66"/>
      <c r="AF594" s="24"/>
      <c r="AG594" s="27"/>
    </row>
    <row r="595" spans="1:33" s="121" customFormat="1" ht="15.75">
      <c r="A595" s="16" t="s">
        <v>100</v>
      </c>
      <c r="B595" s="24" t="s">
        <v>154</v>
      </c>
      <c r="C595" s="18" t="s">
        <v>155</v>
      </c>
      <c r="D595" s="27" t="s">
        <v>164</v>
      </c>
      <c r="E595" s="18" t="s">
        <v>165</v>
      </c>
      <c r="F595" s="27" t="s">
        <v>43</v>
      </c>
      <c r="G595" s="24" t="s">
        <v>32</v>
      </c>
      <c r="H595" s="23" t="s">
        <v>22</v>
      </c>
      <c r="I595" s="24" t="s">
        <v>32</v>
      </c>
      <c r="J595" s="43" t="s">
        <v>25</v>
      </c>
      <c r="K595" s="22">
        <f t="shared" si="19"/>
        <v>4</v>
      </c>
      <c r="L595" s="89">
        <v>40840</v>
      </c>
      <c r="M595" s="89"/>
      <c r="N595" s="23" t="s">
        <v>24</v>
      </c>
      <c r="O595" s="22">
        <f t="shared" si="20"/>
        <v>4</v>
      </c>
      <c r="P595" s="15"/>
      <c r="Q595" s="15"/>
      <c r="R595" s="130">
        <v>0.65</v>
      </c>
      <c r="S595" s="15">
        <v>12.35</v>
      </c>
      <c r="T595" s="15"/>
      <c r="U595" s="15"/>
      <c r="V595" s="23" t="s">
        <v>29</v>
      </c>
      <c r="W595" s="23" t="s">
        <v>26</v>
      </c>
      <c r="X595" s="82">
        <v>40544</v>
      </c>
      <c r="Y595" s="26"/>
      <c r="Z595" s="26"/>
      <c r="AA595" s="26"/>
      <c r="AB595" s="16"/>
      <c r="AC595" s="16"/>
      <c r="AD595" s="16" t="s">
        <v>104</v>
      </c>
      <c r="AE595" s="16"/>
      <c r="AF595" s="24"/>
      <c r="AG595" s="27"/>
    </row>
    <row r="596" spans="1:33" ht="31.5">
      <c r="A596" s="1" t="s">
        <v>3065</v>
      </c>
      <c r="B596" s="1" t="s">
        <v>819</v>
      </c>
      <c r="D596" s="1" t="s">
        <v>820</v>
      </c>
      <c r="E596" s="1" t="s">
        <v>821</v>
      </c>
      <c r="F596" s="1" t="s">
        <v>42</v>
      </c>
      <c r="G596" s="1" t="s">
        <v>32</v>
      </c>
      <c r="H596" s="2"/>
      <c r="I596" s="1" t="s">
        <v>32</v>
      </c>
      <c r="J596" s="2" t="s">
        <v>25</v>
      </c>
      <c r="K596" s="22">
        <f t="shared" si="19"/>
        <v>4</v>
      </c>
      <c r="L596" s="62">
        <v>40544</v>
      </c>
      <c r="M596" s="62">
        <v>41275</v>
      </c>
      <c r="N596" s="2" t="s">
        <v>24</v>
      </c>
      <c r="O596" s="22">
        <f t="shared" si="20"/>
        <v>4</v>
      </c>
      <c r="P596" s="15"/>
      <c r="Q596" s="15"/>
      <c r="R596" s="130">
        <v>1.25</v>
      </c>
      <c r="S596" s="15"/>
      <c r="T596" s="15"/>
      <c r="U596" s="15"/>
      <c r="V596" s="2"/>
      <c r="W596" s="2"/>
      <c r="X596" s="58"/>
      <c r="Y596" s="26"/>
      <c r="Z596" s="26"/>
      <c r="AA596" s="26"/>
      <c r="AB596" s="1"/>
      <c r="AC596" s="3"/>
      <c r="AD596" s="59" t="s">
        <v>36</v>
      </c>
      <c r="AE596" s="1"/>
      <c r="AF596" s="1"/>
      <c r="AG596" s="1"/>
    </row>
    <row r="597" spans="1:33" ht="15.75">
      <c r="A597" s="1" t="s">
        <v>3065</v>
      </c>
      <c r="B597" s="1" t="s">
        <v>819</v>
      </c>
      <c r="D597" s="1" t="s">
        <v>822</v>
      </c>
      <c r="E597" s="1" t="s">
        <v>822</v>
      </c>
      <c r="F597" s="1" t="s">
        <v>406</v>
      </c>
      <c r="G597" s="1" t="s">
        <v>32</v>
      </c>
      <c r="H597" s="2"/>
      <c r="I597" s="1" t="s">
        <v>32</v>
      </c>
      <c r="J597" s="2" t="s">
        <v>25</v>
      </c>
      <c r="K597" s="22">
        <f t="shared" si="19"/>
        <v>4</v>
      </c>
      <c r="L597" s="62">
        <v>40544</v>
      </c>
      <c r="M597" s="62">
        <v>40909</v>
      </c>
      <c r="N597" s="2" t="s">
        <v>24</v>
      </c>
      <c r="O597" s="22">
        <f t="shared" si="20"/>
        <v>4</v>
      </c>
      <c r="P597" s="15"/>
      <c r="Q597" s="15"/>
      <c r="R597" s="130">
        <v>1.01</v>
      </c>
      <c r="S597" s="15"/>
      <c r="T597" s="15"/>
      <c r="U597" s="15"/>
      <c r="V597" s="2"/>
      <c r="W597" s="2"/>
      <c r="X597" s="58"/>
      <c r="Y597" s="26"/>
      <c r="Z597" s="26"/>
      <c r="AA597" s="26"/>
      <c r="AB597" s="1"/>
      <c r="AC597" s="3"/>
      <c r="AD597" s="59" t="s">
        <v>36</v>
      </c>
      <c r="AE597" s="1"/>
      <c r="AF597" s="1"/>
      <c r="AG597" s="1"/>
    </row>
    <row r="598" spans="1:33" ht="63">
      <c r="A598" s="1" t="s">
        <v>3065</v>
      </c>
      <c r="B598" s="1" t="s">
        <v>819</v>
      </c>
      <c r="D598" s="1" t="s">
        <v>823</v>
      </c>
      <c r="E598" s="1" t="s">
        <v>824</v>
      </c>
      <c r="F598" s="1" t="s">
        <v>45</v>
      </c>
      <c r="G598" s="1" t="s">
        <v>32</v>
      </c>
      <c r="H598" s="2"/>
      <c r="I598" s="1" t="s">
        <v>32</v>
      </c>
      <c r="J598" s="2" t="s">
        <v>25</v>
      </c>
      <c r="K598" s="22">
        <f t="shared" si="19"/>
        <v>4</v>
      </c>
      <c r="L598" s="62">
        <v>40544</v>
      </c>
      <c r="M598" s="62">
        <v>40909</v>
      </c>
      <c r="N598" s="2" t="s">
        <v>24</v>
      </c>
      <c r="O598" s="22">
        <f t="shared" si="20"/>
        <v>4</v>
      </c>
      <c r="P598" s="15"/>
      <c r="Q598" s="15"/>
      <c r="R598" s="130">
        <v>4.1</v>
      </c>
      <c r="S598" s="15"/>
      <c r="T598" s="15"/>
      <c r="U598" s="15"/>
      <c r="V598" s="2"/>
      <c r="W598" s="2"/>
      <c r="X598" s="58"/>
      <c r="Y598" s="26"/>
      <c r="Z598" s="26"/>
      <c r="AA598" s="26"/>
      <c r="AB598" s="1"/>
      <c r="AC598" s="3"/>
      <c r="AD598" s="59" t="s">
        <v>36</v>
      </c>
      <c r="AE598" s="1"/>
      <c r="AF598" s="1"/>
      <c r="AG598" s="1"/>
    </row>
    <row r="599" spans="1:33" ht="31.5">
      <c r="A599" s="1" t="s">
        <v>220</v>
      </c>
      <c r="B599" s="1" t="s">
        <v>221</v>
      </c>
      <c r="C599" s="1" t="s">
        <v>221</v>
      </c>
      <c r="D599" s="1" t="s">
        <v>238</v>
      </c>
      <c r="E599" s="1" t="s">
        <v>239</v>
      </c>
      <c r="F599" s="1" t="s">
        <v>38</v>
      </c>
      <c r="G599" s="1" t="s">
        <v>32</v>
      </c>
      <c r="H599" s="2" t="s">
        <v>22</v>
      </c>
      <c r="I599" s="1" t="s">
        <v>32</v>
      </c>
      <c r="J599" s="2" t="s">
        <v>23</v>
      </c>
      <c r="K599" s="22">
        <f t="shared" si="19"/>
        <v>4</v>
      </c>
      <c r="L599" s="4">
        <v>41122</v>
      </c>
      <c r="M599" s="4">
        <v>42217</v>
      </c>
      <c r="N599" s="2" t="s">
        <v>24</v>
      </c>
      <c r="O599" s="22">
        <f t="shared" si="20"/>
        <v>4</v>
      </c>
      <c r="P599" s="15">
        <v>81</v>
      </c>
      <c r="Q599" s="15">
        <v>57.4</v>
      </c>
      <c r="R599" s="130">
        <v>0</v>
      </c>
      <c r="S599" s="15">
        <v>0</v>
      </c>
      <c r="T599" s="15">
        <v>60</v>
      </c>
      <c r="U599" s="15">
        <v>0</v>
      </c>
      <c r="V599" s="2" t="s">
        <v>206</v>
      </c>
      <c r="W599" s="2" t="s">
        <v>61</v>
      </c>
      <c r="X599" s="58">
        <v>40909</v>
      </c>
      <c r="Y599" s="26"/>
      <c r="Z599" s="26">
        <v>57.4</v>
      </c>
      <c r="AA599" s="26"/>
      <c r="AB599" s="1" t="s">
        <v>75</v>
      </c>
      <c r="AC599" s="3"/>
      <c r="AD599" s="59" t="s">
        <v>224</v>
      </c>
      <c r="AE599" s="1" t="s">
        <v>832</v>
      </c>
      <c r="AF599" s="1" t="s">
        <v>226</v>
      </c>
      <c r="AG599" s="1"/>
    </row>
    <row r="600" spans="1:33" ht="31.5">
      <c r="A600" s="1" t="s">
        <v>220</v>
      </c>
      <c r="B600" s="1" t="s">
        <v>221</v>
      </c>
      <c r="C600" s="1" t="s">
        <v>221</v>
      </c>
      <c r="D600" s="1" t="s">
        <v>272</v>
      </c>
      <c r="E600" s="1" t="s">
        <v>273</v>
      </c>
      <c r="F600" s="1" t="s">
        <v>46</v>
      </c>
      <c r="G600" s="1" t="s">
        <v>32</v>
      </c>
      <c r="H600" s="2" t="s">
        <v>22</v>
      </c>
      <c r="I600" s="1" t="s">
        <v>32</v>
      </c>
      <c r="J600" s="2" t="s">
        <v>23</v>
      </c>
      <c r="K600" s="22">
        <f t="shared" si="19"/>
        <v>4</v>
      </c>
      <c r="L600" s="4">
        <v>41122</v>
      </c>
      <c r="M600" s="4">
        <v>42430</v>
      </c>
      <c r="N600" s="2" t="s">
        <v>24</v>
      </c>
      <c r="O600" s="22">
        <f t="shared" si="20"/>
        <v>4</v>
      </c>
      <c r="P600" s="15">
        <v>82.9</v>
      </c>
      <c r="Q600" s="15">
        <v>85.5</v>
      </c>
      <c r="R600" s="130">
        <v>1.9</v>
      </c>
      <c r="S600" s="15">
        <v>24.2</v>
      </c>
      <c r="T600" s="15">
        <v>21.5</v>
      </c>
      <c r="U600" s="15">
        <v>23.8</v>
      </c>
      <c r="V600" s="2" t="s">
        <v>206</v>
      </c>
      <c r="W600" s="2" t="s">
        <v>61</v>
      </c>
      <c r="X600" s="58">
        <v>40909</v>
      </c>
      <c r="Y600" s="26"/>
      <c r="Z600" s="26">
        <v>85.5</v>
      </c>
      <c r="AA600" s="26"/>
      <c r="AB600" s="1" t="s">
        <v>75</v>
      </c>
      <c r="AC600" s="3"/>
      <c r="AD600" s="59" t="s">
        <v>224</v>
      </c>
      <c r="AE600" s="1" t="s">
        <v>274</v>
      </c>
      <c r="AF600" s="1" t="s">
        <v>226</v>
      </c>
      <c r="AG600" s="1" t="s">
        <v>275</v>
      </c>
    </row>
    <row r="601" spans="1:33" ht="15.75">
      <c r="A601" s="1" t="s">
        <v>220</v>
      </c>
      <c r="B601" s="1" t="s">
        <v>221</v>
      </c>
      <c r="C601" s="1" t="s">
        <v>221</v>
      </c>
      <c r="D601" s="1" t="s">
        <v>231</v>
      </c>
      <c r="E601" s="1" t="s">
        <v>232</v>
      </c>
      <c r="F601" s="1" t="s">
        <v>33</v>
      </c>
      <c r="G601" s="1" t="s">
        <v>32</v>
      </c>
      <c r="H601" s="2" t="s">
        <v>22</v>
      </c>
      <c r="I601" s="1" t="s">
        <v>32</v>
      </c>
      <c r="J601" s="2" t="s">
        <v>23</v>
      </c>
      <c r="K601" s="22">
        <f t="shared" si="19"/>
        <v>4</v>
      </c>
      <c r="L601" s="4">
        <v>41244</v>
      </c>
      <c r="M601" s="4">
        <v>42339</v>
      </c>
      <c r="N601" s="2" t="s">
        <v>24</v>
      </c>
      <c r="O601" s="22">
        <f t="shared" si="20"/>
        <v>4</v>
      </c>
      <c r="P601" s="15">
        <v>176</v>
      </c>
      <c r="Q601" s="15">
        <v>45</v>
      </c>
      <c r="R601" s="130">
        <v>55</v>
      </c>
      <c r="S601" s="15">
        <v>95</v>
      </c>
      <c r="T601" s="15">
        <v>10</v>
      </c>
      <c r="U601" s="15">
        <v>6</v>
      </c>
      <c r="V601" s="2" t="s">
        <v>74</v>
      </c>
      <c r="W601" s="2" t="s">
        <v>61</v>
      </c>
      <c r="X601" s="58">
        <v>40909</v>
      </c>
      <c r="Y601" s="26"/>
      <c r="Z601" s="26">
        <v>45</v>
      </c>
      <c r="AA601" s="26"/>
      <c r="AB601" s="1" t="s">
        <v>83</v>
      </c>
      <c r="AC601" s="3"/>
      <c r="AD601" s="59" t="s">
        <v>224</v>
      </c>
      <c r="AE601" s="1" t="s">
        <v>833</v>
      </c>
      <c r="AF601" s="1" t="s">
        <v>226</v>
      </c>
      <c r="AG601" s="1" t="s">
        <v>834</v>
      </c>
    </row>
    <row r="602" spans="1:33" ht="31.5">
      <c r="A602" s="1" t="s">
        <v>220</v>
      </c>
      <c r="B602" s="1" t="s">
        <v>221</v>
      </c>
      <c r="C602" s="1" t="s">
        <v>221</v>
      </c>
      <c r="D602" s="1" t="s">
        <v>255</v>
      </c>
      <c r="E602" s="1" t="s">
        <v>256</v>
      </c>
      <c r="F602" s="1" t="s">
        <v>41</v>
      </c>
      <c r="G602" s="1" t="s">
        <v>32</v>
      </c>
      <c r="H602" s="2" t="s">
        <v>22</v>
      </c>
      <c r="I602" s="1" t="s">
        <v>32</v>
      </c>
      <c r="J602" s="2" t="s">
        <v>23</v>
      </c>
      <c r="K602" s="22">
        <f t="shared" si="19"/>
        <v>4</v>
      </c>
      <c r="L602" s="4" t="s">
        <v>835</v>
      </c>
      <c r="M602" s="4" t="s">
        <v>835</v>
      </c>
      <c r="N602" s="2" t="s">
        <v>24</v>
      </c>
      <c r="O602" s="22">
        <f t="shared" si="20"/>
        <v>4</v>
      </c>
      <c r="P602" s="15">
        <v>132.3</v>
      </c>
      <c r="Q602" s="15">
        <v>38.31</v>
      </c>
      <c r="R602" s="130">
        <v>55.6</v>
      </c>
      <c r="S602" s="15">
        <v>0.1</v>
      </c>
      <c r="T602" s="15">
        <v>0</v>
      </c>
      <c r="U602" s="15">
        <v>0</v>
      </c>
      <c r="V602" s="2" t="s">
        <v>74</v>
      </c>
      <c r="W602" s="2" t="s">
        <v>61</v>
      </c>
      <c r="X602" s="58">
        <v>40909</v>
      </c>
      <c r="Y602" s="26"/>
      <c r="Z602" s="26">
        <v>38.31</v>
      </c>
      <c r="AA602" s="26"/>
      <c r="AB602" s="1" t="s">
        <v>83</v>
      </c>
      <c r="AC602" s="3"/>
      <c r="AD602" s="59" t="s">
        <v>224</v>
      </c>
      <c r="AE602" s="1" t="s">
        <v>258</v>
      </c>
      <c r="AF602" s="1" t="s">
        <v>226</v>
      </c>
      <c r="AG602" s="1"/>
    </row>
    <row r="603" spans="1:33" ht="31.5">
      <c r="A603" s="1" t="s">
        <v>220</v>
      </c>
      <c r="B603" s="1" t="s">
        <v>221</v>
      </c>
      <c r="C603" s="1" t="s">
        <v>221</v>
      </c>
      <c r="D603" s="1" t="s">
        <v>259</v>
      </c>
      <c r="E603" s="1" t="s">
        <v>260</v>
      </c>
      <c r="F603" s="1" t="s">
        <v>38</v>
      </c>
      <c r="G603" s="1" t="s">
        <v>32</v>
      </c>
      <c r="H603" s="2" t="s">
        <v>22</v>
      </c>
      <c r="I603" s="1" t="s">
        <v>32</v>
      </c>
      <c r="J603" s="2" t="s">
        <v>23</v>
      </c>
      <c r="K603" s="22">
        <f t="shared" si="19"/>
        <v>4</v>
      </c>
      <c r="L603" s="4">
        <v>41153</v>
      </c>
      <c r="M603" s="4">
        <v>42156</v>
      </c>
      <c r="N603" s="2" t="s">
        <v>24</v>
      </c>
      <c r="O603" s="22">
        <f t="shared" si="20"/>
        <v>4</v>
      </c>
      <c r="P603" s="15">
        <v>113.5</v>
      </c>
      <c r="Q603" s="15">
        <v>40.8</v>
      </c>
      <c r="R603" s="130"/>
      <c r="S603" s="15">
        <v>40</v>
      </c>
      <c r="T603" s="15">
        <v>40</v>
      </c>
      <c r="U603" s="15">
        <v>0</v>
      </c>
      <c r="V603" s="2" t="s">
        <v>74</v>
      </c>
      <c r="W603" s="2" t="s">
        <v>61</v>
      </c>
      <c r="X603" s="58">
        <v>40909</v>
      </c>
      <c r="Y603" s="26"/>
      <c r="Z603" s="26">
        <v>40.8</v>
      </c>
      <c r="AA603" s="26"/>
      <c r="AB603" s="1" t="s">
        <v>83</v>
      </c>
      <c r="AC603" s="3"/>
      <c r="AD603" s="59" t="s">
        <v>224</v>
      </c>
      <c r="AE603" s="1" t="s">
        <v>836</v>
      </c>
      <c r="AF603" s="1" t="s">
        <v>226</v>
      </c>
      <c r="AG603" s="1" t="s">
        <v>837</v>
      </c>
    </row>
    <row r="604" spans="1:33" ht="15.75">
      <c r="A604" s="1" t="s">
        <v>220</v>
      </c>
      <c r="B604" s="1" t="s">
        <v>221</v>
      </c>
      <c r="C604" s="1" t="s">
        <v>221</v>
      </c>
      <c r="D604" s="1" t="s">
        <v>235</v>
      </c>
      <c r="E604" s="1" t="s">
        <v>236</v>
      </c>
      <c r="F604" s="1" t="s">
        <v>42</v>
      </c>
      <c r="G604" s="1" t="s">
        <v>32</v>
      </c>
      <c r="H604" s="2" t="s">
        <v>22</v>
      </c>
      <c r="I604" s="1" t="s">
        <v>32</v>
      </c>
      <c r="J604" s="2" t="s">
        <v>23</v>
      </c>
      <c r="K604" s="22">
        <f t="shared" si="19"/>
        <v>4</v>
      </c>
      <c r="L604" s="4">
        <v>39874</v>
      </c>
      <c r="M604" s="4">
        <v>41334</v>
      </c>
      <c r="N604" s="2" t="s">
        <v>24</v>
      </c>
      <c r="O604" s="22">
        <f t="shared" si="20"/>
        <v>4</v>
      </c>
      <c r="P604" s="15">
        <v>637</v>
      </c>
      <c r="Q604" s="15">
        <v>124.5</v>
      </c>
      <c r="R604" s="130">
        <v>110</v>
      </c>
      <c r="S604" s="15">
        <v>31.1</v>
      </c>
      <c r="T604" s="15">
        <v>0</v>
      </c>
      <c r="U604" s="15">
        <v>0</v>
      </c>
      <c r="V604" s="2" t="s">
        <v>74</v>
      </c>
      <c r="W604" s="2" t="s">
        <v>61</v>
      </c>
      <c r="X604" s="58">
        <v>40909</v>
      </c>
      <c r="Y604" s="26"/>
      <c r="Z604" s="26">
        <v>124.5</v>
      </c>
      <c r="AA604" s="26"/>
      <c r="AB604" s="1" t="s">
        <v>83</v>
      </c>
      <c r="AC604" s="3"/>
      <c r="AD604" s="59" t="s">
        <v>224</v>
      </c>
      <c r="AE604" s="1" t="s">
        <v>237</v>
      </c>
      <c r="AF604" s="1" t="s">
        <v>226</v>
      </c>
      <c r="AG604" s="1"/>
    </row>
    <row r="605" spans="1:33" ht="15.75">
      <c r="A605" s="1" t="s">
        <v>220</v>
      </c>
      <c r="B605" s="1" t="s">
        <v>221</v>
      </c>
      <c r="C605" s="1" t="s">
        <v>221</v>
      </c>
      <c r="D605" s="1" t="s">
        <v>246</v>
      </c>
      <c r="E605" s="1" t="s">
        <v>247</v>
      </c>
      <c r="F605" s="1" t="s">
        <v>45</v>
      </c>
      <c r="G605" s="1" t="s">
        <v>32</v>
      </c>
      <c r="H605" s="2" t="s">
        <v>22</v>
      </c>
      <c r="I605" s="1" t="s">
        <v>32</v>
      </c>
      <c r="J605" s="2" t="s">
        <v>23</v>
      </c>
      <c r="K605" s="22">
        <f t="shared" si="19"/>
        <v>4</v>
      </c>
      <c r="L605" s="4">
        <v>40299</v>
      </c>
      <c r="M605" s="4">
        <v>40976</v>
      </c>
      <c r="N605" s="2" t="s">
        <v>24</v>
      </c>
      <c r="O605" s="22">
        <f t="shared" si="20"/>
        <v>4</v>
      </c>
      <c r="P605" s="15">
        <v>69</v>
      </c>
      <c r="Q605" s="15">
        <v>34.5</v>
      </c>
      <c r="R605" s="130">
        <v>5.8</v>
      </c>
      <c r="S605" s="15">
        <v>0</v>
      </c>
      <c r="T605" s="15">
        <v>45.4</v>
      </c>
      <c r="U605" s="15">
        <v>0</v>
      </c>
      <c r="V605" s="2" t="s">
        <v>74</v>
      </c>
      <c r="W605" s="2" t="s">
        <v>61</v>
      </c>
      <c r="X605" s="58">
        <v>40909</v>
      </c>
      <c r="Y605" s="26"/>
      <c r="Z605" s="26">
        <v>34.5</v>
      </c>
      <c r="AA605" s="26"/>
      <c r="AB605" s="1" t="s">
        <v>83</v>
      </c>
      <c r="AC605" s="3"/>
      <c r="AD605" s="59" t="s">
        <v>224</v>
      </c>
      <c r="AE605" s="1" t="s">
        <v>838</v>
      </c>
      <c r="AF605" s="1" t="s">
        <v>226</v>
      </c>
      <c r="AG605" s="1"/>
    </row>
    <row r="606" spans="1:33" ht="15.75">
      <c r="A606" s="1" t="s">
        <v>220</v>
      </c>
      <c r="B606" s="1" t="s">
        <v>221</v>
      </c>
      <c r="C606" s="1" t="s">
        <v>221</v>
      </c>
      <c r="D606" s="1" t="s">
        <v>269</v>
      </c>
      <c r="E606" s="1" t="s">
        <v>270</v>
      </c>
      <c r="F606" s="1" t="s">
        <v>769</v>
      </c>
      <c r="G606" s="1" t="s">
        <v>32</v>
      </c>
      <c r="H606" s="2" t="s">
        <v>22</v>
      </c>
      <c r="I606" s="1" t="s">
        <v>32</v>
      </c>
      <c r="J606" s="2" t="s">
        <v>23</v>
      </c>
      <c r="K606" s="22">
        <f t="shared" si="19"/>
        <v>4</v>
      </c>
      <c r="L606" s="4">
        <v>40940</v>
      </c>
      <c r="M606" s="4">
        <v>41974</v>
      </c>
      <c r="N606" s="2" t="s">
        <v>24</v>
      </c>
      <c r="O606" s="22">
        <f t="shared" si="20"/>
        <v>4</v>
      </c>
      <c r="P606" s="15">
        <v>176.6</v>
      </c>
      <c r="Q606" s="15">
        <v>102.24</v>
      </c>
      <c r="R606" s="130">
        <v>36.431</v>
      </c>
      <c r="S606" s="15">
        <v>62.233</v>
      </c>
      <c r="T606" s="15">
        <v>45.19</v>
      </c>
      <c r="U606" s="15">
        <v>25.354</v>
      </c>
      <c r="V606" s="2" t="s">
        <v>74</v>
      </c>
      <c r="W606" s="2" t="s">
        <v>61</v>
      </c>
      <c r="X606" s="58">
        <v>40909</v>
      </c>
      <c r="Y606" s="26"/>
      <c r="Z606" s="26">
        <v>102</v>
      </c>
      <c r="AA606" s="26"/>
      <c r="AB606" s="1" t="s">
        <v>83</v>
      </c>
      <c r="AC606" s="3"/>
      <c r="AD606" s="59" t="s">
        <v>224</v>
      </c>
      <c r="AE606" s="1" t="s">
        <v>839</v>
      </c>
      <c r="AF606" s="1" t="s">
        <v>226</v>
      </c>
      <c r="AG606" s="1" t="s">
        <v>271</v>
      </c>
    </row>
    <row r="607" spans="1:33" ht="15.75">
      <c r="A607" s="1" t="s">
        <v>220</v>
      </c>
      <c r="B607" s="1" t="s">
        <v>221</v>
      </c>
      <c r="C607" s="1" t="s">
        <v>221</v>
      </c>
      <c r="D607" s="1" t="s">
        <v>265</v>
      </c>
      <c r="E607" s="1" t="s">
        <v>266</v>
      </c>
      <c r="F607" s="1" t="s">
        <v>38</v>
      </c>
      <c r="G607" s="1" t="s">
        <v>32</v>
      </c>
      <c r="H607" s="2" t="s">
        <v>22</v>
      </c>
      <c r="I607" s="1" t="s">
        <v>32</v>
      </c>
      <c r="J607" s="2" t="s">
        <v>23</v>
      </c>
      <c r="K607" s="22">
        <f t="shared" si="19"/>
        <v>4</v>
      </c>
      <c r="L607" s="4">
        <v>40709</v>
      </c>
      <c r="M607" s="4">
        <v>41624</v>
      </c>
      <c r="N607" s="2" t="s">
        <v>24</v>
      </c>
      <c r="O607" s="22">
        <f t="shared" si="20"/>
        <v>4</v>
      </c>
      <c r="P607" s="15">
        <v>166.4</v>
      </c>
      <c r="Q607" s="15">
        <v>122.4</v>
      </c>
      <c r="R607" s="130">
        <v>54.3</v>
      </c>
      <c r="S607" s="15">
        <v>77.4</v>
      </c>
      <c r="T607" s="15">
        <v>30.8</v>
      </c>
      <c r="U607" s="15">
        <v>0</v>
      </c>
      <c r="V607" s="2" t="s">
        <v>74</v>
      </c>
      <c r="W607" s="2" t="s">
        <v>61</v>
      </c>
      <c r="X607" s="58">
        <v>40909</v>
      </c>
      <c r="Y607" s="26"/>
      <c r="Z607" s="26">
        <v>122.4</v>
      </c>
      <c r="AA607" s="26"/>
      <c r="AB607" s="1" t="s">
        <v>83</v>
      </c>
      <c r="AC607" s="3"/>
      <c r="AD607" s="59" t="s">
        <v>224</v>
      </c>
      <c r="AE607" s="1" t="s">
        <v>267</v>
      </c>
      <c r="AF607" s="1" t="s">
        <v>226</v>
      </c>
      <c r="AG607" s="1" t="s">
        <v>268</v>
      </c>
    </row>
    <row r="608" spans="1:33" ht="15.75">
      <c r="A608" s="1" t="s">
        <v>220</v>
      </c>
      <c r="B608" s="1" t="s">
        <v>221</v>
      </c>
      <c r="C608" s="1" t="s">
        <v>221</v>
      </c>
      <c r="D608" s="1" t="s">
        <v>276</v>
      </c>
      <c r="E608" s="1" t="s">
        <v>277</v>
      </c>
      <c r="F608" s="1" t="s">
        <v>768</v>
      </c>
      <c r="G608" s="1" t="s">
        <v>32</v>
      </c>
      <c r="H608" s="2" t="s">
        <v>22</v>
      </c>
      <c r="I608" s="1" t="s">
        <v>32</v>
      </c>
      <c r="J608" s="2" t="s">
        <v>23</v>
      </c>
      <c r="K608" s="22">
        <f t="shared" si="19"/>
        <v>4</v>
      </c>
      <c r="L608" s="4">
        <v>41082</v>
      </c>
      <c r="M608" s="4">
        <v>42034</v>
      </c>
      <c r="N608" s="2" t="s">
        <v>24</v>
      </c>
      <c r="O608" s="22">
        <f t="shared" si="20"/>
        <v>4</v>
      </c>
      <c r="P608" s="15">
        <v>100.4</v>
      </c>
      <c r="Q608" s="15">
        <v>33</v>
      </c>
      <c r="R608" s="130">
        <v>35</v>
      </c>
      <c r="S608" s="15">
        <v>45</v>
      </c>
      <c r="T608" s="15">
        <v>20.4</v>
      </c>
      <c r="U608" s="15">
        <v>0</v>
      </c>
      <c r="V608" s="2" t="s">
        <v>74</v>
      </c>
      <c r="W608" s="2" t="s">
        <v>61</v>
      </c>
      <c r="X608" s="58">
        <v>40909</v>
      </c>
      <c r="Y608" s="26"/>
      <c r="Z608" s="26">
        <v>33</v>
      </c>
      <c r="AA608" s="26"/>
      <c r="AB608" s="1" t="s">
        <v>83</v>
      </c>
      <c r="AC608" s="3"/>
      <c r="AD608" s="59" t="s">
        <v>224</v>
      </c>
      <c r="AE608" s="1" t="s">
        <v>278</v>
      </c>
      <c r="AF608" s="1" t="s">
        <v>226</v>
      </c>
      <c r="AG608" s="1"/>
    </row>
    <row r="609" spans="1:33" ht="15.75">
      <c r="A609" s="1" t="s">
        <v>220</v>
      </c>
      <c r="B609" s="1" t="s">
        <v>221</v>
      </c>
      <c r="C609" s="1" t="s">
        <v>221</v>
      </c>
      <c r="D609" s="1" t="s">
        <v>253</v>
      </c>
      <c r="E609" s="1" t="s">
        <v>239</v>
      </c>
      <c r="F609" s="1" t="s">
        <v>768</v>
      </c>
      <c r="G609" s="1" t="s">
        <v>32</v>
      </c>
      <c r="H609" s="2" t="s">
        <v>22</v>
      </c>
      <c r="I609" s="1" t="s">
        <v>32</v>
      </c>
      <c r="J609" s="2" t="s">
        <v>23</v>
      </c>
      <c r="K609" s="22">
        <f t="shared" si="19"/>
        <v>4</v>
      </c>
      <c r="L609" s="4">
        <v>41244</v>
      </c>
      <c r="M609" s="4">
        <v>42278</v>
      </c>
      <c r="N609" s="2" t="s">
        <v>24</v>
      </c>
      <c r="O609" s="22">
        <f t="shared" si="20"/>
        <v>4</v>
      </c>
      <c r="P609" s="15">
        <v>256</v>
      </c>
      <c r="Q609" s="15">
        <v>65</v>
      </c>
      <c r="R609" s="130">
        <v>34</v>
      </c>
      <c r="S609" s="15">
        <v>108</v>
      </c>
      <c r="T609" s="15">
        <v>91</v>
      </c>
      <c r="U609" s="15">
        <v>23</v>
      </c>
      <c r="V609" s="2" t="s">
        <v>74</v>
      </c>
      <c r="W609" s="2" t="s">
        <v>61</v>
      </c>
      <c r="X609" s="58">
        <v>40909</v>
      </c>
      <c r="Y609" s="26"/>
      <c r="Z609" s="26">
        <v>65</v>
      </c>
      <c r="AA609" s="26"/>
      <c r="AB609" s="1" t="s">
        <v>83</v>
      </c>
      <c r="AC609" s="3"/>
      <c r="AD609" s="59" t="s">
        <v>224</v>
      </c>
      <c r="AE609" s="1" t="s">
        <v>254</v>
      </c>
      <c r="AF609" s="1" t="s">
        <v>226</v>
      </c>
      <c r="AG609" s="1"/>
    </row>
    <row r="610" spans="1:33" ht="31.5">
      <c r="A610" s="1" t="s">
        <v>220</v>
      </c>
      <c r="B610" s="1" t="s">
        <v>221</v>
      </c>
      <c r="C610" s="1" t="s">
        <v>221</v>
      </c>
      <c r="D610" s="1" t="s">
        <v>227</v>
      </c>
      <c r="E610" s="1" t="s">
        <v>228</v>
      </c>
      <c r="F610" s="1" t="s">
        <v>768</v>
      </c>
      <c r="G610" s="1" t="s">
        <v>32</v>
      </c>
      <c r="H610" s="2" t="s">
        <v>22</v>
      </c>
      <c r="I610" s="1" t="s">
        <v>32</v>
      </c>
      <c r="J610" s="2" t="s">
        <v>23</v>
      </c>
      <c r="K610" s="22">
        <f t="shared" si="19"/>
        <v>4</v>
      </c>
      <c r="L610" s="4">
        <v>41365</v>
      </c>
      <c r="M610" s="4">
        <v>42461</v>
      </c>
      <c r="N610" s="2" t="s">
        <v>24</v>
      </c>
      <c r="O610" s="22">
        <f t="shared" si="20"/>
        <v>4</v>
      </c>
      <c r="P610" s="15">
        <v>181</v>
      </c>
      <c r="Q610" s="15">
        <v>62.1</v>
      </c>
      <c r="R610" s="130">
        <v>0</v>
      </c>
      <c r="S610" s="15">
        <v>0</v>
      </c>
      <c r="T610" s="15">
        <v>58</v>
      </c>
      <c r="U610" s="15">
        <v>81</v>
      </c>
      <c r="V610" s="2" t="s">
        <v>74</v>
      </c>
      <c r="W610" s="2" t="s">
        <v>61</v>
      </c>
      <c r="X610" s="58">
        <v>40909</v>
      </c>
      <c r="Y610" s="26"/>
      <c r="Z610" s="26">
        <v>62.1</v>
      </c>
      <c r="AA610" s="26"/>
      <c r="AB610" s="1" t="s">
        <v>83</v>
      </c>
      <c r="AC610" s="3"/>
      <c r="AD610" s="59" t="s">
        <v>224</v>
      </c>
      <c r="AE610" s="1" t="s">
        <v>229</v>
      </c>
      <c r="AF610" s="1" t="s">
        <v>226</v>
      </c>
      <c r="AG610" s="1" t="s">
        <v>230</v>
      </c>
    </row>
    <row r="611" spans="1:33" ht="31.5">
      <c r="A611" s="1" t="s">
        <v>220</v>
      </c>
      <c r="B611" s="1" t="s">
        <v>221</v>
      </c>
      <c r="C611" s="1" t="s">
        <v>221</v>
      </c>
      <c r="D611" s="1" t="s">
        <v>233</v>
      </c>
      <c r="E611" s="1" t="s">
        <v>234</v>
      </c>
      <c r="F611" s="1" t="s">
        <v>769</v>
      </c>
      <c r="G611" s="1" t="s">
        <v>32</v>
      </c>
      <c r="H611" s="2" t="s">
        <v>22</v>
      </c>
      <c r="I611" s="1" t="s">
        <v>32</v>
      </c>
      <c r="J611" s="2" t="s">
        <v>23</v>
      </c>
      <c r="K611" s="22">
        <f t="shared" si="19"/>
        <v>4</v>
      </c>
      <c r="L611" s="4">
        <v>41286</v>
      </c>
      <c r="M611" s="4">
        <v>42188</v>
      </c>
      <c r="N611" s="2" t="s">
        <v>24</v>
      </c>
      <c r="O611" s="22">
        <f t="shared" si="20"/>
        <v>4</v>
      </c>
      <c r="P611" s="15">
        <v>115.9</v>
      </c>
      <c r="Q611" s="15">
        <v>100.9</v>
      </c>
      <c r="R611" s="130">
        <v>0</v>
      </c>
      <c r="S611" s="15">
        <v>15.3</v>
      </c>
      <c r="T611" s="15">
        <v>80.6</v>
      </c>
      <c r="U611" s="15">
        <v>16.2</v>
      </c>
      <c r="V611" s="2" t="s">
        <v>74</v>
      </c>
      <c r="W611" s="2" t="s">
        <v>61</v>
      </c>
      <c r="X611" s="58">
        <v>40909</v>
      </c>
      <c r="Y611" s="26"/>
      <c r="Z611" s="26">
        <v>100.9</v>
      </c>
      <c r="AA611" s="26"/>
      <c r="AB611" s="1" t="s">
        <v>83</v>
      </c>
      <c r="AC611" s="3"/>
      <c r="AD611" s="59" t="s">
        <v>224</v>
      </c>
      <c r="AE611" s="1" t="s">
        <v>840</v>
      </c>
      <c r="AF611" s="1" t="s">
        <v>226</v>
      </c>
      <c r="AG611" s="1" t="s">
        <v>841</v>
      </c>
    </row>
    <row r="612" spans="1:33" ht="47.25">
      <c r="A612" s="1" t="s">
        <v>220</v>
      </c>
      <c r="B612" s="1" t="s">
        <v>221</v>
      </c>
      <c r="C612" s="1" t="s">
        <v>221</v>
      </c>
      <c r="D612" s="1" t="s">
        <v>240</v>
      </c>
      <c r="E612" s="1" t="s">
        <v>241</v>
      </c>
      <c r="F612" s="1" t="s">
        <v>769</v>
      </c>
      <c r="G612" s="1" t="s">
        <v>32</v>
      </c>
      <c r="H612" s="2" t="s">
        <v>22</v>
      </c>
      <c r="I612" s="1" t="s">
        <v>32</v>
      </c>
      <c r="J612" s="2" t="s">
        <v>23</v>
      </c>
      <c r="K612" s="22">
        <f t="shared" si="19"/>
        <v>4</v>
      </c>
      <c r="L612" s="4">
        <v>41255</v>
      </c>
      <c r="M612" s="4">
        <v>42460</v>
      </c>
      <c r="N612" s="2" t="s">
        <v>24</v>
      </c>
      <c r="O612" s="22">
        <f t="shared" si="20"/>
        <v>4</v>
      </c>
      <c r="P612" s="15">
        <v>222.7</v>
      </c>
      <c r="Q612" s="15">
        <v>115.3</v>
      </c>
      <c r="R612" s="130">
        <v>0</v>
      </c>
      <c r="S612" s="15">
        <v>43.9</v>
      </c>
      <c r="T612" s="15">
        <v>62.6</v>
      </c>
      <c r="U612" s="15">
        <v>86.3</v>
      </c>
      <c r="V612" s="2" t="s">
        <v>74</v>
      </c>
      <c r="W612" s="2" t="s">
        <v>61</v>
      </c>
      <c r="X612" s="58">
        <v>40909</v>
      </c>
      <c r="Y612" s="26"/>
      <c r="Z612" s="26">
        <v>115.3</v>
      </c>
      <c r="AA612" s="26"/>
      <c r="AB612" s="1" t="s">
        <v>83</v>
      </c>
      <c r="AC612" s="3"/>
      <c r="AD612" s="59" t="s">
        <v>224</v>
      </c>
      <c r="AE612" s="1" t="s">
        <v>842</v>
      </c>
      <c r="AF612" s="1" t="s">
        <v>226</v>
      </c>
      <c r="AG612" s="1" t="s">
        <v>843</v>
      </c>
    </row>
    <row r="613" spans="1:33" ht="31.5">
      <c r="A613" s="1" t="s">
        <v>220</v>
      </c>
      <c r="B613" s="1" t="s">
        <v>221</v>
      </c>
      <c r="C613" s="1" t="s">
        <v>221</v>
      </c>
      <c r="D613" s="1" t="s">
        <v>243</v>
      </c>
      <c r="E613" s="1" t="s">
        <v>244</v>
      </c>
      <c r="F613" s="1" t="s">
        <v>768</v>
      </c>
      <c r="G613" s="1" t="s">
        <v>32</v>
      </c>
      <c r="H613" s="2" t="s">
        <v>22</v>
      </c>
      <c r="I613" s="1" t="s">
        <v>32</v>
      </c>
      <c r="J613" s="2" t="s">
        <v>23</v>
      </c>
      <c r="K613" s="22">
        <f t="shared" si="19"/>
        <v>4</v>
      </c>
      <c r="L613" s="4">
        <v>41451</v>
      </c>
      <c r="M613" s="4">
        <v>42419</v>
      </c>
      <c r="N613" s="2" t="s">
        <v>24</v>
      </c>
      <c r="O613" s="22">
        <f t="shared" si="20"/>
        <v>4</v>
      </c>
      <c r="P613" s="15">
        <v>210</v>
      </c>
      <c r="Q613" s="15">
        <v>68.6</v>
      </c>
      <c r="R613" s="130">
        <v>0.864</v>
      </c>
      <c r="S613" s="15">
        <v>0.565</v>
      </c>
      <c r="T613" s="15">
        <v>57.683</v>
      </c>
      <c r="U613" s="15">
        <v>53.804</v>
      </c>
      <c r="V613" s="2" t="s">
        <v>74</v>
      </c>
      <c r="W613" s="2" t="s">
        <v>61</v>
      </c>
      <c r="X613" s="58">
        <v>40909</v>
      </c>
      <c r="Y613" s="26"/>
      <c r="Z613" s="26">
        <v>68.6</v>
      </c>
      <c r="AA613" s="26"/>
      <c r="AB613" s="1" t="s">
        <v>83</v>
      </c>
      <c r="AC613" s="3"/>
      <c r="AD613" s="59" t="s">
        <v>224</v>
      </c>
      <c r="AE613" s="1" t="s">
        <v>245</v>
      </c>
      <c r="AF613" s="1" t="s">
        <v>226</v>
      </c>
      <c r="AG613" s="1" t="s">
        <v>844</v>
      </c>
    </row>
    <row r="614" spans="1:33" ht="47.25">
      <c r="A614" s="1" t="s">
        <v>220</v>
      </c>
      <c r="B614" s="1" t="s">
        <v>221</v>
      </c>
      <c r="C614" s="1" t="s">
        <v>221</v>
      </c>
      <c r="D614" s="1" t="s">
        <v>250</v>
      </c>
      <c r="E614" s="1" t="s">
        <v>251</v>
      </c>
      <c r="F614" s="1" t="s">
        <v>769</v>
      </c>
      <c r="G614" s="1" t="s">
        <v>32</v>
      </c>
      <c r="H614" s="2" t="s">
        <v>22</v>
      </c>
      <c r="I614" s="1" t="s">
        <v>32</v>
      </c>
      <c r="J614" s="2" t="s">
        <v>23</v>
      </c>
      <c r="K614" s="22">
        <f t="shared" si="19"/>
        <v>4</v>
      </c>
      <c r="L614" s="4">
        <v>41091</v>
      </c>
      <c r="M614" s="4">
        <v>42614</v>
      </c>
      <c r="N614" s="2" t="s">
        <v>24</v>
      </c>
      <c r="O614" s="22">
        <f t="shared" si="20"/>
        <v>4</v>
      </c>
      <c r="P614" s="15">
        <v>155.1</v>
      </c>
      <c r="Q614" s="15">
        <v>91</v>
      </c>
      <c r="R614" s="130">
        <v>0</v>
      </c>
      <c r="S614" s="15">
        <v>48.2</v>
      </c>
      <c r="T614" s="15">
        <v>66.7</v>
      </c>
      <c r="U614" s="15">
        <v>40.2</v>
      </c>
      <c r="V614" s="2" t="s">
        <v>74</v>
      </c>
      <c r="W614" s="2" t="s">
        <v>61</v>
      </c>
      <c r="X614" s="58">
        <v>40909</v>
      </c>
      <c r="Y614" s="26"/>
      <c r="Z614" s="26">
        <v>91</v>
      </c>
      <c r="AA614" s="26"/>
      <c r="AB614" s="1" t="s">
        <v>83</v>
      </c>
      <c r="AC614" s="3"/>
      <c r="AD614" s="59" t="s">
        <v>224</v>
      </c>
      <c r="AE614" s="1" t="s">
        <v>252</v>
      </c>
      <c r="AF614" s="1" t="s">
        <v>226</v>
      </c>
      <c r="AG614" s="1" t="s">
        <v>845</v>
      </c>
    </row>
    <row r="615" spans="1:33" ht="31.5">
      <c r="A615" s="1" t="s">
        <v>220</v>
      </c>
      <c r="B615" s="1" t="s">
        <v>221</v>
      </c>
      <c r="C615" s="1" t="s">
        <v>221</v>
      </c>
      <c r="D615" s="1" t="s">
        <v>263</v>
      </c>
      <c r="E615" s="1" t="s">
        <v>264</v>
      </c>
      <c r="F615" s="1" t="s">
        <v>33</v>
      </c>
      <c r="G615" s="1" t="s">
        <v>32</v>
      </c>
      <c r="H615" s="2" t="s">
        <v>22</v>
      </c>
      <c r="I615" s="1" t="s">
        <v>32</v>
      </c>
      <c r="J615" s="2" t="s">
        <v>23</v>
      </c>
      <c r="K615" s="22">
        <f t="shared" si="19"/>
        <v>4</v>
      </c>
      <c r="L615" s="4">
        <v>41030</v>
      </c>
      <c r="M615" s="4">
        <v>41944</v>
      </c>
      <c r="N615" s="2" t="s">
        <v>24</v>
      </c>
      <c r="O615" s="22">
        <f t="shared" si="20"/>
        <v>4</v>
      </c>
      <c r="P615" s="15">
        <v>230</v>
      </c>
      <c r="Q615" s="15">
        <v>95</v>
      </c>
      <c r="R615" s="130">
        <v>17.3</v>
      </c>
      <c r="S615" s="15">
        <v>84.2</v>
      </c>
      <c r="T615" s="15">
        <v>77.9</v>
      </c>
      <c r="U615" s="15">
        <v>43.3</v>
      </c>
      <c r="V615" s="2" t="s">
        <v>74</v>
      </c>
      <c r="W615" s="2" t="s">
        <v>61</v>
      </c>
      <c r="X615" s="58">
        <v>40909</v>
      </c>
      <c r="Y615" s="26"/>
      <c r="Z615" s="26">
        <v>95</v>
      </c>
      <c r="AA615" s="26"/>
      <c r="AB615" s="1" t="s">
        <v>83</v>
      </c>
      <c r="AC615" s="3"/>
      <c r="AD615" s="59" t="s">
        <v>224</v>
      </c>
      <c r="AE615" s="1" t="s">
        <v>846</v>
      </c>
      <c r="AF615" s="1" t="s">
        <v>226</v>
      </c>
      <c r="AG615" s="1" t="s">
        <v>847</v>
      </c>
    </row>
    <row r="616" spans="1:33" ht="15.75">
      <c r="A616" s="1" t="s">
        <v>220</v>
      </c>
      <c r="B616" s="1" t="s">
        <v>221</v>
      </c>
      <c r="C616" s="1" t="s">
        <v>221</v>
      </c>
      <c r="D616" s="1" t="s">
        <v>222</v>
      </c>
      <c r="E616" s="1" t="s">
        <v>223</v>
      </c>
      <c r="F616" s="1" t="s">
        <v>768</v>
      </c>
      <c r="G616" s="1" t="s">
        <v>32</v>
      </c>
      <c r="H616" s="2" t="s">
        <v>22</v>
      </c>
      <c r="I616" s="1" t="s">
        <v>32</v>
      </c>
      <c r="J616" s="2" t="s">
        <v>23</v>
      </c>
      <c r="K616" s="22">
        <f t="shared" si="19"/>
        <v>4</v>
      </c>
      <c r="L616" s="4">
        <v>41195</v>
      </c>
      <c r="M616" s="4">
        <v>42095</v>
      </c>
      <c r="N616" s="2" t="s">
        <v>24</v>
      </c>
      <c r="O616" s="22">
        <f t="shared" si="20"/>
        <v>4</v>
      </c>
      <c r="P616" s="15">
        <v>64.8</v>
      </c>
      <c r="Q616" s="15">
        <v>77.4</v>
      </c>
      <c r="R616" s="130">
        <v>0</v>
      </c>
      <c r="S616" s="15">
        <v>0</v>
      </c>
      <c r="T616" s="15">
        <v>28.8</v>
      </c>
      <c r="U616" s="15">
        <v>36</v>
      </c>
      <c r="V616" s="2" t="s">
        <v>74</v>
      </c>
      <c r="W616" s="2" t="s">
        <v>61</v>
      </c>
      <c r="X616" s="58">
        <v>40909</v>
      </c>
      <c r="Y616" s="26"/>
      <c r="Z616" s="26">
        <v>77.4</v>
      </c>
      <c r="AA616" s="26"/>
      <c r="AB616" s="1" t="s">
        <v>83</v>
      </c>
      <c r="AC616" s="3"/>
      <c r="AD616" s="59" t="s">
        <v>224</v>
      </c>
      <c r="AE616" s="1" t="s">
        <v>225</v>
      </c>
      <c r="AF616" s="1" t="s">
        <v>226</v>
      </c>
      <c r="AG616" s="1"/>
    </row>
    <row r="617" spans="1:33" ht="15.75">
      <c r="A617" s="1" t="s">
        <v>220</v>
      </c>
      <c r="B617" s="1" t="s">
        <v>221</v>
      </c>
      <c r="C617" s="1" t="s">
        <v>221</v>
      </c>
      <c r="D617" s="1" t="s">
        <v>261</v>
      </c>
      <c r="E617" s="1" t="s">
        <v>262</v>
      </c>
      <c r="F617" s="1" t="s">
        <v>43</v>
      </c>
      <c r="G617" s="1" t="s">
        <v>32</v>
      </c>
      <c r="H617" s="2" t="s">
        <v>22</v>
      </c>
      <c r="I617" s="1" t="s">
        <v>32</v>
      </c>
      <c r="J617" s="2" t="s">
        <v>23</v>
      </c>
      <c r="K617" s="22">
        <f t="shared" si="19"/>
        <v>4</v>
      </c>
      <c r="L617" s="4">
        <v>40653</v>
      </c>
      <c r="M617" s="4">
        <v>41699</v>
      </c>
      <c r="N617" s="2" t="s">
        <v>24</v>
      </c>
      <c r="O617" s="22">
        <f t="shared" si="20"/>
        <v>4</v>
      </c>
      <c r="P617" s="15">
        <v>177</v>
      </c>
      <c r="Q617" s="15">
        <v>73.5</v>
      </c>
      <c r="R617" s="130">
        <v>49</v>
      </c>
      <c r="S617" s="15">
        <v>82</v>
      </c>
      <c r="T617" s="15">
        <v>46</v>
      </c>
      <c r="U617" s="15">
        <v>0</v>
      </c>
      <c r="V617" s="2" t="s">
        <v>74</v>
      </c>
      <c r="W617" s="2" t="s">
        <v>61</v>
      </c>
      <c r="X617" s="58">
        <v>40909</v>
      </c>
      <c r="Y617" s="26"/>
      <c r="Z617" s="26">
        <v>73.5</v>
      </c>
      <c r="AA617" s="26"/>
      <c r="AB617" s="1" t="s">
        <v>83</v>
      </c>
      <c r="AC617" s="3"/>
      <c r="AD617" s="59" t="s">
        <v>224</v>
      </c>
      <c r="AE617" s="1" t="s">
        <v>848</v>
      </c>
      <c r="AF617" s="1" t="s">
        <v>226</v>
      </c>
      <c r="AG617" s="1"/>
    </row>
    <row r="618" spans="1:33" ht="31.5">
      <c r="A618" s="1" t="s">
        <v>220</v>
      </c>
      <c r="B618" s="1" t="s">
        <v>221</v>
      </c>
      <c r="C618" s="1" t="s">
        <v>221</v>
      </c>
      <c r="D618" s="1" t="s">
        <v>248</v>
      </c>
      <c r="E618" s="1" t="s">
        <v>239</v>
      </c>
      <c r="F618" s="1" t="s">
        <v>42</v>
      </c>
      <c r="G618" s="1" t="s">
        <v>32</v>
      </c>
      <c r="H618" s="2" t="s">
        <v>22</v>
      </c>
      <c r="I618" s="1" t="s">
        <v>32</v>
      </c>
      <c r="J618" s="2" t="s">
        <v>23</v>
      </c>
      <c r="K618" s="22">
        <f t="shared" si="19"/>
        <v>4</v>
      </c>
      <c r="L618" s="4">
        <v>41244</v>
      </c>
      <c r="M618" s="4">
        <v>42430</v>
      </c>
      <c r="N618" s="2" t="s">
        <v>24</v>
      </c>
      <c r="O618" s="22">
        <f t="shared" si="20"/>
        <v>4</v>
      </c>
      <c r="P618" s="15">
        <v>436</v>
      </c>
      <c r="Q618" s="15">
        <v>90</v>
      </c>
      <c r="R618" s="130">
        <v>0</v>
      </c>
      <c r="S618" s="15">
        <v>123</v>
      </c>
      <c r="T618" s="15">
        <v>123</v>
      </c>
      <c r="U618" s="15">
        <v>123</v>
      </c>
      <c r="V618" s="2" t="s">
        <v>206</v>
      </c>
      <c r="W618" s="2" t="s">
        <v>849</v>
      </c>
      <c r="X618" s="58">
        <v>40909</v>
      </c>
      <c r="Y618" s="26"/>
      <c r="Z618" s="26">
        <v>90</v>
      </c>
      <c r="AA618" s="26"/>
      <c r="AB618" s="1" t="s">
        <v>83</v>
      </c>
      <c r="AC618" s="3"/>
      <c r="AD618" s="59" t="s">
        <v>224</v>
      </c>
      <c r="AE618" s="1" t="s">
        <v>249</v>
      </c>
      <c r="AF618" s="1" t="s">
        <v>226</v>
      </c>
      <c r="AG618" s="1" t="s">
        <v>850</v>
      </c>
    </row>
    <row r="619" spans="1:33" ht="31.5">
      <c r="A619" s="1" t="s">
        <v>220</v>
      </c>
      <c r="B619" s="1" t="s">
        <v>279</v>
      </c>
      <c r="C619" s="1" t="s">
        <v>279</v>
      </c>
      <c r="D619" s="1" t="s">
        <v>311</v>
      </c>
      <c r="E619" s="1" t="s">
        <v>312</v>
      </c>
      <c r="F619" s="1" t="s">
        <v>45</v>
      </c>
      <c r="G619" s="1" t="s">
        <v>214</v>
      </c>
      <c r="H619" s="2" t="s">
        <v>22</v>
      </c>
      <c r="I619" s="1" t="s">
        <v>740</v>
      </c>
      <c r="J619" s="2" t="s">
        <v>23</v>
      </c>
      <c r="K619" s="22">
        <f t="shared" si="19"/>
        <v>4</v>
      </c>
      <c r="L619" s="4">
        <v>41579</v>
      </c>
      <c r="M619" s="4">
        <v>42675</v>
      </c>
      <c r="N619" s="2" t="s">
        <v>24</v>
      </c>
      <c r="O619" s="22">
        <f t="shared" si="20"/>
        <v>4</v>
      </c>
      <c r="P619" s="15">
        <v>191</v>
      </c>
      <c r="Q619" s="15"/>
      <c r="R619" s="130">
        <v>2.3</v>
      </c>
      <c r="S619" s="15">
        <v>37.2</v>
      </c>
      <c r="T619" s="15">
        <v>72.3</v>
      </c>
      <c r="U619" s="15">
        <v>59.3</v>
      </c>
      <c r="V619" s="2" t="s">
        <v>74</v>
      </c>
      <c r="W619" s="2" t="s">
        <v>61</v>
      </c>
      <c r="X619" s="58">
        <v>40909</v>
      </c>
      <c r="Y619" s="26"/>
      <c r="Z619" s="26"/>
      <c r="AA619" s="26"/>
      <c r="AB619" s="1" t="s">
        <v>83</v>
      </c>
      <c r="AC619" s="3"/>
      <c r="AD619" s="59" t="s">
        <v>224</v>
      </c>
      <c r="AE619" s="1" t="s">
        <v>313</v>
      </c>
      <c r="AF619" s="1" t="s">
        <v>288</v>
      </c>
      <c r="AG619" s="1" t="s">
        <v>314</v>
      </c>
    </row>
    <row r="620" spans="1:33" ht="47.25">
      <c r="A620" s="1" t="s">
        <v>220</v>
      </c>
      <c r="B620" s="1" t="s">
        <v>279</v>
      </c>
      <c r="C620" s="1" t="s">
        <v>279</v>
      </c>
      <c r="D620" s="1" t="s">
        <v>296</v>
      </c>
      <c r="E620" s="1" t="s">
        <v>297</v>
      </c>
      <c r="F620" s="1" t="s">
        <v>33</v>
      </c>
      <c r="G620" s="1" t="s">
        <v>32</v>
      </c>
      <c r="H620" s="2" t="s">
        <v>22</v>
      </c>
      <c r="I620" s="1" t="s">
        <v>21</v>
      </c>
      <c r="J620" s="2" t="s">
        <v>23</v>
      </c>
      <c r="K620" s="22">
        <f t="shared" si="19"/>
        <v>4</v>
      </c>
      <c r="L620" s="4" t="s">
        <v>851</v>
      </c>
      <c r="M620" s="4" t="s">
        <v>298</v>
      </c>
      <c r="N620" s="2" t="s">
        <v>24</v>
      </c>
      <c r="O620" s="22">
        <f t="shared" si="20"/>
        <v>4</v>
      </c>
      <c r="P620" s="15">
        <v>139</v>
      </c>
      <c r="Q620" s="15"/>
      <c r="R620" s="130">
        <v>0</v>
      </c>
      <c r="S620" s="15">
        <v>0</v>
      </c>
      <c r="T620" s="15">
        <v>69.5</v>
      </c>
      <c r="U620" s="15">
        <v>69.5</v>
      </c>
      <c r="V620" s="2" t="s">
        <v>206</v>
      </c>
      <c r="W620" s="2" t="s">
        <v>61</v>
      </c>
      <c r="X620" s="58">
        <v>40909</v>
      </c>
      <c r="Y620" s="26"/>
      <c r="Z620" s="26"/>
      <c r="AA620" s="26"/>
      <c r="AB620" s="1" t="s">
        <v>83</v>
      </c>
      <c r="AC620" s="3"/>
      <c r="AD620" s="59" t="s">
        <v>224</v>
      </c>
      <c r="AE620" s="1" t="s">
        <v>299</v>
      </c>
      <c r="AF620" s="1" t="s">
        <v>288</v>
      </c>
      <c r="AG620" s="1"/>
    </row>
    <row r="621" spans="1:33" ht="31.5">
      <c r="A621" s="1" t="s">
        <v>220</v>
      </c>
      <c r="B621" s="1" t="s">
        <v>279</v>
      </c>
      <c r="C621" s="1" t="s">
        <v>279</v>
      </c>
      <c r="D621" s="1" t="s">
        <v>307</v>
      </c>
      <c r="E621" s="1" t="s">
        <v>308</v>
      </c>
      <c r="F621" s="1" t="s">
        <v>45</v>
      </c>
      <c r="G621" s="1" t="s">
        <v>32</v>
      </c>
      <c r="H621" s="2" t="s">
        <v>22</v>
      </c>
      <c r="I621" s="1" t="s">
        <v>21</v>
      </c>
      <c r="J621" s="2" t="s">
        <v>30</v>
      </c>
      <c r="K621" s="22">
        <f t="shared" si="19"/>
        <v>3</v>
      </c>
      <c r="L621" s="4">
        <v>41730</v>
      </c>
      <c r="M621" s="4">
        <v>42826</v>
      </c>
      <c r="N621" s="2" t="s">
        <v>49</v>
      </c>
      <c r="O621" s="22">
        <f t="shared" si="20"/>
        <v>1</v>
      </c>
      <c r="P621" s="15">
        <v>548.4</v>
      </c>
      <c r="Q621" s="15"/>
      <c r="R621" s="130">
        <v>0</v>
      </c>
      <c r="S621" s="15">
        <v>57.5</v>
      </c>
      <c r="T621" s="15">
        <v>232.5</v>
      </c>
      <c r="U621" s="15">
        <v>116.2</v>
      </c>
      <c r="V621" s="2" t="s">
        <v>206</v>
      </c>
      <c r="W621" s="2" t="s">
        <v>61</v>
      </c>
      <c r="X621" s="58">
        <v>40909</v>
      </c>
      <c r="Y621" s="26"/>
      <c r="Z621" s="26"/>
      <c r="AA621" s="26"/>
      <c r="AB621" s="1" t="s">
        <v>83</v>
      </c>
      <c r="AC621" s="3"/>
      <c r="AD621" s="59" t="s">
        <v>224</v>
      </c>
      <c r="AE621" s="1" t="s">
        <v>306</v>
      </c>
      <c r="AF621" s="1" t="s">
        <v>288</v>
      </c>
      <c r="AG621" s="1" t="s">
        <v>852</v>
      </c>
    </row>
    <row r="622" spans="1:33" ht="31.5">
      <c r="A622" s="1" t="s">
        <v>220</v>
      </c>
      <c r="B622" s="1" t="s">
        <v>279</v>
      </c>
      <c r="C622" s="1" t="s">
        <v>279</v>
      </c>
      <c r="D622" s="1" t="s">
        <v>304</v>
      </c>
      <c r="E622" s="1" t="s">
        <v>305</v>
      </c>
      <c r="F622" s="1" t="s">
        <v>45</v>
      </c>
      <c r="G622" s="1" t="s">
        <v>21</v>
      </c>
      <c r="H622" s="2" t="s">
        <v>22</v>
      </c>
      <c r="I622" s="1" t="s">
        <v>21</v>
      </c>
      <c r="J622" s="2" t="s">
        <v>30</v>
      </c>
      <c r="K622" s="22">
        <f t="shared" si="19"/>
        <v>3</v>
      </c>
      <c r="L622" s="4">
        <v>41731</v>
      </c>
      <c r="M622" s="4">
        <v>42827</v>
      </c>
      <c r="N622" s="2" t="s">
        <v>49</v>
      </c>
      <c r="O622" s="22">
        <f t="shared" si="20"/>
        <v>1</v>
      </c>
      <c r="P622" s="15">
        <v>548.4</v>
      </c>
      <c r="Q622" s="15"/>
      <c r="R622" s="130"/>
      <c r="S622" s="15"/>
      <c r="T622" s="15"/>
      <c r="U622" s="15"/>
      <c r="V622" s="2" t="s">
        <v>206</v>
      </c>
      <c r="W622" s="2"/>
      <c r="X622" s="58">
        <v>40909</v>
      </c>
      <c r="Y622" s="26"/>
      <c r="Z622" s="26"/>
      <c r="AA622" s="26"/>
      <c r="AB622" s="1" t="s">
        <v>83</v>
      </c>
      <c r="AC622" s="3"/>
      <c r="AD622" s="59" t="s">
        <v>224</v>
      </c>
      <c r="AE622" s="1" t="s">
        <v>306</v>
      </c>
      <c r="AF622" s="1" t="s">
        <v>288</v>
      </c>
      <c r="AG622" s="1" t="s">
        <v>852</v>
      </c>
    </row>
    <row r="623" spans="1:33" ht="94.5">
      <c r="A623" s="1" t="s">
        <v>220</v>
      </c>
      <c r="B623" s="1" t="s">
        <v>279</v>
      </c>
      <c r="C623" s="1" t="s">
        <v>279</v>
      </c>
      <c r="D623" s="1" t="s">
        <v>289</v>
      </c>
      <c r="E623" s="1"/>
      <c r="F623" s="1" t="s">
        <v>42</v>
      </c>
      <c r="G623" s="1" t="s">
        <v>32</v>
      </c>
      <c r="H623" s="2" t="s">
        <v>22</v>
      </c>
      <c r="I623" s="1" t="s">
        <v>21</v>
      </c>
      <c r="J623" s="2" t="s">
        <v>23</v>
      </c>
      <c r="K623" s="22">
        <f t="shared" si="19"/>
        <v>4</v>
      </c>
      <c r="L623" s="4" t="s">
        <v>257</v>
      </c>
      <c r="M623" s="4" t="s">
        <v>853</v>
      </c>
      <c r="N623" s="2" t="s">
        <v>24</v>
      </c>
      <c r="O623" s="22">
        <f t="shared" si="20"/>
        <v>4</v>
      </c>
      <c r="P623" s="15">
        <v>65.2</v>
      </c>
      <c r="Q623" s="15"/>
      <c r="R623" s="130">
        <v>21.733333333333334</v>
      </c>
      <c r="S623" s="15"/>
      <c r="T623" s="15"/>
      <c r="U623" s="15"/>
      <c r="V623" s="2" t="s">
        <v>74</v>
      </c>
      <c r="W623" s="2" t="s">
        <v>61</v>
      </c>
      <c r="X623" s="58">
        <v>40909</v>
      </c>
      <c r="Y623" s="26"/>
      <c r="Z623" s="26"/>
      <c r="AA623" s="26"/>
      <c r="AB623" s="1" t="s">
        <v>83</v>
      </c>
      <c r="AC623" s="3"/>
      <c r="AD623" s="59" t="s">
        <v>224</v>
      </c>
      <c r="AE623" s="1" t="s">
        <v>290</v>
      </c>
      <c r="AF623" s="1" t="s">
        <v>285</v>
      </c>
      <c r="AG623" s="1" t="s">
        <v>291</v>
      </c>
    </row>
    <row r="624" spans="1:33" ht="15.75">
      <c r="A624" s="1" t="s">
        <v>220</v>
      </c>
      <c r="B624" s="1" t="s">
        <v>279</v>
      </c>
      <c r="C624" s="1" t="s">
        <v>279</v>
      </c>
      <c r="D624" s="1" t="s">
        <v>309</v>
      </c>
      <c r="E624" s="1"/>
      <c r="F624" s="1" t="s">
        <v>46</v>
      </c>
      <c r="G624" s="1" t="s">
        <v>21</v>
      </c>
      <c r="H624" s="2" t="s">
        <v>22</v>
      </c>
      <c r="I624" s="1" t="s">
        <v>21</v>
      </c>
      <c r="J624" s="2" t="s">
        <v>23</v>
      </c>
      <c r="K624" s="22">
        <f t="shared" si="19"/>
        <v>4</v>
      </c>
      <c r="L624" s="4">
        <v>41244</v>
      </c>
      <c r="M624" s="4">
        <v>41974</v>
      </c>
      <c r="N624" s="2" t="s">
        <v>24</v>
      </c>
      <c r="O624" s="22">
        <f t="shared" si="20"/>
        <v>4</v>
      </c>
      <c r="P624" s="15">
        <v>200</v>
      </c>
      <c r="Q624" s="15"/>
      <c r="R624" s="130"/>
      <c r="S624" s="15"/>
      <c r="T624" s="15"/>
      <c r="U624" s="15"/>
      <c r="V624" s="2" t="s">
        <v>74</v>
      </c>
      <c r="W624" s="2"/>
      <c r="X624" s="58">
        <v>40909</v>
      </c>
      <c r="Y624" s="26"/>
      <c r="Z624" s="26"/>
      <c r="AA624" s="26"/>
      <c r="AB624" s="1" t="s">
        <v>83</v>
      </c>
      <c r="AC624" s="3"/>
      <c r="AD624" s="59" t="s">
        <v>224</v>
      </c>
      <c r="AE624" s="1" t="s">
        <v>310</v>
      </c>
      <c r="AF624" s="1" t="s">
        <v>288</v>
      </c>
      <c r="AG624" s="1"/>
    </row>
    <row r="625" spans="1:33" ht="31.5">
      <c r="A625" s="1" t="s">
        <v>220</v>
      </c>
      <c r="B625" s="1" t="s">
        <v>279</v>
      </c>
      <c r="C625" s="1" t="s">
        <v>279</v>
      </c>
      <c r="D625" s="1" t="s">
        <v>315</v>
      </c>
      <c r="E625" s="1"/>
      <c r="F625" s="1" t="s">
        <v>46</v>
      </c>
      <c r="G625" s="1" t="s">
        <v>32</v>
      </c>
      <c r="H625" s="2" t="s">
        <v>22</v>
      </c>
      <c r="I625" s="1" t="s">
        <v>740</v>
      </c>
      <c r="J625" s="2" t="s">
        <v>23</v>
      </c>
      <c r="K625" s="22">
        <f t="shared" si="19"/>
        <v>4</v>
      </c>
      <c r="L625" s="4" t="s">
        <v>257</v>
      </c>
      <c r="M625" s="4">
        <v>41548</v>
      </c>
      <c r="N625" s="2" t="s">
        <v>24</v>
      </c>
      <c r="O625" s="22">
        <f t="shared" si="20"/>
        <v>4</v>
      </c>
      <c r="P625" s="15"/>
      <c r="Q625" s="15"/>
      <c r="R625" s="130"/>
      <c r="S625" s="15"/>
      <c r="T625" s="15"/>
      <c r="U625" s="15"/>
      <c r="V625" s="2"/>
      <c r="W625" s="2" t="s">
        <v>61</v>
      </c>
      <c r="X625" s="58">
        <v>40909</v>
      </c>
      <c r="Y625" s="26"/>
      <c r="Z625" s="26"/>
      <c r="AA625" s="26"/>
      <c r="AB625" s="1" t="s">
        <v>83</v>
      </c>
      <c r="AC625" s="3"/>
      <c r="AD625" s="59" t="s">
        <v>224</v>
      </c>
      <c r="AE625" s="1" t="s">
        <v>316</v>
      </c>
      <c r="AF625" s="1" t="s">
        <v>285</v>
      </c>
      <c r="AG625" s="1" t="s">
        <v>854</v>
      </c>
    </row>
    <row r="626" spans="1:33" ht="31.5">
      <c r="A626" s="1" t="s">
        <v>220</v>
      </c>
      <c r="B626" s="1" t="s">
        <v>279</v>
      </c>
      <c r="C626" s="1" t="s">
        <v>279</v>
      </c>
      <c r="D626" s="1" t="s">
        <v>294</v>
      </c>
      <c r="E626" s="1"/>
      <c r="F626" s="1" t="s">
        <v>33</v>
      </c>
      <c r="G626" s="1" t="s">
        <v>214</v>
      </c>
      <c r="H626" s="2" t="s">
        <v>22</v>
      </c>
      <c r="I626" s="1" t="s">
        <v>740</v>
      </c>
      <c r="J626" s="2" t="s">
        <v>23</v>
      </c>
      <c r="K626" s="22">
        <f t="shared" si="19"/>
        <v>4</v>
      </c>
      <c r="L626" s="4" t="s">
        <v>257</v>
      </c>
      <c r="M626" s="4">
        <v>41426</v>
      </c>
      <c r="N626" s="2" t="s">
        <v>24</v>
      </c>
      <c r="O626" s="22">
        <f t="shared" si="20"/>
        <v>4</v>
      </c>
      <c r="P626" s="15"/>
      <c r="Q626" s="15"/>
      <c r="R626" s="130"/>
      <c r="S626" s="15"/>
      <c r="T626" s="15"/>
      <c r="U626" s="15"/>
      <c r="V626" s="2"/>
      <c r="W626" s="2" t="s">
        <v>61</v>
      </c>
      <c r="X626" s="58">
        <v>40909</v>
      </c>
      <c r="Y626" s="26"/>
      <c r="Z626" s="26"/>
      <c r="AA626" s="26"/>
      <c r="AB626" s="1" t="s">
        <v>75</v>
      </c>
      <c r="AC626" s="3"/>
      <c r="AD626" s="59" t="s">
        <v>224</v>
      </c>
      <c r="AE626" s="1" t="s">
        <v>295</v>
      </c>
      <c r="AF626" s="1" t="s">
        <v>285</v>
      </c>
      <c r="AG626" s="1" t="s">
        <v>855</v>
      </c>
    </row>
    <row r="627" spans="1:33" ht="31.5">
      <c r="A627" s="1" t="s">
        <v>220</v>
      </c>
      <c r="B627" s="1" t="s">
        <v>279</v>
      </c>
      <c r="C627" s="1" t="s">
        <v>279</v>
      </c>
      <c r="D627" s="1" t="s">
        <v>300</v>
      </c>
      <c r="E627" s="1"/>
      <c r="F627" s="1" t="s">
        <v>41</v>
      </c>
      <c r="G627" s="1" t="s">
        <v>32</v>
      </c>
      <c r="H627" s="2" t="s">
        <v>22</v>
      </c>
      <c r="I627" s="1" t="s">
        <v>32</v>
      </c>
      <c r="J627" s="2" t="s">
        <v>23</v>
      </c>
      <c r="K627" s="22">
        <f t="shared" si="19"/>
        <v>4</v>
      </c>
      <c r="L627" s="4" t="s">
        <v>257</v>
      </c>
      <c r="M627" s="4">
        <v>41395</v>
      </c>
      <c r="N627" s="2" t="s">
        <v>24</v>
      </c>
      <c r="O627" s="22">
        <f t="shared" si="20"/>
        <v>4</v>
      </c>
      <c r="P627" s="15" t="s">
        <v>856</v>
      </c>
      <c r="Q627" s="15"/>
      <c r="R627" s="130">
        <v>48.333333333333336</v>
      </c>
      <c r="S627" s="15">
        <v>48.333333333333336</v>
      </c>
      <c r="T627" s="15"/>
      <c r="U627" s="15"/>
      <c r="V627" s="2" t="s">
        <v>206</v>
      </c>
      <c r="W627" s="2" t="s">
        <v>61</v>
      </c>
      <c r="X627" s="58">
        <v>40909</v>
      </c>
      <c r="Y627" s="26"/>
      <c r="Z627" s="26"/>
      <c r="AA627" s="26"/>
      <c r="AB627" s="1" t="s">
        <v>83</v>
      </c>
      <c r="AC627" s="3"/>
      <c r="AD627" s="59" t="s">
        <v>224</v>
      </c>
      <c r="AE627" s="1" t="s">
        <v>301</v>
      </c>
      <c r="AF627" s="1" t="s">
        <v>285</v>
      </c>
      <c r="AG627" s="1" t="s">
        <v>291</v>
      </c>
    </row>
    <row r="628" spans="1:33" ht="31.5">
      <c r="A628" s="1" t="s">
        <v>220</v>
      </c>
      <c r="B628" s="1" t="s">
        <v>279</v>
      </c>
      <c r="C628" s="1" t="s">
        <v>279</v>
      </c>
      <c r="D628" s="1" t="s">
        <v>292</v>
      </c>
      <c r="E628" s="1"/>
      <c r="F628" s="1" t="s">
        <v>41</v>
      </c>
      <c r="G628" s="1" t="s">
        <v>32</v>
      </c>
      <c r="H628" s="2" t="s">
        <v>22</v>
      </c>
      <c r="I628" s="1" t="s">
        <v>21</v>
      </c>
      <c r="J628" s="2" t="s">
        <v>23</v>
      </c>
      <c r="K628" s="22">
        <f t="shared" si="19"/>
        <v>4</v>
      </c>
      <c r="L628" s="4" t="s">
        <v>257</v>
      </c>
      <c r="M628" s="4">
        <v>41974</v>
      </c>
      <c r="N628" s="2" t="s">
        <v>24</v>
      </c>
      <c r="O628" s="22">
        <f t="shared" si="20"/>
        <v>4</v>
      </c>
      <c r="P628" s="15"/>
      <c r="Q628" s="15"/>
      <c r="R628" s="130"/>
      <c r="S628" s="15"/>
      <c r="T628" s="15"/>
      <c r="U628" s="15"/>
      <c r="V628" s="2"/>
      <c r="W628" s="2" t="s">
        <v>61</v>
      </c>
      <c r="X628" s="58">
        <v>40909</v>
      </c>
      <c r="Y628" s="26"/>
      <c r="Z628" s="26"/>
      <c r="AA628" s="26"/>
      <c r="AB628" s="1" t="s">
        <v>83</v>
      </c>
      <c r="AC628" s="3"/>
      <c r="AD628" s="59" t="s">
        <v>224</v>
      </c>
      <c r="AE628" s="1" t="s">
        <v>293</v>
      </c>
      <c r="AF628" s="1" t="s">
        <v>285</v>
      </c>
      <c r="AG628" s="1" t="s">
        <v>854</v>
      </c>
    </row>
    <row r="629" spans="1:33" ht="31.5">
      <c r="A629" s="1" t="s">
        <v>220</v>
      </c>
      <c r="B629" s="1" t="s">
        <v>279</v>
      </c>
      <c r="C629" s="1" t="s">
        <v>279</v>
      </c>
      <c r="D629" s="1" t="s">
        <v>280</v>
      </c>
      <c r="E629" s="1"/>
      <c r="F629" s="1" t="s">
        <v>769</v>
      </c>
      <c r="G629" s="1" t="s">
        <v>214</v>
      </c>
      <c r="H629" s="2" t="s">
        <v>22</v>
      </c>
      <c r="I629" s="1" t="s">
        <v>740</v>
      </c>
      <c r="J629" s="2" t="s">
        <v>23</v>
      </c>
      <c r="K629" s="22">
        <f t="shared" si="19"/>
        <v>4</v>
      </c>
      <c r="L629" s="4" t="s">
        <v>257</v>
      </c>
      <c r="M629" s="4" t="s">
        <v>257</v>
      </c>
      <c r="N629" s="2" t="s">
        <v>24</v>
      </c>
      <c r="O629" s="22">
        <f t="shared" si="20"/>
        <v>4</v>
      </c>
      <c r="P629" s="15">
        <v>200</v>
      </c>
      <c r="Q629" s="15"/>
      <c r="R629" s="130">
        <v>66.66666666666667</v>
      </c>
      <c r="S629" s="15">
        <v>66.66666666666667</v>
      </c>
      <c r="T629" s="15">
        <v>66.66666666666667</v>
      </c>
      <c r="U629" s="15"/>
      <c r="V629" s="2" t="s">
        <v>206</v>
      </c>
      <c r="W629" s="2" t="s">
        <v>61</v>
      </c>
      <c r="X629" s="58">
        <v>40909</v>
      </c>
      <c r="Y629" s="26"/>
      <c r="Z629" s="26"/>
      <c r="AA629" s="26"/>
      <c r="AB629" s="1" t="s">
        <v>83</v>
      </c>
      <c r="AC629" s="3"/>
      <c r="AD629" s="59" t="s">
        <v>224</v>
      </c>
      <c r="AE629" s="1" t="s">
        <v>257</v>
      </c>
      <c r="AF629" s="1" t="s">
        <v>281</v>
      </c>
      <c r="AG629" s="1" t="s">
        <v>282</v>
      </c>
    </row>
    <row r="630" spans="1:33" ht="15.75">
      <c r="A630" s="1" t="s">
        <v>220</v>
      </c>
      <c r="B630" s="1" t="s">
        <v>279</v>
      </c>
      <c r="C630" s="1" t="s">
        <v>279</v>
      </c>
      <c r="D630" s="1" t="s">
        <v>317</v>
      </c>
      <c r="E630" s="1"/>
      <c r="F630" s="1" t="s">
        <v>42</v>
      </c>
      <c r="G630" s="1" t="s">
        <v>214</v>
      </c>
      <c r="H630" s="2" t="s">
        <v>22</v>
      </c>
      <c r="I630" s="1" t="s">
        <v>740</v>
      </c>
      <c r="J630" s="2" t="s">
        <v>30</v>
      </c>
      <c r="K630" s="22">
        <f t="shared" si="19"/>
        <v>3</v>
      </c>
      <c r="L630" s="4">
        <v>42156</v>
      </c>
      <c r="M630" s="4">
        <v>42887</v>
      </c>
      <c r="N630" s="2" t="s">
        <v>24</v>
      </c>
      <c r="O630" s="22">
        <f t="shared" si="20"/>
        <v>4</v>
      </c>
      <c r="P630" s="15"/>
      <c r="Q630" s="15"/>
      <c r="R630" s="130"/>
      <c r="S630" s="15"/>
      <c r="T630" s="15"/>
      <c r="U630" s="15"/>
      <c r="V630" s="2"/>
      <c r="W630" s="2" t="s">
        <v>61</v>
      </c>
      <c r="X630" s="58">
        <v>40909</v>
      </c>
      <c r="Y630" s="26"/>
      <c r="Z630" s="26"/>
      <c r="AA630" s="26"/>
      <c r="AB630" s="1" t="s">
        <v>83</v>
      </c>
      <c r="AC630" s="3"/>
      <c r="AD630" s="59" t="s">
        <v>224</v>
      </c>
      <c r="AE630" s="1" t="s">
        <v>318</v>
      </c>
      <c r="AF630" s="1" t="s">
        <v>281</v>
      </c>
      <c r="AG630" s="1" t="s">
        <v>854</v>
      </c>
    </row>
    <row r="631" spans="1:33" ht="15.75">
      <c r="A631" s="1" t="s">
        <v>220</v>
      </c>
      <c r="B631" s="1" t="s">
        <v>279</v>
      </c>
      <c r="C631" s="1" t="s">
        <v>279</v>
      </c>
      <c r="D631" s="1" t="s">
        <v>286</v>
      </c>
      <c r="E631" s="1"/>
      <c r="F631" s="1" t="s">
        <v>46</v>
      </c>
      <c r="G631" s="1" t="s">
        <v>32</v>
      </c>
      <c r="H631" s="2" t="s">
        <v>22</v>
      </c>
      <c r="I631" s="1" t="s">
        <v>21</v>
      </c>
      <c r="J631" s="2" t="s">
        <v>23</v>
      </c>
      <c r="K631" s="22">
        <f t="shared" si="19"/>
        <v>4</v>
      </c>
      <c r="L631" s="4" t="s">
        <v>257</v>
      </c>
      <c r="M631" s="4">
        <v>42430</v>
      </c>
      <c r="N631" s="2" t="s">
        <v>24</v>
      </c>
      <c r="O631" s="22">
        <f t="shared" si="20"/>
        <v>4</v>
      </c>
      <c r="P631" s="15"/>
      <c r="Q631" s="15"/>
      <c r="R631" s="130"/>
      <c r="S631" s="15"/>
      <c r="T631" s="15"/>
      <c r="U631" s="15"/>
      <c r="V631" s="2"/>
      <c r="W631" s="2" t="s">
        <v>61</v>
      </c>
      <c r="X631" s="58">
        <v>40909</v>
      </c>
      <c r="Y631" s="26"/>
      <c r="Z631" s="26"/>
      <c r="AA631" s="26"/>
      <c r="AB631" s="1" t="s">
        <v>83</v>
      </c>
      <c r="AC631" s="3"/>
      <c r="AD631" s="59" t="s">
        <v>224</v>
      </c>
      <c r="AE631" s="1" t="s">
        <v>287</v>
      </c>
      <c r="AF631" s="1" t="s">
        <v>288</v>
      </c>
      <c r="AG631" s="1" t="s">
        <v>854</v>
      </c>
    </row>
    <row r="632" spans="1:33" ht="31.5">
      <c r="A632" s="1" t="s">
        <v>220</v>
      </c>
      <c r="B632" s="1" t="s">
        <v>279</v>
      </c>
      <c r="C632" s="1" t="s">
        <v>279</v>
      </c>
      <c r="D632" s="1" t="s">
        <v>283</v>
      </c>
      <c r="E632" s="1"/>
      <c r="F632" s="1" t="s">
        <v>42</v>
      </c>
      <c r="G632" s="1" t="s">
        <v>214</v>
      </c>
      <c r="H632" s="2" t="s">
        <v>22</v>
      </c>
      <c r="I632" s="1" t="s">
        <v>740</v>
      </c>
      <c r="J632" s="2" t="s">
        <v>23</v>
      </c>
      <c r="K632" s="22">
        <f t="shared" si="19"/>
        <v>4</v>
      </c>
      <c r="L632" s="4" t="s">
        <v>257</v>
      </c>
      <c r="M632" s="4" t="s">
        <v>257</v>
      </c>
      <c r="N632" s="2" t="s">
        <v>49</v>
      </c>
      <c r="O632" s="22">
        <f t="shared" si="20"/>
        <v>1</v>
      </c>
      <c r="P632" s="15"/>
      <c r="Q632" s="15"/>
      <c r="R632" s="130"/>
      <c r="S632" s="15"/>
      <c r="T632" s="15"/>
      <c r="U632" s="15"/>
      <c r="V632" s="2"/>
      <c r="W632" s="2" t="s">
        <v>61</v>
      </c>
      <c r="X632" s="58">
        <v>40909</v>
      </c>
      <c r="Y632" s="26"/>
      <c r="Z632" s="26"/>
      <c r="AA632" s="26"/>
      <c r="AB632" s="1" t="s">
        <v>83</v>
      </c>
      <c r="AC632" s="3"/>
      <c r="AD632" s="59" t="s">
        <v>224</v>
      </c>
      <c r="AE632" s="1" t="s">
        <v>284</v>
      </c>
      <c r="AF632" s="1" t="s">
        <v>285</v>
      </c>
      <c r="AG632" s="1" t="s">
        <v>854</v>
      </c>
    </row>
    <row r="633" spans="1:33" ht="31.5">
      <c r="A633" s="1" t="s">
        <v>220</v>
      </c>
      <c r="B633" s="1" t="s">
        <v>279</v>
      </c>
      <c r="C633" s="1" t="s">
        <v>279</v>
      </c>
      <c r="D633" s="1" t="s">
        <v>302</v>
      </c>
      <c r="E633" s="1"/>
      <c r="F633" s="1" t="s">
        <v>41</v>
      </c>
      <c r="G633" s="1" t="s">
        <v>32</v>
      </c>
      <c r="H633" s="2" t="s">
        <v>22</v>
      </c>
      <c r="I633" s="1" t="s">
        <v>21</v>
      </c>
      <c r="J633" s="2" t="s">
        <v>23</v>
      </c>
      <c r="K633" s="22">
        <f t="shared" si="19"/>
        <v>4</v>
      </c>
      <c r="L633" s="4" t="s">
        <v>257</v>
      </c>
      <c r="M633" s="4">
        <v>41640</v>
      </c>
      <c r="N633" s="2" t="s">
        <v>24</v>
      </c>
      <c r="O633" s="22">
        <f t="shared" si="20"/>
        <v>4</v>
      </c>
      <c r="P633" s="15"/>
      <c r="Q633" s="15"/>
      <c r="R633" s="130"/>
      <c r="S633" s="15"/>
      <c r="T633" s="15"/>
      <c r="U633" s="15"/>
      <c r="V633" s="2"/>
      <c r="W633" s="2" t="s">
        <v>61</v>
      </c>
      <c r="X633" s="58">
        <v>40909</v>
      </c>
      <c r="Y633" s="26"/>
      <c r="Z633" s="26"/>
      <c r="AA633" s="26"/>
      <c r="AB633" s="1" t="s">
        <v>83</v>
      </c>
      <c r="AC633" s="3"/>
      <c r="AD633" s="59" t="s">
        <v>224</v>
      </c>
      <c r="AE633" s="1" t="s">
        <v>303</v>
      </c>
      <c r="AF633" s="1" t="s">
        <v>285</v>
      </c>
      <c r="AG633" s="1" t="s">
        <v>854</v>
      </c>
    </row>
    <row r="634" spans="1:33" ht="15.75">
      <c r="A634" s="1"/>
      <c r="B634" s="1"/>
      <c r="C634" s="1"/>
      <c r="D634" s="1"/>
      <c r="E634" s="1"/>
      <c r="F634" s="1"/>
      <c r="G634" s="1"/>
      <c r="H634" s="2"/>
      <c r="I634" s="1"/>
      <c r="J634" s="2"/>
      <c r="K634" s="2"/>
      <c r="M634" s="2"/>
      <c r="O634" s="2"/>
      <c r="P634" s="57">
        <f>SUBTOTAL(109,P2:P633)</f>
        <v>49928.68419928398</v>
      </c>
      <c r="Q634" s="57">
        <f>SUBTOTAL(109,Q2:Q633)</f>
        <v>14860.783999999998</v>
      </c>
      <c r="R634" s="137">
        <f>SUBTOTAL(109,R2:R633)</f>
        <v>11613.763363724069</v>
      </c>
      <c r="S634" s="57">
        <f>SUBTOTAL(109,S2:S633)</f>
        <v>10585.825785188414</v>
      </c>
      <c r="T634" s="57">
        <f>SUBTOTAL(109,T2:T633)</f>
        <v>9907.786138297439</v>
      </c>
      <c r="U634" s="57">
        <f>SUBTOTAL(109,U2:U633)</f>
        <v>8737.900083558547</v>
      </c>
      <c r="V634" s="2"/>
      <c r="W634" s="2"/>
      <c r="X634" s="2"/>
      <c r="Y634" s="2"/>
      <c r="Z634" s="2"/>
      <c r="AA634" s="2"/>
      <c r="AB634" s="1"/>
      <c r="AC634" s="1"/>
      <c r="AD634" s="1"/>
      <c r="AE634" s="1"/>
      <c r="AF634" s="1"/>
      <c r="AG634" s="30"/>
    </row>
    <row r="635" spans="6:29" ht="15.75">
      <c r="F635" s="29"/>
      <c r="H635" s="32"/>
      <c r="L635" s="31"/>
      <c r="M635" s="31"/>
      <c r="N635" s="32"/>
      <c r="O635" s="32"/>
      <c r="P635" s="33"/>
      <c r="Q635" s="33"/>
      <c r="R635" s="33"/>
      <c r="S635" s="33"/>
      <c r="T635" s="33"/>
      <c r="U635" s="33"/>
      <c r="V635" s="28"/>
      <c r="W635" s="32"/>
      <c r="X635" s="34"/>
      <c r="Y635" s="19"/>
      <c r="Z635" s="35"/>
      <c r="AA635" s="35"/>
      <c r="AB635" s="16"/>
      <c r="AC635" s="52"/>
    </row>
    <row r="636" spans="2:33" ht="15.75">
      <c r="B636" s="24"/>
      <c r="C636" s="18"/>
      <c r="D636" s="27"/>
      <c r="E636" s="18"/>
      <c r="F636" s="27"/>
      <c r="G636" s="24"/>
      <c r="H636" s="23"/>
      <c r="I636" s="24"/>
      <c r="J636" s="43"/>
      <c r="K636" s="22"/>
      <c r="L636" s="89"/>
      <c r="M636" s="89"/>
      <c r="N636" s="23"/>
      <c r="O636" s="14"/>
      <c r="P636" s="15"/>
      <c r="Q636" s="15"/>
      <c r="R636" s="15"/>
      <c r="S636" s="15"/>
      <c r="T636" s="15"/>
      <c r="U636" s="15"/>
      <c r="V636" s="23"/>
      <c r="W636" s="23"/>
      <c r="X636" s="82"/>
      <c r="Y636" s="28"/>
      <c r="Z636" s="20"/>
      <c r="AB636" s="16"/>
      <c r="AF636" s="24"/>
      <c r="AG636" s="27"/>
    </row>
    <row r="637" spans="2:33" ht="15.75">
      <c r="B637" s="24"/>
      <c r="C637" s="18"/>
      <c r="D637" s="27"/>
      <c r="E637" s="18"/>
      <c r="F637" s="27"/>
      <c r="G637" s="24"/>
      <c r="H637" s="23"/>
      <c r="I637" s="24"/>
      <c r="J637" s="43"/>
      <c r="K637" s="22"/>
      <c r="L637" s="22"/>
      <c r="M637" s="89"/>
      <c r="N637" s="23"/>
      <c r="O637" s="14"/>
      <c r="P637" s="15"/>
      <c r="Q637" s="15"/>
      <c r="R637" s="15"/>
      <c r="S637" s="15"/>
      <c r="T637" s="15"/>
      <c r="U637" s="15"/>
      <c r="V637" s="23"/>
      <c r="W637" s="23"/>
      <c r="X637" s="82"/>
      <c r="Y637" s="28"/>
      <c r="Z637" s="20"/>
      <c r="AB637" s="16"/>
      <c r="AF637" s="24"/>
      <c r="AG637" s="27"/>
    </row>
    <row r="638" spans="2:33" ht="15.75">
      <c r="B638" s="24"/>
      <c r="C638" s="18"/>
      <c r="D638" s="27"/>
      <c r="E638" s="18"/>
      <c r="F638" s="27"/>
      <c r="G638" s="24"/>
      <c r="H638" s="23"/>
      <c r="I638" s="24"/>
      <c r="J638" s="43"/>
      <c r="K638" s="22"/>
      <c r="L638" s="89"/>
      <c r="M638" s="89"/>
      <c r="N638" s="23"/>
      <c r="O638" s="14"/>
      <c r="P638" s="15"/>
      <c r="Q638" s="15"/>
      <c r="R638" s="15"/>
      <c r="S638" s="15"/>
      <c r="T638" s="15"/>
      <c r="U638" s="15"/>
      <c r="V638" s="23"/>
      <c r="W638" s="23"/>
      <c r="X638" s="82"/>
      <c r="Y638" s="28"/>
      <c r="Z638" s="20"/>
      <c r="AB638" s="16"/>
      <c r="AF638" s="24"/>
      <c r="AG638" s="27"/>
    </row>
    <row r="639" spans="2:33" ht="15.75">
      <c r="B639" s="24"/>
      <c r="C639" s="18"/>
      <c r="D639" s="27"/>
      <c r="E639" s="18"/>
      <c r="F639" s="27"/>
      <c r="G639" s="24"/>
      <c r="H639" s="23"/>
      <c r="I639" s="24"/>
      <c r="J639" s="43"/>
      <c r="K639" s="22"/>
      <c r="L639" s="89"/>
      <c r="M639" s="89"/>
      <c r="N639" s="23"/>
      <c r="O639" s="14"/>
      <c r="P639" s="15"/>
      <c r="Q639" s="15"/>
      <c r="R639" s="15"/>
      <c r="S639" s="15"/>
      <c r="T639" s="15"/>
      <c r="U639" s="15"/>
      <c r="V639" s="23"/>
      <c r="W639" s="23"/>
      <c r="X639" s="82"/>
      <c r="Y639" s="28"/>
      <c r="Z639" s="20"/>
      <c r="AB639" s="16"/>
      <c r="AF639" s="24"/>
      <c r="AG639" s="27"/>
    </row>
    <row r="640" spans="2:33" ht="15.75">
      <c r="B640" s="24"/>
      <c r="C640" s="18"/>
      <c r="D640" s="27"/>
      <c r="E640" s="18"/>
      <c r="F640" s="27"/>
      <c r="G640" s="24"/>
      <c r="H640" s="23"/>
      <c r="I640" s="24"/>
      <c r="J640" s="43"/>
      <c r="K640" s="22"/>
      <c r="L640" s="89"/>
      <c r="M640" s="89"/>
      <c r="N640" s="23"/>
      <c r="O640" s="14"/>
      <c r="P640" s="15"/>
      <c r="Q640" s="15"/>
      <c r="R640" s="15"/>
      <c r="S640" s="15"/>
      <c r="T640" s="15"/>
      <c r="U640" s="15"/>
      <c r="V640" s="23"/>
      <c r="W640" s="23"/>
      <c r="X640" s="82"/>
      <c r="Y640" s="28"/>
      <c r="Z640" s="20"/>
      <c r="AB640" s="16"/>
      <c r="AF640" s="24"/>
      <c r="AG640" s="27"/>
    </row>
    <row r="641" spans="1:33" ht="15.75">
      <c r="A641" s="66"/>
      <c r="B641" s="24"/>
      <c r="C641" s="18"/>
      <c r="D641" s="27"/>
      <c r="E641" s="18"/>
      <c r="F641" s="27"/>
      <c r="G641" s="24"/>
      <c r="H641" s="23"/>
      <c r="I641" s="24"/>
      <c r="J641" s="43"/>
      <c r="K641" s="14"/>
      <c r="L641" s="89"/>
      <c r="M641" s="89"/>
      <c r="N641" s="23"/>
      <c r="O641" s="22"/>
      <c r="P641" s="15"/>
      <c r="Q641" s="15"/>
      <c r="R641" s="15"/>
      <c r="S641" s="15"/>
      <c r="T641" s="15"/>
      <c r="U641" s="15"/>
      <c r="V641" s="23"/>
      <c r="W641" s="23"/>
      <c r="X641" s="82"/>
      <c r="Y641" s="90"/>
      <c r="Z641" s="20"/>
      <c r="AB641" s="66"/>
      <c r="AC641" s="66"/>
      <c r="AE641" s="66"/>
      <c r="AF641" s="24"/>
      <c r="AG641" s="27"/>
    </row>
    <row r="642" spans="1:33" ht="15.75">
      <c r="A642" s="66"/>
      <c r="B642" s="24"/>
      <c r="C642" s="18"/>
      <c r="D642" s="27"/>
      <c r="E642" s="18"/>
      <c r="F642" s="27"/>
      <c r="G642" s="24"/>
      <c r="H642" s="23"/>
      <c r="I642" s="24"/>
      <c r="J642" s="43"/>
      <c r="K642" s="14"/>
      <c r="L642" s="22"/>
      <c r="M642" s="89"/>
      <c r="N642" s="23"/>
      <c r="O642" s="22"/>
      <c r="P642" s="15"/>
      <c r="Q642" s="15"/>
      <c r="R642" s="15"/>
      <c r="S642" s="15"/>
      <c r="T642" s="15"/>
      <c r="U642" s="15"/>
      <c r="V642" s="23"/>
      <c r="W642" s="23"/>
      <c r="X642" s="82"/>
      <c r="Y642" s="90"/>
      <c r="Z642" s="20"/>
      <c r="AB642" s="66"/>
      <c r="AC642" s="66"/>
      <c r="AE642" s="66"/>
      <c r="AF642" s="24"/>
      <c r="AG642" s="27"/>
    </row>
    <row r="643" spans="1:33" ht="15.75">
      <c r="A643" s="66"/>
      <c r="B643" s="24"/>
      <c r="C643" s="18"/>
      <c r="D643" s="27"/>
      <c r="E643" s="18"/>
      <c r="F643" s="27"/>
      <c r="G643" s="24"/>
      <c r="H643" s="23"/>
      <c r="I643" s="24"/>
      <c r="J643" s="43"/>
      <c r="K643" s="14"/>
      <c r="L643" s="22"/>
      <c r="M643" s="22"/>
      <c r="N643" s="23"/>
      <c r="O643" s="22"/>
      <c r="P643" s="15"/>
      <c r="Q643" s="91"/>
      <c r="R643" s="92"/>
      <c r="S643" s="92"/>
      <c r="T643" s="92"/>
      <c r="U643" s="92"/>
      <c r="V643" s="23"/>
      <c r="W643" s="23"/>
      <c r="X643" s="82"/>
      <c r="Y643" s="90"/>
      <c r="Z643" s="20"/>
      <c r="AB643" s="66"/>
      <c r="AC643" s="66"/>
      <c r="AE643" s="66"/>
      <c r="AF643" s="24"/>
      <c r="AG643" s="27"/>
    </row>
    <row r="644" spans="1:33" ht="15.75">
      <c r="A644" s="66"/>
      <c r="B644" s="24"/>
      <c r="C644" s="18"/>
      <c r="D644" s="93"/>
      <c r="E644" s="18"/>
      <c r="F644" s="27"/>
      <c r="G644" s="24"/>
      <c r="H644" s="23"/>
      <c r="I644" s="24"/>
      <c r="J644" s="43"/>
      <c r="K644" s="14"/>
      <c r="L644" s="95"/>
      <c r="M644" s="14"/>
      <c r="N644" s="23"/>
      <c r="O644" s="22"/>
      <c r="P644" s="15"/>
      <c r="Q644" s="91"/>
      <c r="R644" s="15"/>
      <c r="S644" s="15"/>
      <c r="T644" s="15"/>
      <c r="U644" s="15"/>
      <c r="V644" s="23"/>
      <c r="W644" s="23"/>
      <c r="X644" s="82"/>
      <c r="Y644" s="90"/>
      <c r="Z644" s="20"/>
      <c r="AB644" s="66"/>
      <c r="AC644" s="66"/>
      <c r="AE644" s="66"/>
      <c r="AF644" s="24"/>
      <c r="AG644" s="27"/>
    </row>
    <row r="645" spans="1:33" ht="15.75">
      <c r="A645" s="66"/>
      <c r="B645" s="24"/>
      <c r="C645" s="18"/>
      <c r="D645" s="27"/>
      <c r="E645" s="18"/>
      <c r="F645" s="27"/>
      <c r="G645" s="24"/>
      <c r="H645" s="23"/>
      <c r="I645" s="24"/>
      <c r="J645" s="43"/>
      <c r="K645" s="14"/>
      <c r="L645" s="14"/>
      <c r="M645" s="14"/>
      <c r="N645" s="23"/>
      <c r="O645" s="22"/>
      <c r="P645" s="15"/>
      <c r="Q645" s="92"/>
      <c r="R645" s="92"/>
      <c r="S645" s="15"/>
      <c r="T645" s="15"/>
      <c r="U645" s="15"/>
      <c r="V645" s="23"/>
      <c r="W645" s="23"/>
      <c r="X645" s="82"/>
      <c r="Y645" s="90"/>
      <c r="Z645" s="20"/>
      <c r="AB645" s="66"/>
      <c r="AC645" s="66"/>
      <c r="AE645" s="66"/>
      <c r="AF645" s="24"/>
      <c r="AG645" s="27"/>
    </row>
    <row r="646" spans="1:33" ht="15.75">
      <c r="A646" s="66"/>
      <c r="B646" s="24"/>
      <c r="C646" s="18"/>
      <c r="D646" s="94"/>
      <c r="E646" s="18"/>
      <c r="F646" s="27"/>
      <c r="G646" s="24"/>
      <c r="H646" s="23"/>
      <c r="I646" s="24"/>
      <c r="J646" s="43"/>
      <c r="K646" s="14"/>
      <c r="L646" s="95"/>
      <c r="M646" s="95"/>
      <c r="N646" s="23"/>
      <c r="O646" s="22"/>
      <c r="P646" s="15"/>
      <c r="Q646" s="91"/>
      <c r="R646" s="15"/>
      <c r="S646" s="15"/>
      <c r="T646" s="15"/>
      <c r="U646" s="15"/>
      <c r="V646" s="23"/>
      <c r="W646" s="23"/>
      <c r="X646" s="82"/>
      <c r="Y646" s="90"/>
      <c r="Z646" s="20"/>
      <c r="AB646" s="66"/>
      <c r="AC646" s="66"/>
      <c r="AE646" s="66"/>
      <c r="AF646" s="24"/>
      <c r="AG646" s="27"/>
    </row>
    <row r="647" spans="1:33" ht="15.75">
      <c r="A647" s="66"/>
      <c r="B647" s="24"/>
      <c r="C647" s="18"/>
      <c r="D647" s="94"/>
      <c r="E647" s="18"/>
      <c r="F647" s="27"/>
      <c r="G647" s="24"/>
      <c r="H647" s="23"/>
      <c r="I647" s="24"/>
      <c r="J647" s="43"/>
      <c r="K647" s="14"/>
      <c r="L647" s="95"/>
      <c r="M647" s="95"/>
      <c r="N647" s="23"/>
      <c r="O647" s="22"/>
      <c r="P647" s="15"/>
      <c r="Q647" s="91"/>
      <c r="R647" s="15"/>
      <c r="S647" s="15"/>
      <c r="T647" s="15"/>
      <c r="U647" s="15"/>
      <c r="V647" s="23"/>
      <c r="W647" s="23"/>
      <c r="X647" s="82"/>
      <c r="Y647" s="90"/>
      <c r="Z647" s="20"/>
      <c r="AB647" s="66"/>
      <c r="AC647" s="66"/>
      <c r="AE647" s="66"/>
      <c r="AF647" s="24"/>
      <c r="AG647" s="27"/>
    </row>
    <row r="648" spans="1:33" ht="15.75">
      <c r="A648" s="66"/>
      <c r="B648" s="96"/>
      <c r="C648" s="18"/>
      <c r="D648" s="97"/>
      <c r="E648" s="18"/>
      <c r="F648" s="27"/>
      <c r="G648" s="24"/>
      <c r="H648" s="23"/>
      <c r="I648" s="24"/>
      <c r="J648" s="43"/>
      <c r="K648" s="14"/>
      <c r="L648" s="95"/>
      <c r="M648" s="95"/>
      <c r="N648" s="23"/>
      <c r="O648" s="22"/>
      <c r="P648" s="15"/>
      <c r="Q648" s="91"/>
      <c r="R648" s="15"/>
      <c r="S648" s="15"/>
      <c r="T648" s="15"/>
      <c r="U648" s="15"/>
      <c r="V648" s="23"/>
      <c r="W648" s="23"/>
      <c r="X648" s="82"/>
      <c r="Y648" s="90"/>
      <c r="Z648" s="20"/>
      <c r="AB648" s="66"/>
      <c r="AC648" s="66"/>
      <c r="AE648" s="66"/>
      <c r="AF648" s="24"/>
      <c r="AG648" s="27"/>
    </row>
    <row r="649" spans="1:33" ht="15.75">
      <c r="A649" s="66"/>
      <c r="B649" s="24"/>
      <c r="C649" s="18"/>
      <c r="D649" s="93"/>
      <c r="E649" s="18"/>
      <c r="F649" s="27"/>
      <c r="G649" s="24"/>
      <c r="H649" s="23"/>
      <c r="I649" s="24"/>
      <c r="J649" s="43"/>
      <c r="K649" s="14"/>
      <c r="L649" s="98"/>
      <c r="M649" s="22"/>
      <c r="N649" s="23"/>
      <c r="O649" s="22"/>
      <c r="P649" s="15"/>
      <c r="Q649" s="92"/>
      <c r="R649" s="15"/>
      <c r="S649" s="15"/>
      <c r="T649" s="92"/>
      <c r="U649" s="92"/>
      <c r="V649" s="23"/>
      <c r="W649" s="23"/>
      <c r="X649" s="82"/>
      <c r="Y649" s="90"/>
      <c r="Z649" s="20"/>
      <c r="AB649" s="66"/>
      <c r="AC649" s="66"/>
      <c r="AE649" s="66"/>
      <c r="AF649" s="24"/>
      <c r="AG649" s="27"/>
    </row>
    <row r="650" spans="1:33" ht="15.75">
      <c r="A650" s="66"/>
      <c r="B650" s="24"/>
      <c r="C650" s="18"/>
      <c r="D650" s="93"/>
      <c r="E650" s="18"/>
      <c r="F650" s="27"/>
      <c r="G650" s="24"/>
      <c r="H650" s="23"/>
      <c r="I650" s="24"/>
      <c r="J650" s="43"/>
      <c r="K650" s="14"/>
      <c r="L650" s="98"/>
      <c r="M650" s="22"/>
      <c r="N650" s="23"/>
      <c r="O650" s="22"/>
      <c r="P650" s="15"/>
      <c r="Q650" s="92"/>
      <c r="R650" s="15"/>
      <c r="S650" s="15"/>
      <c r="T650" s="92"/>
      <c r="U650" s="92"/>
      <c r="V650" s="23"/>
      <c r="W650" s="23"/>
      <c r="X650" s="82"/>
      <c r="Y650" s="90"/>
      <c r="Z650" s="20"/>
      <c r="AB650" s="66"/>
      <c r="AC650" s="66"/>
      <c r="AE650" s="66"/>
      <c r="AF650" s="24"/>
      <c r="AG650" s="27"/>
    </row>
    <row r="651" spans="1:33" ht="15.75">
      <c r="A651" s="66"/>
      <c r="B651" s="24"/>
      <c r="C651" s="18"/>
      <c r="D651" s="93"/>
      <c r="E651" s="18"/>
      <c r="F651" s="27"/>
      <c r="G651" s="24"/>
      <c r="H651" s="23"/>
      <c r="I651" s="24"/>
      <c r="J651" s="43"/>
      <c r="K651" s="14"/>
      <c r="L651" s="92"/>
      <c r="M651" s="92"/>
      <c r="N651" s="23"/>
      <c r="O651" s="22"/>
      <c r="P651" s="15"/>
      <c r="Q651" s="92"/>
      <c r="R651" s="15"/>
      <c r="S651" s="92"/>
      <c r="T651" s="92"/>
      <c r="U651" s="92"/>
      <c r="V651" s="23"/>
      <c r="W651" s="23"/>
      <c r="X651" s="82"/>
      <c r="Y651" s="90"/>
      <c r="Z651" s="20"/>
      <c r="AB651" s="66"/>
      <c r="AC651" s="66"/>
      <c r="AE651" s="66"/>
      <c r="AF651" s="24"/>
      <c r="AG651" s="27"/>
    </row>
    <row r="652" spans="1:33" ht="15.75">
      <c r="A652" s="66"/>
      <c r="B652" s="24"/>
      <c r="C652" s="18"/>
      <c r="D652" s="93"/>
      <c r="E652" s="18"/>
      <c r="F652" s="27"/>
      <c r="G652" s="24"/>
      <c r="H652" s="23"/>
      <c r="I652" s="24"/>
      <c r="J652" s="43"/>
      <c r="K652" s="14"/>
      <c r="L652" s="98"/>
      <c r="M652" s="98"/>
      <c r="N652" s="23"/>
      <c r="O652" s="22"/>
      <c r="P652" s="15"/>
      <c r="Q652" s="91"/>
      <c r="R652" s="92"/>
      <c r="S652" s="92"/>
      <c r="T652" s="92"/>
      <c r="U652" s="92"/>
      <c r="V652" s="23"/>
      <c r="W652" s="23"/>
      <c r="X652" s="82"/>
      <c r="Y652" s="90"/>
      <c r="Z652" s="20"/>
      <c r="AB652" s="66"/>
      <c r="AC652" s="66"/>
      <c r="AE652" s="66"/>
      <c r="AF652" s="24"/>
      <c r="AG652" s="27"/>
    </row>
    <row r="653" spans="2:33" ht="15.75">
      <c r="B653" s="24"/>
      <c r="C653" s="18"/>
      <c r="D653" s="99"/>
      <c r="E653" s="100"/>
      <c r="F653" s="101"/>
      <c r="G653" s="102"/>
      <c r="H653" s="17"/>
      <c r="I653" s="101"/>
      <c r="J653" s="138"/>
      <c r="K653" s="22"/>
      <c r="L653" s="22"/>
      <c r="M653" s="81"/>
      <c r="N653" s="17"/>
      <c r="O653" s="22"/>
      <c r="P653" s="26"/>
      <c r="Q653" s="26"/>
      <c r="R653" s="15"/>
      <c r="S653" s="26"/>
      <c r="T653" s="26"/>
      <c r="U653" s="26"/>
      <c r="V653" s="128"/>
      <c r="W653" s="17"/>
      <c r="X653" s="82"/>
      <c r="Y653" s="103"/>
      <c r="Z653" s="20"/>
      <c r="AB653" s="16"/>
      <c r="AC653" s="52"/>
      <c r="AE653" s="104"/>
      <c r="AF653" s="101"/>
      <c r="AG653" s="102"/>
    </row>
    <row r="654" spans="1:33" ht="15.75">
      <c r="A654" s="66"/>
      <c r="B654" s="24"/>
      <c r="C654" s="18"/>
      <c r="D654" s="27"/>
      <c r="E654" s="18"/>
      <c r="F654" s="18"/>
      <c r="G654" s="24"/>
      <c r="H654" s="23"/>
      <c r="I654" s="24"/>
      <c r="J654" s="43"/>
      <c r="K654" s="14"/>
      <c r="L654" s="89"/>
      <c r="M654" s="89"/>
      <c r="N654" s="23"/>
      <c r="O654" s="22"/>
      <c r="P654" s="26"/>
      <c r="Q654" s="26"/>
      <c r="R654" s="15"/>
      <c r="S654" s="26"/>
      <c r="T654" s="26"/>
      <c r="U654" s="26"/>
      <c r="V654" s="128"/>
      <c r="W654" s="17"/>
      <c r="X654" s="82"/>
      <c r="Y654" s="103"/>
      <c r="Z654" s="20"/>
      <c r="AB654" s="16"/>
      <c r="AC654" s="52"/>
      <c r="AE654" s="105"/>
      <c r="AF654" s="24"/>
      <c r="AG654" s="27"/>
    </row>
    <row r="655" spans="2:33" ht="15.75">
      <c r="B655" s="24"/>
      <c r="C655" s="18"/>
      <c r="D655" s="27"/>
      <c r="E655" s="18"/>
      <c r="F655" s="18"/>
      <c r="G655" s="24"/>
      <c r="H655" s="23"/>
      <c r="I655" s="24"/>
      <c r="J655" s="43"/>
      <c r="K655" s="22"/>
      <c r="L655" s="89"/>
      <c r="M655" s="89"/>
      <c r="N655" s="23"/>
      <c r="O655" s="22"/>
      <c r="P655" s="26"/>
      <c r="Q655" s="26"/>
      <c r="R655" s="15"/>
      <c r="S655" s="26"/>
      <c r="T655" s="26"/>
      <c r="U655" s="26"/>
      <c r="V655" s="128"/>
      <c r="W655" s="17"/>
      <c r="X655" s="82"/>
      <c r="Y655" s="103"/>
      <c r="Z655" s="20"/>
      <c r="AB655" s="16"/>
      <c r="AC655" s="52"/>
      <c r="AE655" s="105"/>
      <c r="AF655" s="24"/>
      <c r="AG655" s="27"/>
    </row>
    <row r="656" spans="2:33" ht="15.75">
      <c r="B656" s="24"/>
      <c r="C656" s="18"/>
      <c r="D656" s="27"/>
      <c r="E656" s="18"/>
      <c r="F656" s="18"/>
      <c r="G656" s="24"/>
      <c r="H656" s="23"/>
      <c r="I656" s="24"/>
      <c r="J656" s="43"/>
      <c r="K656" s="22"/>
      <c r="L656" s="89"/>
      <c r="M656" s="89"/>
      <c r="N656" s="23"/>
      <c r="O656" s="22"/>
      <c r="P656" s="26"/>
      <c r="Q656" s="26"/>
      <c r="R656" s="15"/>
      <c r="S656" s="26"/>
      <c r="T656" s="26"/>
      <c r="U656" s="26"/>
      <c r="V656" s="128"/>
      <c r="W656" s="17"/>
      <c r="X656" s="82"/>
      <c r="Y656" s="103"/>
      <c r="Z656" s="20"/>
      <c r="AB656" s="16"/>
      <c r="AC656" s="52"/>
      <c r="AE656" s="105"/>
      <c r="AF656" s="24"/>
      <c r="AG656" s="27"/>
    </row>
    <row r="657" spans="2:33" ht="15.75">
      <c r="B657" s="24"/>
      <c r="C657" s="18"/>
      <c r="D657" s="27"/>
      <c r="E657" s="18"/>
      <c r="F657" s="18"/>
      <c r="G657" s="24"/>
      <c r="H657" s="23"/>
      <c r="I657" s="24"/>
      <c r="J657" s="43"/>
      <c r="K657" s="22"/>
      <c r="L657" s="89"/>
      <c r="M657" s="89"/>
      <c r="N657" s="23"/>
      <c r="O657" s="22"/>
      <c r="P657" s="26"/>
      <c r="Q657" s="26"/>
      <c r="R657" s="15"/>
      <c r="S657" s="26"/>
      <c r="T657" s="26"/>
      <c r="U657" s="26"/>
      <c r="V657" s="128"/>
      <c r="W657" s="17"/>
      <c r="X657" s="82"/>
      <c r="Y657" s="103"/>
      <c r="Z657" s="20"/>
      <c r="AB657" s="16"/>
      <c r="AC657" s="52"/>
      <c r="AE657" s="105"/>
      <c r="AF657" s="24"/>
      <c r="AG657" s="27"/>
    </row>
    <row r="658" spans="2:33" ht="15.75">
      <c r="B658" s="24"/>
      <c r="C658" s="18"/>
      <c r="D658" s="27"/>
      <c r="E658" s="18"/>
      <c r="F658" s="18"/>
      <c r="G658" s="24"/>
      <c r="H658" s="23"/>
      <c r="I658" s="24"/>
      <c r="J658" s="43"/>
      <c r="K658" s="22"/>
      <c r="L658" s="89"/>
      <c r="M658" s="89"/>
      <c r="N658" s="23"/>
      <c r="O658" s="22"/>
      <c r="P658" s="26"/>
      <c r="Q658" s="26"/>
      <c r="R658" s="15"/>
      <c r="S658" s="26"/>
      <c r="T658" s="26"/>
      <c r="U658" s="26"/>
      <c r="V658" s="128"/>
      <c r="W658" s="17"/>
      <c r="X658" s="82"/>
      <c r="Y658" s="103"/>
      <c r="Z658" s="20"/>
      <c r="AB658" s="16"/>
      <c r="AC658" s="52"/>
      <c r="AE658" s="105"/>
      <c r="AF658" s="24"/>
      <c r="AG658" s="27"/>
    </row>
    <row r="659" spans="2:33" ht="15.75">
      <c r="B659" s="24"/>
      <c r="C659" s="18"/>
      <c r="D659" s="27"/>
      <c r="E659" s="18"/>
      <c r="F659" s="18"/>
      <c r="G659" s="24"/>
      <c r="H659" s="23"/>
      <c r="I659" s="24"/>
      <c r="J659" s="43"/>
      <c r="K659" s="22"/>
      <c r="L659" s="89"/>
      <c r="M659" s="89"/>
      <c r="N659" s="23"/>
      <c r="O659" s="22"/>
      <c r="P659" s="26"/>
      <c r="Q659" s="26"/>
      <c r="R659" s="15"/>
      <c r="S659" s="26"/>
      <c r="T659" s="26"/>
      <c r="U659" s="26"/>
      <c r="V659" s="128"/>
      <c r="W659" s="17"/>
      <c r="X659" s="82"/>
      <c r="Y659" s="103"/>
      <c r="Z659" s="20"/>
      <c r="AB659" s="16"/>
      <c r="AC659" s="52"/>
      <c r="AE659" s="105"/>
      <c r="AF659" s="24"/>
      <c r="AG659" s="27"/>
    </row>
    <row r="660" spans="2:33" ht="15.75">
      <c r="B660" s="24"/>
      <c r="C660" s="18"/>
      <c r="D660" s="27"/>
      <c r="E660" s="18"/>
      <c r="F660" s="18"/>
      <c r="G660" s="24"/>
      <c r="H660" s="23"/>
      <c r="I660" s="24"/>
      <c r="J660" s="43"/>
      <c r="K660" s="22"/>
      <c r="L660" s="89"/>
      <c r="M660" s="89"/>
      <c r="N660" s="23"/>
      <c r="O660" s="22"/>
      <c r="P660" s="26"/>
      <c r="Q660" s="26"/>
      <c r="R660" s="15"/>
      <c r="S660" s="26"/>
      <c r="T660" s="26"/>
      <c r="U660" s="26"/>
      <c r="V660" s="128"/>
      <c r="W660" s="17"/>
      <c r="X660" s="82"/>
      <c r="Y660" s="103"/>
      <c r="Z660" s="20"/>
      <c r="AB660" s="16"/>
      <c r="AC660" s="52"/>
      <c r="AE660" s="105"/>
      <c r="AF660" s="24"/>
      <c r="AG660" s="27"/>
    </row>
    <row r="661" spans="2:33" ht="15.75">
      <c r="B661" s="24"/>
      <c r="C661" s="18"/>
      <c r="D661" s="27"/>
      <c r="E661" s="18"/>
      <c r="F661" s="18"/>
      <c r="G661" s="24"/>
      <c r="H661" s="23"/>
      <c r="I661" s="24"/>
      <c r="J661" s="43"/>
      <c r="K661" s="22"/>
      <c r="L661" s="89"/>
      <c r="M661" s="89"/>
      <c r="N661" s="23"/>
      <c r="O661" s="22"/>
      <c r="P661" s="26"/>
      <c r="Q661" s="26"/>
      <c r="R661" s="15"/>
      <c r="S661" s="26"/>
      <c r="T661" s="26"/>
      <c r="U661" s="26"/>
      <c r="V661" s="128"/>
      <c r="W661" s="17"/>
      <c r="X661" s="82"/>
      <c r="Y661" s="103"/>
      <c r="Z661" s="20"/>
      <c r="AB661" s="16"/>
      <c r="AC661" s="52"/>
      <c r="AE661" s="105"/>
      <c r="AF661" s="24"/>
      <c r="AG661" s="27"/>
    </row>
    <row r="662" spans="2:33" ht="15.75">
      <c r="B662" s="24"/>
      <c r="C662" s="18"/>
      <c r="D662" s="27"/>
      <c r="E662" s="18"/>
      <c r="F662" s="18"/>
      <c r="G662" s="24"/>
      <c r="H662" s="23"/>
      <c r="I662" s="24"/>
      <c r="J662" s="43"/>
      <c r="K662" s="22"/>
      <c r="L662" s="89"/>
      <c r="M662" s="89"/>
      <c r="N662" s="23"/>
      <c r="O662" s="22"/>
      <c r="P662" s="26"/>
      <c r="Q662" s="26"/>
      <c r="R662" s="15"/>
      <c r="S662" s="26"/>
      <c r="T662" s="26"/>
      <c r="U662" s="26"/>
      <c r="V662" s="128"/>
      <c r="W662" s="17"/>
      <c r="X662" s="82"/>
      <c r="Y662" s="103"/>
      <c r="Z662" s="20"/>
      <c r="AB662" s="16"/>
      <c r="AC662" s="52"/>
      <c r="AE662" s="105"/>
      <c r="AF662" s="24"/>
      <c r="AG662" s="27"/>
    </row>
    <row r="663" spans="2:33" ht="15.75">
      <c r="B663" s="24"/>
      <c r="C663" s="18"/>
      <c r="D663" s="27"/>
      <c r="E663" s="18"/>
      <c r="F663" s="18"/>
      <c r="G663" s="24"/>
      <c r="H663" s="23"/>
      <c r="I663" s="24"/>
      <c r="J663" s="43"/>
      <c r="K663" s="22"/>
      <c r="L663" s="22"/>
      <c r="M663" s="22"/>
      <c r="N663" s="23"/>
      <c r="O663" s="22"/>
      <c r="P663" s="15"/>
      <c r="Q663" s="15"/>
      <c r="R663" s="15"/>
      <c r="S663" s="15"/>
      <c r="T663" s="15"/>
      <c r="U663" s="15"/>
      <c r="V663" s="23"/>
      <c r="W663" s="23"/>
      <c r="X663" s="82"/>
      <c r="Y663" s="28"/>
      <c r="Z663" s="20"/>
      <c r="AB663" s="16"/>
      <c r="AF663" s="24"/>
      <c r="AG663" s="27"/>
    </row>
    <row r="664" spans="2:33" ht="15.75">
      <c r="B664" s="24"/>
      <c r="C664" s="18"/>
      <c r="D664" s="27"/>
      <c r="E664" s="18"/>
      <c r="F664" s="60"/>
      <c r="G664" s="24"/>
      <c r="H664" s="23"/>
      <c r="I664" s="24"/>
      <c r="J664" s="43"/>
      <c r="K664" s="22"/>
      <c r="L664" s="81"/>
      <c r="M664" s="81"/>
      <c r="N664" s="23"/>
      <c r="O664" s="14"/>
      <c r="P664" s="26"/>
      <c r="Q664" s="26"/>
      <c r="R664" s="26"/>
      <c r="S664" s="26"/>
      <c r="T664" s="26"/>
      <c r="U664" s="26"/>
      <c r="V664" s="23"/>
      <c r="W664" s="17"/>
      <c r="X664" s="82"/>
      <c r="Y664" s="106"/>
      <c r="Z664" s="20"/>
      <c r="AB664" s="16"/>
      <c r="AC664" s="52"/>
      <c r="AE664" s="105"/>
      <c r="AF664" s="24"/>
      <c r="AG664" s="27"/>
    </row>
    <row r="665" spans="2:33" ht="15.75">
      <c r="B665" s="24"/>
      <c r="C665" s="18"/>
      <c r="D665" s="27"/>
      <c r="E665" s="18"/>
      <c r="F665" s="60"/>
      <c r="G665" s="24"/>
      <c r="H665" s="23"/>
      <c r="I665" s="24"/>
      <c r="J665" s="43"/>
      <c r="K665" s="22"/>
      <c r="L665" s="81"/>
      <c r="M665" s="81"/>
      <c r="N665" s="23"/>
      <c r="O665" s="14"/>
      <c r="P665" s="26"/>
      <c r="Q665" s="26"/>
      <c r="R665" s="26"/>
      <c r="S665" s="26"/>
      <c r="T665" s="26"/>
      <c r="U665" s="26"/>
      <c r="V665" s="23"/>
      <c r="W665" s="17"/>
      <c r="X665" s="82"/>
      <c r="Y665" s="106"/>
      <c r="Z665" s="20"/>
      <c r="AB665" s="16"/>
      <c r="AC665" s="52"/>
      <c r="AE665" s="105"/>
      <c r="AF665" s="24"/>
      <c r="AG665" s="27"/>
    </row>
    <row r="666" spans="1:33" ht="15.75">
      <c r="A666" s="66"/>
      <c r="B666" s="24"/>
      <c r="C666" s="18"/>
      <c r="D666" s="27"/>
      <c r="E666" s="18"/>
      <c r="F666" s="18"/>
      <c r="G666" s="24"/>
      <c r="H666" s="23"/>
      <c r="I666" s="24"/>
      <c r="J666" s="43"/>
      <c r="K666" s="14"/>
      <c r="L666" s="81"/>
      <c r="M666" s="81"/>
      <c r="N666" s="23"/>
      <c r="O666" s="22"/>
      <c r="P666" s="15"/>
      <c r="Q666" s="15"/>
      <c r="R666" s="15"/>
      <c r="S666" s="15"/>
      <c r="T666" s="15"/>
      <c r="U666" s="15"/>
      <c r="V666" s="23"/>
      <c r="W666" s="17"/>
      <c r="X666" s="82"/>
      <c r="Y666" s="106"/>
      <c r="Z666" s="20"/>
      <c r="AB666" s="16"/>
      <c r="AC666" s="52"/>
      <c r="AE666" s="105"/>
      <c r="AF666" s="24"/>
      <c r="AG666" s="27"/>
    </row>
    <row r="667" spans="1:33" ht="15.75">
      <c r="A667" s="66"/>
      <c r="B667" s="24"/>
      <c r="C667" s="18"/>
      <c r="D667" s="27"/>
      <c r="E667" s="18"/>
      <c r="F667" s="18"/>
      <c r="G667" s="24"/>
      <c r="H667" s="23"/>
      <c r="I667" s="24"/>
      <c r="J667" s="43"/>
      <c r="K667" s="14"/>
      <c r="L667" s="81"/>
      <c r="M667" s="81"/>
      <c r="N667" s="23"/>
      <c r="O667" s="22"/>
      <c r="P667" s="15"/>
      <c r="Q667" s="15"/>
      <c r="R667" s="15"/>
      <c r="S667" s="15"/>
      <c r="T667" s="15"/>
      <c r="U667" s="15"/>
      <c r="V667" s="23"/>
      <c r="W667" s="17"/>
      <c r="X667" s="82"/>
      <c r="Y667" s="106"/>
      <c r="Z667" s="20"/>
      <c r="AB667" s="16"/>
      <c r="AC667" s="52"/>
      <c r="AE667" s="105"/>
      <c r="AF667" s="24"/>
      <c r="AG667" s="27"/>
    </row>
    <row r="668" spans="2:33" ht="15.75">
      <c r="B668" s="24"/>
      <c r="C668" s="18"/>
      <c r="D668" s="27"/>
      <c r="E668" s="18"/>
      <c r="F668" s="60"/>
      <c r="G668" s="24"/>
      <c r="H668" s="23"/>
      <c r="I668" s="24"/>
      <c r="J668" s="43"/>
      <c r="K668" s="22"/>
      <c r="L668" s="81"/>
      <c r="M668" s="81"/>
      <c r="N668" s="23"/>
      <c r="O668" s="14"/>
      <c r="P668" s="26"/>
      <c r="Q668" s="26"/>
      <c r="R668" s="26"/>
      <c r="S668" s="26"/>
      <c r="T668" s="26"/>
      <c r="U668" s="26"/>
      <c r="V668" s="23"/>
      <c r="W668" s="17"/>
      <c r="X668" s="82"/>
      <c r="Y668" s="106"/>
      <c r="Z668" s="20"/>
      <c r="AB668" s="16"/>
      <c r="AC668" s="52"/>
      <c r="AE668" s="105"/>
      <c r="AF668" s="24"/>
      <c r="AG668" s="27"/>
    </row>
    <row r="669" spans="2:33" ht="15.75">
      <c r="B669" s="24"/>
      <c r="C669" s="18"/>
      <c r="D669" s="27"/>
      <c r="E669" s="18"/>
      <c r="F669" s="60"/>
      <c r="G669" s="24"/>
      <c r="H669" s="23"/>
      <c r="I669" s="24"/>
      <c r="J669" s="43"/>
      <c r="K669" s="22"/>
      <c r="L669" s="81"/>
      <c r="M669" s="81"/>
      <c r="N669" s="23"/>
      <c r="O669" s="14"/>
      <c r="P669" s="26"/>
      <c r="Q669" s="26"/>
      <c r="R669" s="26"/>
      <c r="S669" s="26"/>
      <c r="T669" s="26"/>
      <c r="U669" s="26"/>
      <c r="V669" s="23"/>
      <c r="W669" s="17"/>
      <c r="X669" s="82"/>
      <c r="Y669" s="106"/>
      <c r="Z669" s="20"/>
      <c r="AB669" s="16"/>
      <c r="AC669" s="52"/>
      <c r="AE669" s="105"/>
      <c r="AF669" s="24"/>
      <c r="AG669" s="27"/>
    </row>
    <row r="670" spans="2:33" ht="15.75">
      <c r="B670" s="24"/>
      <c r="C670" s="18"/>
      <c r="D670" s="27"/>
      <c r="E670" s="18"/>
      <c r="F670" s="60"/>
      <c r="G670" s="24"/>
      <c r="H670" s="23"/>
      <c r="I670" s="24"/>
      <c r="J670" s="43"/>
      <c r="K670" s="22"/>
      <c r="L670" s="81"/>
      <c r="M670" s="81"/>
      <c r="N670" s="23"/>
      <c r="O670" s="14"/>
      <c r="P670" s="26"/>
      <c r="Q670" s="26"/>
      <c r="R670" s="26"/>
      <c r="S670" s="26"/>
      <c r="T670" s="26"/>
      <c r="U670" s="26"/>
      <c r="V670" s="23"/>
      <c r="W670" s="17"/>
      <c r="X670" s="82"/>
      <c r="Y670" s="106"/>
      <c r="Z670" s="20"/>
      <c r="AB670" s="16"/>
      <c r="AC670" s="52"/>
      <c r="AE670" s="105"/>
      <c r="AF670" s="24"/>
      <c r="AG670" s="27"/>
    </row>
    <row r="671" spans="2:33" ht="15.75">
      <c r="B671" s="24"/>
      <c r="C671" s="99"/>
      <c r="D671" s="99"/>
      <c r="E671" s="100"/>
      <c r="F671" s="101"/>
      <c r="G671" s="102"/>
      <c r="H671" s="23"/>
      <c r="I671" s="101"/>
      <c r="J671" s="43"/>
      <c r="K671" s="22"/>
      <c r="L671" s="22"/>
      <c r="M671" s="81"/>
      <c r="N671" s="23"/>
      <c r="O671" s="22"/>
      <c r="P671" s="15"/>
      <c r="Q671" s="15"/>
      <c r="R671" s="15"/>
      <c r="S671" s="15"/>
      <c r="T671" s="15"/>
      <c r="U671" s="15"/>
      <c r="V671" s="128"/>
      <c r="W671" s="23"/>
      <c r="X671" s="82"/>
      <c r="Y671" s="106"/>
      <c r="Z671" s="20"/>
      <c r="AB671" s="16"/>
      <c r="AC671" s="52"/>
      <c r="AE671" s="105"/>
      <c r="AF671" s="24"/>
      <c r="AG671" s="102"/>
    </row>
    <row r="672" spans="2:33" ht="15.75">
      <c r="B672" s="24"/>
      <c r="C672" s="99"/>
      <c r="D672" s="99"/>
      <c r="E672" s="100"/>
      <c r="F672" s="101"/>
      <c r="G672" s="102"/>
      <c r="H672" s="23"/>
      <c r="I672" s="101"/>
      <c r="J672" s="43"/>
      <c r="K672" s="22"/>
      <c r="L672" s="22"/>
      <c r="M672" s="81"/>
      <c r="N672" s="23"/>
      <c r="O672" s="22"/>
      <c r="P672" s="15"/>
      <c r="Q672" s="15"/>
      <c r="R672" s="15"/>
      <c r="S672" s="15"/>
      <c r="T672" s="15"/>
      <c r="U672" s="15"/>
      <c r="V672" s="128"/>
      <c r="W672" s="23"/>
      <c r="X672" s="82"/>
      <c r="Y672" s="103"/>
      <c r="Z672" s="20"/>
      <c r="AB672" s="16"/>
      <c r="AC672" s="52"/>
      <c r="AE672" s="105"/>
      <c r="AF672" s="24"/>
      <c r="AG672" s="102"/>
    </row>
    <row r="673" spans="1:33" ht="15.75">
      <c r="A673" s="66"/>
      <c r="B673" s="24"/>
      <c r="C673" s="99"/>
      <c r="D673" s="99"/>
      <c r="E673" s="100"/>
      <c r="F673" s="101"/>
      <c r="G673" s="102"/>
      <c r="H673" s="23"/>
      <c r="I673" s="101"/>
      <c r="J673" s="43"/>
      <c r="K673" s="14"/>
      <c r="L673" s="22"/>
      <c r="M673" s="81"/>
      <c r="N673" s="23"/>
      <c r="O673" s="22"/>
      <c r="P673" s="15"/>
      <c r="Q673" s="15"/>
      <c r="R673" s="15"/>
      <c r="S673" s="15"/>
      <c r="T673" s="15"/>
      <c r="U673" s="15"/>
      <c r="V673" s="128"/>
      <c r="W673" s="23"/>
      <c r="X673" s="82"/>
      <c r="Y673" s="103"/>
      <c r="Z673" s="20"/>
      <c r="AB673" s="66"/>
      <c r="AC673" s="67"/>
      <c r="AE673" s="105"/>
      <c r="AF673" s="24"/>
      <c r="AG673" s="102"/>
    </row>
    <row r="674" spans="1:33" ht="15.75">
      <c r="A674" s="66"/>
      <c r="B674" s="24"/>
      <c r="C674" s="99"/>
      <c r="D674" s="99"/>
      <c r="E674" s="100"/>
      <c r="F674" s="101"/>
      <c r="G674" s="102"/>
      <c r="H674" s="23"/>
      <c r="I674" s="101"/>
      <c r="J674" s="43"/>
      <c r="K674" s="14"/>
      <c r="L674" s="22"/>
      <c r="M674" s="81"/>
      <c r="N674" s="23"/>
      <c r="O674" s="22"/>
      <c r="P674" s="15"/>
      <c r="Q674" s="15"/>
      <c r="R674" s="15"/>
      <c r="S674" s="15"/>
      <c r="T674" s="15"/>
      <c r="U674" s="15"/>
      <c r="V674" s="128"/>
      <c r="W674" s="23"/>
      <c r="X674" s="82"/>
      <c r="Y674" s="103"/>
      <c r="Z674" s="20"/>
      <c r="AB674" s="66"/>
      <c r="AC674" s="67"/>
      <c r="AE674" s="105"/>
      <c r="AF674" s="24"/>
      <c r="AG674" s="102"/>
    </row>
    <row r="675" spans="1:33" ht="15.75">
      <c r="A675" s="66"/>
      <c r="B675" s="24"/>
      <c r="C675" s="99"/>
      <c r="D675" s="99"/>
      <c r="E675" s="100"/>
      <c r="F675" s="101"/>
      <c r="G675" s="102"/>
      <c r="H675" s="23"/>
      <c r="I675" s="101"/>
      <c r="J675" s="43"/>
      <c r="K675" s="14"/>
      <c r="L675" s="22"/>
      <c r="M675" s="81"/>
      <c r="N675" s="23"/>
      <c r="O675" s="22"/>
      <c r="P675" s="15"/>
      <c r="Q675" s="15"/>
      <c r="R675" s="15"/>
      <c r="S675" s="15"/>
      <c r="T675" s="15"/>
      <c r="U675" s="15"/>
      <c r="V675" s="128"/>
      <c r="W675" s="23"/>
      <c r="X675" s="82"/>
      <c r="Y675" s="103"/>
      <c r="Z675" s="20"/>
      <c r="AB675" s="66"/>
      <c r="AC675" s="67"/>
      <c r="AE675" s="105"/>
      <c r="AF675" s="24"/>
      <c r="AG675" s="102"/>
    </row>
    <row r="676" spans="1:33" ht="15.75">
      <c r="A676" s="66"/>
      <c r="B676" s="24"/>
      <c r="C676" s="99"/>
      <c r="D676" s="99"/>
      <c r="E676" s="100"/>
      <c r="F676" s="101"/>
      <c r="G676" s="102"/>
      <c r="H676" s="23"/>
      <c r="I676" s="101"/>
      <c r="J676" s="43"/>
      <c r="K676" s="14"/>
      <c r="L676" s="22"/>
      <c r="M676" s="81"/>
      <c r="N676" s="23"/>
      <c r="O676" s="22"/>
      <c r="P676" s="15"/>
      <c r="Q676" s="15"/>
      <c r="R676" s="15"/>
      <c r="S676" s="15"/>
      <c r="T676" s="15"/>
      <c r="U676" s="15"/>
      <c r="V676" s="128"/>
      <c r="W676" s="23"/>
      <c r="X676" s="82"/>
      <c r="Y676" s="103"/>
      <c r="Z676" s="20"/>
      <c r="AB676" s="66"/>
      <c r="AC676" s="52"/>
      <c r="AE676" s="105"/>
      <c r="AF676" s="24"/>
      <c r="AG676" s="102"/>
    </row>
    <row r="677" spans="1:33" ht="15.75">
      <c r="A677" s="66"/>
      <c r="B677" s="24"/>
      <c r="C677" s="18"/>
      <c r="D677" s="27"/>
      <c r="E677" s="18"/>
      <c r="F677" s="27"/>
      <c r="G677" s="24"/>
      <c r="H677" s="23"/>
      <c r="I677" s="24"/>
      <c r="J677" s="43"/>
      <c r="K677" s="14"/>
      <c r="L677" s="22"/>
      <c r="M677" s="81"/>
      <c r="N677" s="23"/>
      <c r="O677" s="22"/>
      <c r="P677" s="15"/>
      <c r="Q677" s="15"/>
      <c r="R677" s="15"/>
      <c r="S677" s="15"/>
      <c r="T677" s="15"/>
      <c r="U677" s="15"/>
      <c r="V677" s="23"/>
      <c r="W677" s="23"/>
      <c r="X677" s="82"/>
      <c r="Y677" s="90"/>
      <c r="Z677" s="20"/>
      <c r="AB677" s="66"/>
      <c r="AC677" s="52"/>
      <c r="AE677" s="105"/>
      <c r="AF677" s="24"/>
      <c r="AG677" s="102"/>
    </row>
    <row r="678" spans="1:33" ht="15.75">
      <c r="A678" s="66"/>
      <c r="B678" s="24"/>
      <c r="C678" s="18"/>
      <c r="D678" s="27"/>
      <c r="E678" s="18"/>
      <c r="F678" s="18"/>
      <c r="G678" s="24"/>
      <c r="H678" s="23"/>
      <c r="I678" s="24"/>
      <c r="J678" s="43"/>
      <c r="K678" s="14"/>
      <c r="L678" s="22"/>
      <c r="M678" s="81"/>
      <c r="N678" s="23"/>
      <c r="O678" s="22"/>
      <c r="P678" s="15"/>
      <c r="Q678" s="15"/>
      <c r="R678" s="15"/>
      <c r="S678" s="15"/>
      <c r="T678" s="15"/>
      <c r="U678" s="15"/>
      <c r="V678" s="23"/>
      <c r="W678" s="23"/>
      <c r="X678" s="82"/>
      <c r="Y678" s="90"/>
      <c r="Z678" s="20"/>
      <c r="AB678" s="66"/>
      <c r="AC678" s="52"/>
      <c r="AE678" s="105"/>
      <c r="AF678" s="24"/>
      <c r="AG678" s="102"/>
    </row>
    <row r="679" spans="1:33" ht="15.75">
      <c r="A679" s="66"/>
      <c r="B679" s="24"/>
      <c r="C679" s="18"/>
      <c r="D679" s="27"/>
      <c r="E679" s="18"/>
      <c r="F679" s="18"/>
      <c r="G679" s="24"/>
      <c r="H679" s="23"/>
      <c r="I679" s="24"/>
      <c r="J679" s="43"/>
      <c r="K679" s="14"/>
      <c r="L679" s="22"/>
      <c r="M679" s="81"/>
      <c r="N679" s="23"/>
      <c r="O679" s="22"/>
      <c r="P679" s="15"/>
      <c r="Q679" s="15"/>
      <c r="R679" s="15"/>
      <c r="S679" s="15"/>
      <c r="T679" s="15"/>
      <c r="U679" s="15"/>
      <c r="V679" s="23"/>
      <c r="W679" s="23"/>
      <c r="X679" s="82"/>
      <c r="Y679" s="90"/>
      <c r="Z679" s="20"/>
      <c r="AB679" s="66"/>
      <c r="AC679" s="52"/>
      <c r="AE679" s="105"/>
      <c r="AF679" s="24"/>
      <c r="AG679" s="102"/>
    </row>
    <row r="680" spans="2:33" ht="15.75">
      <c r="B680" s="24"/>
      <c r="C680" s="18"/>
      <c r="D680" s="27"/>
      <c r="E680" s="18"/>
      <c r="F680" s="18"/>
      <c r="G680" s="24"/>
      <c r="H680" s="23"/>
      <c r="I680" s="24"/>
      <c r="J680" s="43"/>
      <c r="K680" s="22"/>
      <c r="L680" s="22"/>
      <c r="M680" s="81"/>
      <c r="N680" s="23"/>
      <c r="O680" s="22"/>
      <c r="P680" s="15"/>
      <c r="Q680" s="15"/>
      <c r="R680" s="15"/>
      <c r="S680" s="15"/>
      <c r="T680" s="15"/>
      <c r="U680" s="15"/>
      <c r="V680" s="23"/>
      <c r="W680" s="23"/>
      <c r="X680" s="82"/>
      <c r="Y680" s="28"/>
      <c r="Z680" s="20"/>
      <c r="AB680" s="16"/>
      <c r="AC680" s="52"/>
      <c r="AE680" s="105"/>
      <c r="AF680" s="24"/>
      <c r="AG680" s="102"/>
    </row>
    <row r="681" spans="1:33" ht="15.75">
      <c r="A681" s="66"/>
      <c r="B681" s="24"/>
      <c r="C681" s="18"/>
      <c r="D681" s="27"/>
      <c r="E681" s="18"/>
      <c r="F681" s="18"/>
      <c r="G681" s="24"/>
      <c r="H681" s="23"/>
      <c r="I681" s="24"/>
      <c r="J681" s="43"/>
      <c r="K681" s="14"/>
      <c r="L681" s="22"/>
      <c r="M681" s="81"/>
      <c r="N681" s="23"/>
      <c r="O681" s="22"/>
      <c r="P681" s="15"/>
      <c r="Q681" s="15"/>
      <c r="R681" s="15"/>
      <c r="S681" s="15"/>
      <c r="T681" s="15"/>
      <c r="U681" s="15"/>
      <c r="V681" s="23"/>
      <c r="W681" s="23"/>
      <c r="X681" s="82"/>
      <c r="Y681" s="90"/>
      <c r="Z681" s="20"/>
      <c r="AB681" s="66"/>
      <c r="AC681" s="52"/>
      <c r="AE681" s="105"/>
      <c r="AF681" s="24"/>
      <c r="AG681" s="102"/>
    </row>
    <row r="682" spans="2:33" ht="15.75">
      <c r="B682" s="24"/>
      <c r="C682" s="18"/>
      <c r="D682" s="27"/>
      <c r="E682" s="18"/>
      <c r="F682" s="18"/>
      <c r="G682" s="24"/>
      <c r="H682" s="23"/>
      <c r="I682" s="24"/>
      <c r="J682" s="43"/>
      <c r="K682" s="22"/>
      <c r="L682" s="22"/>
      <c r="M682" s="81"/>
      <c r="N682" s="23"/>
      <c r="O682" s="22"/>
      <c r="P682" s="15"/>
      <c r="Q682" s="15"/>
      <c r="R682" s="15"/>
      <c r="S682" s="15"/>
      <c r="T682" s="15"/>
      <c r="U682" s="15"/>
      <c r="V682" s="23"/>
      <c r="W682" s="23"/>
      <c r="X682" s="82"/>
      <c r="Y682" s="28"/>
      <c r="Z682" s="20"/>
      <c r="AB682" s="16"/>
      <c r="AC682" s="52"/>
      <c r="AE682" s="105"/>
      <c r="AF682" s="24"/>
      <c r="AG682" s="102"/>
    </row>
    <row r="683" spans="2:33" ht="15.75">
      <c r="B683" s="24"/>
      <c r="C683" s="18"/>
      <c r="D683" s="27"/>
      <c r="E683" s="18"/>
      <c r="F683" s="18"/>
      <c r="G683" s="24"/>
      <c r="H683" s="23"/>
      <c r="I683" s="24"/>
      <c r="J683" s="43"/>
      <c r="K683" s="22"/>
      <c r="L683" s="22"/>
      <c r="M683" s="81"/>
      <c r="N683" s="23"/>
      <c r="O683" s="22"/>
      <c r="P683" s="15"/>
      <c r="Q683" s="15"/>
      <c r="R683" s="15"/>
      <c r="S683" s="15"/>
      <c r="T683" s="15"/>
      <c r="U683" s="15"/>
      <c r="V683" s="23"/>
      <c r="W683" s="23"/>
      <c r="X683" s="82"/>
      <c r="Y683" s="28"/>
      <c r="Z683" s="20"/>
      <c r="AB683" s="16"/>
      <c r="AC683" s="52"/>
      <c r="AE683" s="105"/>
      <c r="AF683" s="24"/>
      <c r="AG683" s="102"/>
    </row>
    <row r="684" spans="2:33" ht="15.75">
      <c r="B684" s="24"/>
      <c r="C684" s="18"/>
      <c r="D684" s="27"/>
      <c r="E684" s="18"/>
      <c r="F684" s="18"/>
      <c r="G684" s="24"/>
      <c r="H684" s="23"/>
      <c r="I684" s="24"/>
      <c r="J684" s="43"/>
      <c r="K684" s="22"/>
      <c r="L684" s="22"/>
      <c r="M684" s="81"/>
      <c r="N684" s="23"/>
      <c r="O684" s="22"/>
      <c r="P684" s="15"/>
      <c r="Q684" s="15"/>
      <c r="R684" s="15"/>
      <c r="S684" s="15"/>
      <c r="T684" s="15"/>
      <c r="U684" s="15"/>
      <c r="V684" s="23"/>
      <c r="W684" s="23"/>
      <c r="X684" s="82"/>
      <c r="Y684" s="28"/>
      <c r="Z684" s="20"/>
      <c r="AB684" s="16"/>
      <c r="AC684" s="52"/>
      <c r="AE684" s="105"/>
      <c r="AF684" s="24"/>
      <c r="AG684" s="102"/>
    </row>
    <row r="685" spans="2:33" ht="15.75">
      <c r="B685" s="24"/>
      <c r="C685" s="18"/>
      <c r="D685" s="27"/>
      <c r="E685" s="18"/>
      <c r="F685" s="18"/>
      <c r="G685" s="24"/>
      <c r="H685" s="23"/>
      <c r="I685" s="24"/>
      <c r="J685" s="43"/>
      <c r="K685" s="22"/>
      <c r="L685" s="22"/>
      <c r="M685" s="81"/>
      <c r="N685" s="23"/>
      <c r="O685" s="22"/>
      <c r="P685" s="15"/>
      <c r="Q685" s="15"/>
      <c r="R685" s="15"/>
      <c r="S685" s="15"/>
      <c r="T685" s="15"/>
      <c r="U685" s="15"/>
      <c r="V685" s="23"/>
      <c r="W685" s="23"/>
      <c r="X685" s="82"/>
      <c r="Y685" s="28"/>
      <c r="Z685" s="20"/>
      <c r="AB685" s="16"/>
      <c r="AC685" s="52"/>
      <c r="AE685" s="105"/>
      <c r="AF685" s="24"/>
      <c r="AG685" s="102"/>
    </row>
    <row r="686" spans="2:33" ht="15.75">
      <c r="B686" s="24"/>
      <c r="C686" s="18"/>
      <c r="D686" s="27"/>
      <c r="E686" s="18"/>
      <c r="F686" s="18"/>
      <c r="G686" s="24"/>
      <c r="H686" s="23"/>
      <c r="I686" s="24"/>
      <c r="J686" s="43"/>
      <c r="K686" s="22"/>
      <c r="L686" s="22"/>
      <c r="M686" s="81"/>
      <c r="N686" s="23"/>
      <c r="O686" s="22"/>
      <c r="P686" s="15"/>
      <c r="Q686" s="15"/>
      <c r="R686" s="15"/>
      <c r="S686" s="15"/>
      <c r="T686" s="15"/>
      <c r="U686" s="15"/>
      <c r="V686" s="23"/>
      <c r="W686" s="23"/>
      <c r="X686" s="82"/>
      <c r="Y686" s="28"/>
      <c r="Z686" s="20"/>
      <c r="AB686" s="16"/>
      <c r="AC686" s="52"/>
      <c r="AE686" s="105"/>
      <c r="AF686" s="24"/>
      <c r="AG686" s="102"/>
    </row>
    <row r="687" spans="2:33" ht="15.75">
      <c r="B687" s="24"/>
      <c r="C687" s="18"/>
      <c r="D687" s="27"/>
      <c r="E687" s="18"/>
      <c r="F687" s="18"/>
      <c r="G687" s="24"/>
      <c r="H687" s="23"/>
      <c r="I687" s="24"/>
      <c r="J687" s="43"/>
      <c r="K687" s="22"/>
      <c r="L687" s="22"/>
      <c r="M687" s="81"/>
      <c r="N687" s="23"/>
      <c r="O687" s="22"/>
      <c r="P687" s="15"/>
      <c r="Q687" s="15"/>
      <c r="R687" s="15"/>
      <c r="S687" s="15"/>
      <c r="T687" s="15"/>
      <c r="U687" s="15"/>
      <c r="V687" s="23"/>
      <c r="W687" s="23"/>
      <c r="X687" s="82"/>
      <c r="Y687" s="28"/>
      <c r="Z687" s="20"/>
      <c r="AB687" s="16"/>
      <c r="AC687" s="52"/>
      <c r="AE687" s="105"/>
      <c r="AF687" s="24"/>
      <c r="AG687" s="102"/>
    </row>
    <row r="688" spans="2:33" ht="15.75">
      <c r="B688" s="24"/>
      <c r="C688" s="18"/>
      <c r="D688" s="27"/>
      <c r="E688" s="18"/>
      <c r="F688" s="18"/>
      <c r="G688" s="24"/>
      <c r="H688" s="23"/>
      <c r="I688" s="24"/>
      <c r="J688" s="43"/>
      <c r="K688" s="22"/>
      <c r="L688" s="22"/>
      <c r="M688" s="81"/>
      <c r="N688" s="23"/>
      <c r="O688" s="22"/>
      <c r="P688" s="15"/>
      <c r="Q688" s="15"/>
      <c r="R688" s="15"/>
      <c r="S688" s="15"/>
      <c r="T688" s="15"/>
      <c r="U688" s="15"/>
      <c r="V688" s="23"/>
      <c r="W688" s="23"/>
      <c r="X688" s="82"/>
      <c r="Y688" s="28"/>
      <c r="Z688" s="20"/>
      <c r="AB688" s="16"/>
      <c r="AE688" s="105"/>
      <c r="AF688" s="24"/>
      <c r="AG688" s="102"/>
    </row>
    <row r="689" spans="1:33" ht="15.75">
      <c r="A689" s="66"/>
      <c r="B689" s="24"/>
      <c r="C689" s="18"/>
      <c r="D689" s="27"/>
      <c r="E689" s="18"/>
      <c r="F689" s="18"/>
      <c r="G689" s="24"/>
      <c r="H689" s="23"/>
      <c r="I689" s="24"/>
      <c r="J689" s="43"/>
      <c r="K689" s="14"/>
      <c r="L689" s="22"/>
      <c r="M689" s="81"/>
      <c r="N689" s="23"/>
      <c r="O689" s="22"/>
      <c r="P689" s="15"/>
      <c r="Q689" s="15"/>
      <c r="R689" s="15"/>
      <c r="S689" s="15"/>
      <c r="T689" s="15"/>
      <c r="U689" s="15"/>
      <c r="V689" s="23"/>
      <c r="W689" s="23"/>
      <c r="X689" s="82"/>
      <c r="Y689" s="90"/>
      <c r="Z689" s="20"/>
      <c r="AB689" s="66"/>
      <c r="AC689" s="66"/>
      <c r="AE689" s="105"/>
      <c r="AF689" s="24"/>
      <c r="AG689" s="102"/>
    </row>
    <row r="690" spans="2:33" ht="15.75">
      <c r="B690" s="24"/>
      <c r="C690" s="18"/>
      <c r="D690" s="27"/>
      <c r="E690" s="18"/>
      <c r="F690" s="18"/>
      <c r="G690" s="24"/>
      <c r="H690" s="23"/>
      <c r="I690" s="24"/>
      <c r="J690" s="43"/>
      <c r="K690" s="22"/>
      <c r="L690" s="89"/>
      <c r="M690" s="89"/>
      <c r="N690" s="23"/>
      <c r="O690" s="22"/>
      <c r="P690" s="26"/>
      <c r="Q690" s="26"/>
      <c r="R690" s="15"/>
      <c r="S690" s="26"/>
      <c r="T690" s="26"/>
      <c r="U690" s="26"/>
      <c r="V690" s="128"/>
      <c r="W690" s="17"/>
      <c r="X690" s="82"/>
      <c r="Y690" s="103"/>
      <c r="Z690" s="20"/>
      <c r="AB690" s="16"/>
      <c r="AC690" s="52"/>
      <c r="AE690" s="105"/>
      <c r="AF690" s="24"/>
      <c r="AG690" s="27"/>
    </row>
    <row r="691" spans="2:33" ht="15.75">
      <c r="B691" s="24"/>
      <c r="C691" s="18"/>
      <c r="D691" s="27"/>
      <c r="E691" s="18"/>
      <c r="F691" s="18"/>
      <c r="G691" s="24"/>
      <c r="H691" s="23"/>
      <c r="I691" s="24"/>
      <c r="J691" s="43"/>
      <c r="K691" s="22"/>
      <c r="L691" s="89"/>
      <c r="M691" s="89"/>
      <c r="N691" s="23"/>
      <c r="O691" s="22"/>
      <c r="P691" s="26"/>
      <c r="Q691" s="26"/>
      <c r="R691" s="15"/>
      <c r="S691" s="26"/>
      <c r="T691" s="26"/>
      <c r="U691" s="26"/>
      <c r="V691" s="128"/>
      <c r="W691" s="17"/>
      <c r="X691" s="82"/>
      <c r="Y691" s="103"/>
      <c r="Z691" s="20"/>
      <c r="AB691" s="16"/>
      <c r="AC691" s="52"/>
      <c r="AE691" s="105"/>
      <c r="AF691" s="24"/>
      <c r="AG691" s="27"/>
    </row>
    <row r="692" spans="2:33" ht="15.75">
      <c r="B692" s="24"/>
      <c r="C692" s="18"/>
      <c r="D692" s="27"/>
      <c r="E692" s="18"/>
      <c r="F692" s="18"/>
      <c r="G692" s="24"/>
      <c r="H692" s="23"/>
      <c r="I692" s="24"/>
      <c r="J692" s="43"/>
      <c r="K692" s="22"/>
      <c r="L692" s="22"/>
      <c r="M692" s="22"/>
      <c r="N692" s="23"/>
      <c r="O692" s="22"/>
      <c r="P692" s="15"/>
      <c r="Q692" s="15"/>
      <c r="R692" s="15"/>
      <c r="S692" s="15"/>
      <c r="T692" s="15"/>
      <c r="U692" s="15"/>
      <c r="V692" s="23"/>
      <c r="W692" s="23"/>
      <c r="X692" s="82"/>
      <c r="Y692" s="28"/>
      <c r="Z692" s="20"/>
      <c r="AB692" s="16"/>
      <c r="AF692" s="24"/>
      <c r="AG692" s="18"/>
    </row>
    <row r="693" spans="2:33" ht="15.75">
      <c r="B693" s="24"/>
      <c r="C693" s="18"/>
      <c r="D693" s="27"/>
      <c r="E693" s="18"/>
      <c r="F693" s="27"/>
      <c r="G693" s="24"/>
      <c r="H693" s="23"/>
      <c r="I693" s="24"/>
      <c r="J693" s="43"/>
      <c r="K693" s="22"/>
      <c r="L693" s="89"/>
      <c r="M693" s="89"/>
      <c r="N693" s="23"/>
      <c r="O693" s="22"/>
      <c r="P693" s="15"/>
      <c r="Q693" s="15"/>
      <c r="R693" s="15"/>
      <c r="S693" s="15"/>
      <c r="T693" s="15"/>
      <c r="U693" s="15"/>
      <c r="V693" s="23"/>
      <c r="W693" s="23"/>
      <c r="X693" s="82"/>
      <c r="Y693" s="28"/>
      <c r="Z693" s="20"/>
      <c r="AB693" s="16"/>
      <c r="AF693" s="24"/>
      <c r="AG693" s="27"/>
    </row>
    <row r="694" spans="2:33" ht="15.75">
      <c r="B694" s="24"/>
      <c r="C694" s="18"/>
      <c r="D694" s="27"/>
      <c r="E694" s="18"/>
      <c r="F694" s="27"/>
      <c r="G694" s="24"/>
      <c r="H694" s="23"/>
      <c r="I694" s="24"/>
      <c r="J694" s="43"/>
      <c r="K694" s="22"/>
      <c r="L694" s="89"/>
      <c r="M694" s="89"/>
      <c r="N694" s="23"/>
      <c r="O694" s="22"/>
      <c r="P694" s="15"/>
      <c r="Q694" s="15"/>
      <c r="R694" s="15"/>
      <c r="S694" s="15"/>
      <c r="T694" s="15"/>
      <c r="U694" s="15"/>
      <c r="V694" s="23"/>
      <c r="W694" s="23"/>
      <c r="X694" s="82"/>
      <c r="Y694" s="28"/>
      <c r="Z694" s="20"/>
      <c r="AB694" s="16"/>
      <c r="AF694" s="24"/>
      <c r="AG694" s="27"/>
    </row>
    <row r="695" spans="2:33" ht="15.75">
      <c r="B695" s="24"/>
      <c r="C695" s="18"/>
      <c r="D695" s="27"/>
      <c r="E695" s="18"/>
      <c r="F695" s="27"/>
      <c r="G695" s="24"/>
      <c r="H695" s="23"/>
      <c r="I695" s="24"/>
      <c r="J695" s="43"/>
      <c r="K695" s="22"/>
      <c r="L695" s="89"/>
      <c r="M695" s="89"/>
      <c r="N695" s="23"/>
      <c r="O695" s="22"/>
      <c r="P695" s="15"/>
      <c r="Q695" s="15"/>
      <c r="R695" s="15"/>
      <c r="S695" s="15"/>
      <c r="T695" s="15"/>
      <c r="U695" s="15"/>
      <c r="V695" s="23"/>
      <c r="W695" s="23"/>
      <c r="X695" s="82"/>
      <c r="Y695" s="28"/>
      <c r="Z695" s="20"/>
      <c r="AB695" s="16"/>
      <c r="AF695" s="24"/>
      <c r="AG695" s="27"/>
    </row>
    <row r="696" spans="2:33" ht="15.75">
      <c r="B696" s="24"/>
      <c r="C696" s="18"/>
      <c r="D696" s="27"/>
      <c r="E696" s="18"/>
      <c r="F696" s="27"/>
      <c r="G696" s="24"/>
      <c r="H696" s="23"/>
      <c r="I696" s="24"/>
      <c r="J696" s="43"/>
      <c r="K696" s="22"/>
      <c r="L696" s="89"/>
      <c r="M696" s="89"/>
      <c r="N696" s="23"/>
      <c r="O696" s="22"/>
      <c r="P696" s="15"/>
      <c r="Q696" s="15"/>
      <c r="R696" s="15"/>
      <c r="S696" s="15"/>
      <c r="T696" s="15"/>
      <c r="U696" s="15"/>
      <c r="V696" s="23"/>
      <c r="W696" s="23"/>
      <c r="X696" s="82"/>
      <c r="Y696" s="28"/>
      <c r="Z696" s="20"/>
      <c r="AB696" s="16"/>
      <c r="AF696" s="24"/>
      <c r="AG696" s="27"/>
    </row>
    <row r="697" spans="1:33" ht="15.75">
      <c r="A697" s="66"/>
      <c r="B697" s="24"/>
      <c r="C697" s="18"/>
      <c r="D697" s="27"/>
      <c r="E697" s="18"/>
      <c r="F697" s="27"/>
      <c r="G697" s="24"/>
      <c r="H697" s="23"/>
      <c r="I697" s="24"/>
      <c r="J697" s="43"/>
      <c r="K697" s="14"/>
      <c r="L697" s="89"/>
      <c r="M697" s="89"/>
      <c r="N697" s="23"/>
      <c r="O697" s="22"/>
      <c r="P697" s="15"/>
      <c r="Q697" s="15"/>
      <c r="R697" s="15"/>
      <c r="S697" s="15"/>
      <c r="T697" s="15"/>
      <c r="U697" s="15"/>
      <c r="V697" s="23"/>
      <c r="W697" s="23"/>
      <c r="X697" s="82"/>
      <c r="Y697" s="90"/>
      <c r="Z697" s="20"/>
      <c r="AB697" s="66"/>
      <c r="AC697" s="66"/>
      <c r="AE697" s="66"/>
      <c r="AF697" s="24"/>
      <c r="AG697" s="27"/>
    </row>
    <row r="698" spans="2:33" ht="15.75">
      <c r="B698" s="24"/>
      <c r="C698" s="18"/>
      <c r="D698" s="27"/>
      <c r="E698" s="18"/>
      <c r="F698" s="27"/>
      <c r="G698" s="24"/>
      <c r="H698" s="23"/>
      <c r="I698" s="24"/>
      <c r="J698" s="43"/>
      <c r="K698" s="22"/>
      <c r="L698" s="89"/>
      <c r="M698" s="89"/>
      <c r="N698" s="23"/>
      <c r="O698" s="22"/>
      <c r="P698" s="15"/>
      <c r="Q698" s="15"/>
      <c r="R698" s="15"/>
      <c r="S698" s="15"/>
      <c r="T698" s="15"/>
      <c r="U698" s="15"/>
      <c r="V698" s="23"/>
      <c r="W698" s="23"/>
      <c r="X698" s="82"/>
      <c r="Y698" s="28"/>
      <c r="Z698" s="20"/>
      <c r="AB698" s="16"/>
      <c r="AF698" s="24"/>
      <c r="AG698" s="27"/>
    </row>
    <row r="699" spans="2:33" ht="15.75">
      <c r="B699" s="24"/>
      <c r="C699" s="18"/>
      <c r="D699" s="27"/>
      <c r="E699" s="18"/>
      <c r="F699" s="27"/>
      <c r="G699" s="24"/>
      <c r="H699" s="23"/>
      <c r="I699" s="24"/>
      <c r="J699" s="43"/>
      <c r="K699" s="22"/>
      <c r="L699" s="89"/>
      <c r="M699" s="89"/>
      <c r="N699" s="23"/>
      <c r="O699" s="22"/>
      <c r="P699" s="15"/>
      <c r="Q699" s="15"/>
      <c r="R699" s="15"/>
      <c r="S699" s="15"/>
      <c r="T699" s="15"/>
      <c r="U699" s="15"/>
      <c r="V699" s="23"/>
      <c r="W699" s="23"/>
      <c r="X699" s="82"/>
      <c r="Y699" s="28"/>
      <c r="Z699" s="20"/>
      <c r="AB699" s="16"/>
      <c r="AF699" s="24"/>
      <c r="AG699" s="27"/>
    </row>
    <row r="700" spans="1:33" ht="15.75">
      <c r="A700" s="66"/>
      <c r="B700" s="24"/>
      <c r="C700" s="18"/>
      <c r="D700" s="27"/>
      <c r="E700" s="18"/>
      <c r="F700" s="27"/>
      <c r="G700" s="24"/>
      <c r="H700" s="23"/>
      <c r="I700" s="24"/>
      <c r="J700" s="43"/>
      <c r="K700" s="14"/>
      <c r="L700" s="89"/>
      <c r="M700" s="89"/>
      <c r="N700" s="23"/>
      <c r="O700" s="22"/>
      <c r="P700" s="15"/>
      <c r="Q700" s="15"/>
      <c r="R700" s="15"/>
      <c r="S700" s="15"/>
      <c r="T700" s="15"/>
      <c r="U700" s="15"/>
      <c r="V700" s="23"/>
      <c r="W700" s="23"/>
      <c r="X700" s="82"/>
      <c r="Y700" s="90"/>
      <c r="Z700" s="20"/>
      <c r="AB700" s="66"/>
      <c r="AC700" s="66"/>
      <c r="AE700" s="66"/>
      <c r="AF700" s="24"/>
      <c r="AG700" s="27"/>
    </row>
    <row r="701" spans="2:33" ht="15.75">
      <c r="B701" s="24"/>
      <c r="C701" s="18"/>
      <c r="D701" s="27"/>
      <c r="E701" s="18"/>
      <c r="F701" s="27"/>
      <c r="G701" s="24"/>
      <c r="H701" s="23"/>
      <c r="I701" s="24"/>
      <c r="J701" s="43"/>
      <c r="K701" s="22"/>
      <c r="L701" s="89"/>
      <c r="M701" s="89"/>
      <c r="N701" s="23"/>
      <c r="O701" s="22"/>
      <c r="P701" s="15"/>
      <c r="Q701" s="15"/>
      <c r="R701" s="15"/>
      <c r="S701" s="15"/>
      <c r="T701" s="15"/>
      <c r="U701" s="15"/>
      <c r="V701" s="23"/>
      <c r="W701" s="23"/>
      <c r="X701" s="82"/>
      <c r="Y701" s="28"/>
      <c r="Z701" s="20"/>
      <c r="AB701" s="16"/>
      <c r="AF701" s="24"/>
      <c r="AG701" s="27"/>
    </row>
  </sheetData>
  <sheetProtection/>
  <conditionalFormatting sqref="K702:K65536 J595:K595 P595 O702:O65536 O1:O635 K1:K635">
    <cfRule type="iconSet" priority="8" dxfId="0">
      <iconSet iconSet="4TrafficLights" showValue="0">
        <cfvo type="percent" val="0"/>
        <cfvo type="num" val="2"/>
        <cfvo type="num" val="3"/>
        <cfvo type="num" val="4"/>
      </iconSet>
    </cfRule>
  </conditionalFormatting>
  <conditionalFormatting sqref="J483:K485">
    <cfRule type="iconSet" priority="23" dxfId="0">
      <iconSet iconSet="4TrafficLights" showValue="0">
        <cfvo type="percent" val="0"/>
        <cfvo type="num" val="2"/>
        <cfvo type="num" val="3"/>
        <cfvo type="num" val="4"/>
      </iconSet>
    </cfRule>
  </conditionalFormatting>
  <conditionalFormatting sqref="O2:O633 K2:K633">
    <cfRule type="iconSet" priority="31" dxfId="0">
      <iconSet iconSet="4TrafficLights" showValue="0">
        <cfvo type="percent" val="0"/>
        <cfvo type="num" val="2"/>
        <cfvo type="num" val="3"/>
        <cfvo type="num" val="4"/>
      </iconSet>
    </cfRule>
  </conditionalFormatting>
  <conditionalFormatting sqref="O2:O633">
    <cfRule type="iconSet" priority="35" dxfId="0">
      <iconSet iconSet="3TrafficLights1" showValue="0">
        <cfvo type="percent" val="0"/>
        <cfvo type="percent" val="33"/>
        <cfvo type="percent" val="67"/>
      </iconSet>
    </cfRule>
  </conditionalFormatting>
  <conditionalFormatting sqref="K2:K633">
    <cfRule type="iconSet" priority="39" dxfId="0">
      <iconSet iconSet="4TrafficLights" showValue="0">
        <cfvo type="percent" val="0"/>
        <cfvo type="num" val="2"/>
        <cfvo type="num" val="3"/>
        <cfvo type="num" val="4"/>
      </iconSet>
    </cfRule>
  </conditionalFormatting>
  <dataValidations count="8">
    <dataValidation type="list" allowBlank="1" showInputMessage="1" showErrorMessage="1" sqref="V595 V483:V485">
      <formula1>cost_status</formula1>
    </dataValidation>
    <dataValidation type="list" allowBlank="1" showInputMessage="1" showErrorMessage="1" sqref="AB595 AB483:AB485">
      <formula1>Procurement_Route</formula1>
    </dataValidation>
    <dataValidation type="list" allowBlank="1" showInputMessage="1" showErrorMessage="1" sqref="N483:N485 N595">
      <formula1>on_schedule</formula1>
    </dataValidation>
    <dataValidation type="list" allowBlank="1" showInputMessage="1" showErrorMessage="1" sqref="G595 G483:G485">
      <formula1>ownership</formula1>
    </dataValidation>
    <dataValidation type="list" allowBlank="1" showInputMessage="1" showErrorMessage="1" sqref="H595 H483:H485">
      <formula1>regulated</formula1>
    </dataValidation>
    <dataValidation type="list" allowBlank="1" showInputMessage="1" showErrorMessage="1" sqref="I595 I483:I485">
      <formula1>funding</formula1>
    </dataValidation>
    <dataValidation type="list" allowBlank="1" showInputMessage="1" showErrorMessage="1" sqref="J483:J485 J595">
      <formula1>status</formula1>
    </dataValidation>
    <dataValidation type="list" allowBlank="1" showInputMessage="1" showErrorMessage="1" sqref="F595 F483:F485">
      <formula1>location</formula1>
    </dataValidation>
  </dataValidations>
  <hyperlinks>
    <hyperlink ref="AE10:AE21" r:id="rId1" display="peter.cockett@dh.gov.gsi.uk"/>
    <hyperlink ref="AE3:AE7" r:id="rId2" display="www.environment-agency.gov.uk/homeandleisure/131801.aspx"/>
    <hyperlink ref="AE254" r:id="rId3" display="Marina.Coldwell@hca.gsx.gov.uk"/>
    <hyperlink ref="AE209" r:id="rId4" display="adnan.tayabali@hca.gsx.gov.uk"/>
    <hyperlink ref="AE210" r:id="rId5" display="adnan.tayabali@hca.gsx.gov.uk"/>
    <hyperlink ref="AE211" r:id="rId6" display="adnan.tayabali@hca.gsx.gov.uk"/>
    <hyperlink ref="AE212" r:id="rId7" display="adnan.tayabali@hca.gsx.gov.uk"/>
    <hyperlink ref="AE213" r:id="rId8" display="adnan.tayabali@hca.gsx.gov.uk"/>
    <hyperlink ref="AE214" r:id="rId9" display="adnan.tayabali@hca.gsx.gov.uk"/>
    <hyperlink ref="AE215" r:id="rId10" display="adnan.tayabali@hca.gsx.gov.uk"/>
    <hyperlink ref="AE216" r:id="rId11" display="adnan.tayabali@hca.gsx.gov.uk"/>
    <hyperlink ref="AE217" r:id="rId12" display="adnan.tayabali@hca.gsx.gov.uk"/>
    <hyperlink ref="AE218" r:id="rId13" display="adnan.tayabali@hca.gsx.gov.uk"/>
    <hyperlink ref="AE219" r:id="rId14" display="adnan.tayabali@hca.gsx.gov.uk"/>
    <hyperlink ref="AE220" r:id="rId15" display="adnan.tayabali@hca.gsx.gov.uk"/>
    <hyperlink ref="AE221" r:id="rId16" display="adnan.tayabali@hca.gsx.gov.uk"/>
    <hyperlink ref="AE222" r:id="rId17" display="adnan.tayabali@hca.gsx.gov.uk"/>
    <hyperlink ref="AE223" r:id="rId18" display="adnan.tayabali@hca.gsx.gov.uk"/>
    <hyperlink ref="AE224" r:id="rId19" display="adnan.tayabali@hca.gsx.gov.uk"/>
    <hyperlink ref="AE225" r:id="rId20" display="adnan.tayabali@hca.gsx.gov.uk"/>
    <hyperlink ref="AE226" r:id="rId21" display="adnan.tayabali@hca.gsx.gov.uk"/>
    <hyperlink ref="AE227" r:id="rId22" display="adnan.tayabali@hca.gsx.gov.uk"/>
    <hyperlink ref="AE228" r:id="rId23" display="adnan.tayabali@hca.gsx.gov.uk"/>
    <hyperlink ref="AE229" r:id="rId24" display="adnan.tayabali@hca.gsx.gov.uk"/>
    <hyperlink ref="AE230" r:id="rId25" display="adnan.tayabali@hca.gsx.gov.uk"/>
    <hyperlink ref="AE231" r:id="rId26" display="adnan.tayabali@hca.gsx.gov.uk"/>
    <hyperlink ref="AE232" r:id="rId27" display="adnan.tayabali@hca.gsx.gov.uk"/>
    <hyperlink ref="AE233" r:id="rId28" display="adnan.tayabali@hca.gsx.gov.uk"/>
    <hyperlink ref="AE234" r:id="rId29" display="adnan.tayabali@hca.gsx.gov.uk"/>
    <hyperlink ref="AE235" r:id="rId30" display="adnan.tayabali@hca.gsx.gov.uk"/>
    <hyperlink ref="AE236" r:id="rId31" display="adnan.tayabali@hca.gsx.gov.uk"/>
    <hyperlink ref="AE237" r:id="rId32" display="adnan.tayabali@hca.gsx.gov.uk"/>
    <hyperlink ref="AE238" r:id="rId33" display="adnan.tayabali@hca.gsx.gov.uk"/>
    <hyperlink ref="AE239" r:id="rId34" display="adnan.tayabali@hca.gsx.gov.uk"/>
    <hyperlink ref="AE240" r:id="rId35" display="adnan.tayabali@hca.gsx.gov.uk"/>
    <hyperlink ref="AE241" r:id="rId36" display="adnan.tayabali@hca.gsx.gov.uk"/>
    <hyperlink ref="AE242" r:id="rId37" display="adnan.tayabali@hca.gsx.gov.uk"/>
    <hyperlink ref="AE243" r:id="rId38" display="adnan.tayabali@hca.gsx.gov.uk"/>
    <hyperlink ref="AE244" r:id="rId39" display="adnan.tayabali@hca.gsx.gov.uk"/>
    <hyperlink ref="AE245" r:id="rId40" display="adnan.tayabali@hca.gsx.gov.uk"/>
    <hyperlink ref="AE246" r:id="rId41" display="adnan.tayabali@hca.gsx.gov.uk"/>
    <hyperlink ref="AE247" r:id="rId42" display="adnan.tayabali@hca.gsx.gov.uk"/>
    <hyperlink ref="AE248" r:id="rId43" display="adnan.tayabali@hca.gsx.gov.uk"/>
    <hyperlink ref="AE249" r:id="rId44" display="adnan.tayabali@hca.gsx.gov.uk"/>
    <hyperlink ref="AE250" r:id="rId45" display="adnan.tayabali@hca.gsx.gov.uk"/>
    <hyperlink ref="AE251" r:id="rId46" display="adnan.tayabali@hca.gsx.gov.uk"/>
    <hyperlink ref="AE252" r:id="rId47" display="adnan.tayabali@hca.gsx.gov.uk"/>
    <hyperlink ref="AE253" r:id="rId48" display="adnan.tayabali@hca.gsx.gov.uk"/>
    <hyperlink ref="AE208" r:id="rId49" display="alan.johnson@hca.gsx.gov.uk"/>
  </hyperlinks>
  <printOptions/>
  <pageMargins left="0.7086614173228347" right="0.7086614173228347" top="0.7480314960629921" bottom="0.7480314960629921" header="0.31496062992125984" footer="0.31496062992125984"/>
  <pageSetup fitToHeight="0" horizontalDpi="600" verticalDpi="600" orientation="portrait" paperSize="9" r:id="rId50"/>
  <headerFooter>
    <oddHeader>&amp;L&amp;12Government construction pipeline April 2012 update</oddHeader>
  </headerFooter>
  <ignoredErrors>
    <ignoredError sqref="M255 M256:M268" numberStoredAsText="1"/>
  </ignoredErrors>
</worksheet>
</file>

<file path=xl/worksheets/sheet6.xml><?xml version="1.0" encoding="utf-8"?>
<worksheet xmlns="http://schemas.openxmlformats.org/spreadsheetml/2006/main" xmlns:r="http://schemas.openxmlformats.org/officeDocument/2006/relationships">
  <dimension ref="A1:AC924"/>
  <sheetViews>
    <sheetView zoomScalePageLayoutView="0" workbookViewId="0" topLeftCell="A1">
      <selection activeCell="A2" sqref="A2"/>
    </sheetView>
  </sheetViews>
  <sheetFormatPr defaultColWidth="56.28125" defaultRowHeight="15"/>
  <cols>
    <col min="1" max="1" width="12.28125" style="142" customWidth="1"/>
    <col min="2" max="2" width="25.7109375" style="142" customWidth="1"/>
    <col min="3" max="3" width="32.57421875" style="142" bestFit="1" customWidth="1"/>
    <col min="4" max="4" width="47.421875" style="142" customWidth="1"/>
    <col min="5" max="5" width="56.28125" style="142" customWidth="1"/>
    <col min="6" max="6" width="28.8515625" style="142" bestFit="1" customWidth="1"/>
    <col min="7" max="7" width="15.421875" style="143" customWidth="1"/>
    <col min="8" max="8" width="15.7109375" style="143" customWidth="1"/>
    <col min="9" max="9" width="16.57421875" style="143" customWidth="1"/>
    <col min="10" max="10" width="43.00390625" style="142" customWidth="1"/>
    <col min="11" max="11" width="31.57421875" style="143" customWidth="1"/>
    <col min="12" max="12" width="20.57421875" style="175" customWidth="1"/>
    <col min="13" max="13" width="20.00390625" style="175" customWidth="1"/>
    <col min="14" max="14" width="18.7109375" style="143" customWidth="1"/>
    <col min="15" max="15" width="18.00390625" style="143" customWidth="1"/>
    <col min="16" max="17" width="19.28125" style="143" customWidth="1"/>
    <col min="18" max="18" width="18.00390625" style="143" customWidth="1"/>
    <col min="19" max="19" width="24.00390625" style="143" customWidth="1"/>
    <col min="20" max="20" width="20.421875" style="144" customWidth="1"/>
    <col min="21" max="21" width="17.28125" style="143" customWidth="1"/>
    <col min="22" max="22" width="28.7109375" style="142" customWidth="1"/>
    <col min="23" max="23" width="56.28125" style="175" customWidth="1"/>
    <col min="24" max="24" width="26.7109375" style="175" customWidth="1"/>
    <col min="25" max="25" width="28.8515625" style="175" customWidth="1"/>
    <col min="26" max="26" width="56.28125" style="175" customWidth="1"/>
    <col min="27" max="16384" width="56.28125" style="142" customWidth="1"/>
  </cols>
  <sheetData>
    <row r="1" spans="1:26" s="167" customFormat="1" ht="63">
      <c r="A1" s="166" t="s">
        <v>0</v>
      </c>
      <c r="B1" s="166" t="s">
        <v>756</v>
      </c>
      <c r="C1" s="166" t="s">
        <v>3036</v>
      </c>
      <c r="D1" s="166" t="s">
        <v>3037</v>
      </c>
      <c r="E1" s="166" t="s">
        <v>2</v>
      </c>
      <c r="F1" s="166" t="s">
        <v>3</v>
      </c>
      <c r="G1" s="166" t="s">
        <v>4</v>
      </c>
      <c r="H1" s="166" t="s">
        <v>1222</v>
      </c>
      <c r="I1" s="166" t="s">
        <v>5</v>
      </c>
      <c r="J1" s="166" t="s">
        <v>1223</v>
      </c>
      <c r="K1" s="166" t="s">
        <v>1224</v>
      </c>
      <c r="L1" s="166" t="s">
        <v>1225</v>
      </c>
      <c r="M1" s="166" t="s">
        <v>1226</v>
      </c>
      <c r="N1" s="166" t="s">
        <v>1227</v>
      </c>
      <c r="O1" s="166" t="s">
        <v>1228</v>
      </c>
      <c r="P1" s="166" t="s">
        <v>1229</v>
      </c>
      <c r="Q1" s="166" t="s">
        <v>1230</v>
      </c>
      <c r="R1" s="166" t="s">
        <v>1231</v>
      </c>
      <c r="S1" s="166" t="s">
        <v>3044</v>
      </c>
      <c r="T1" s="166" t="s">
        <v>1232</v>
      </c>
      <c r="U1" s="166" t="s">
        <v>1233</v>
      </c>
      <c r="V1" s="166" t="s">
        <v>1234</v>
      </c>
      <c r="W1" s="166" t="s">
        <v>1235</v>
      </c>
      <c r="X1" s="166" t="s">
        <v>1236</v>
      </c>
      <c r="Y1" s="166" t="s">
        <v>1237</v>
      </c>
      <c r="Z1" s="166" t="s">
        <v>19</v>
      </c>
    </row>
    <row r="2" spans="1:29" ht="31.5">
      <c r="A2" s="142" t="s">
        <v>100</v>
      </c>
      <c r="B2" s="142" t="s">
        <v>1238</v>
      </c>
      <c r="C2" s="142" t="s">
        <v>1238</v>
      </c>
      <c r="D2" s="144" t="s">
        <v>2149</v>
      </c>
      <c r="E2" s="144" t="s">
        <v>1478</v>
      </c>
      <c r="F2" s="142" t="s">
        <v>45</v>
      </c>
      <c r="G2" s="143" t="s">
        <v>32</v>
      </c>
      <c r="H2" s="143" t="s">
        <v>22</v>
      </c>
      <c r="I2" s="143" t="s">
        <v>32</v>
      </c>
      <c r="J2" s="144"/>
      <c r="K2" s="144"/>
      <c r="L2" s="145">
        <v>40817</v>
      </c>
      <c r="M2" s="145">
        <v>42643</v>
      </c>
      <c r="O2" s="145">
        <v>42643</v>
      </c>
      <c r="P2" s="145">
        <v>42643</v>
      </c>
      <c r="Q2" s="145"/>
      <c r="R2" s="159">
        <f aca="true" ca="1" t="shared" si="0" ref="R2:R65">IF(ISBLANK(P2),1,IF(P2&gt;NOW(),4,IF(P2&lt;NOW(),2)))</f>
        <v>4</v>
      </c>
      <c r="T2" s="143"/>
      <c r="U2" s="143" t="s">
        <v>26</v>
      </c>
      <c r="V2" s="142" t="s">
        <v>2150</v>
      </c>
      <c r="W2" s="147" t="s">
        <v>2151</v>
      </c>
      <c r="X2" s="142" t="s">
        <v>2152</v>
      </c>
      <c r="Y2" s="143" t="s">
        <v>1249</v>
      </c>
      <c r="Z2" s="142"/>
      <c r="AC2" s="144"/>
    </row>
    <row r="3" spans="1:29" ht="31.5">
      <c r="A3" s="142" t="s">
        <v>100</v>
      </c>
      <c r="B3" s="142" t="s">
        <v>1238</v>
      </c>
      <c r="C3" s="142" t="s">
        <v>1238</v>
      </c>
      <c r="D3" s="144" t="s">
        <v>2153</v>
      </c>
      <c r="E3" s="144" t="s">
        <v>2154</v>
      </c>
      <c r="F3" s="142" t="s">
        <v>45</v>
      </c>
      <c r="G3" s="143" t="s">
        <v>32</v>
      </c>
      <c r="H3" s="143" t="s">
        <v>22</v>
      </c>
      <c r="I3" s="143" t="s">
        <v>32</v>
      </c>
      <c r="J3" s="144" t="s">
        <v>2155</v>
      </c>
      <c r="K3" s="144"/>
      <c r="L3" s="145">
        <v>38353</v>
      </c>
      <c r="M3" s="145">
        <v>39448</v>
      </c>
      <c r="N3" s="143" t="s">
        <v>1364</v>
      </c>
      <c r="O3" s="145">
        <v>40179</v>
      </c>
      <c r="P3" s="145">
        <v>40178</v>
      </c>
      <c r="R3" s="159">
        <f ca="1" t="shared" si="0"/>
        <v>2</v>
      </c>
      <c r="T3" s="143"/>
      <c r="U3" s="143" t="s">
        <v>26</v>
      </c>
      <c r="V3" s="152" t="s">
        <v>2156</v>
      </c>
      <c r="W3" s="147" t="s">
        <v>2157</v>
      </c>
      <c r="X3" s="142" t="s">
        <v>2158</v>
      </c>
      <c r="Y3" s="143" t="s">
        <v>1249</v>
      </c>
      <c r="Z3" s="142"/>
      <c r="AC3" s="144"/>
    </row>
    <row r="4" spans="1:29" ht="31.5">
      <c r="A4" s="142" t="s">
        <v>100</v>
      </c>
      <c r="B4" s="142" t="s">
        <v>1238</v>
      </c>
      <c r="C4" s="142" t="s">
        <v>1238</v>
      </c>
      <c r="D4" s="144" t="s">
        <v>2153</v>
      </c>
      <c r="E4" s="144" t="s">
        <v>2159</v>
      </c>
      <c r="F4" s="142" t="s">
        <v>45</v>
      </c>
      <c r="G4" s="143" t="s">
        <v>32</v>
      </c>
      <c r="H4" s="143" t="s">
        <v>22</v>
      </c>
      <c r="I4" s="143" t="s">
        <v>32</v>
      </c>
      <c r="J4" s="144" t="s">
        <v>2160</v>
      </c>
      <c r="K4" s="144"/>
      <c r="L4" s="145">
        <v>39173</v>
      </c>
      <c r="M4" s="145">
        <v>40999</v>
      </c>
      <c r="N4" s="143" t="s">
        <v>1364</v>
      </c>
      <c r="O4" s="145">
        <v>41729</v>
      </c>
      <c r="P4" s="145">
        <v>40999</v>
      </c>
      <c r="R4" s="159">
        <f ca="1" t="shared" si="0"/>
        <v>2</v>
      </c>
      <c r="T4" s="143"/>
      <c r="U4" s="143" t="s">
        <v>26</v>
      </c>
      <c r="V4" s="152" t="s">
        <v>2156</v>
      </c>
      <c r="W4" s="147" t="s">
        <v>2157</v>
      </c>
      <c r="X4" s="142" t="s">
        <v>2158</v>
      </c>
      <c r="Y4" s="143" t="s">
        <v>1249</v>
      </c>
      <c r="Z4" s="142"/>
      <c r="AC4" s="144"/>
    </row>
    <row r="5" spans="1:29" ht="31.5">
      <c r="A5" s="142" t="s">
        <v>100</v>
      </c>
      <c r="B5" s="142" t="s">
        <v>1238</v>
      </c>
      <c r="C5" s="142" t="s">
        <v>1238</v>
      </c>
      <c r="D5" s="144" t="s">
        <v>2153</v>
      </c>
      <c r="E5" s="144" t="s">
        <v>2161</v>
      </c>
      <c r="F5" s="142" t="s">
        <v>45</v>
      </c>
      <c r="G5" s="143" t="s">
        <v>32</v>
      </c>
      <c r="H5" s="143" t="s">
        <v>22</v>
      </c>
      <c r="I5" s="143" t="s">
        <v>32</v>
      </c>
      <c r="J5" s="144" t="s">
        <v>2162</v>
      </c>
      <c r="K5" s="144"/>
      <c r="L5" s="145">
        <v>39173</v>
      </c>
      <c r="M5" s="145">
        <v>40999</v>
      </c>
      <c r="N5" s="143" t="s">
        <v>1364</v>
      </c>
      <c r="O5" s="145">
        <v>41729</v>
      </c>
      <c r="P5" s="145">
        <v>40999</v>
      </c>
      <c r="R5" s="159">
        <f ca="1" t="shared" si="0"/>
        <v>2</v>
      </c>
      <c r="T5" s="143"/>
      <c r="U5" s="143" t="s">
        <v>26</v>
      </c>
      <c r="V5" s="152" t="s">
        <v>2156</v>
      </c>
      <c r="W5" s="147" t="s">
        <v>2157</v>
      </c>
      <c r="X5" s="142" t="s">
        <v>2158</v>
      </c>
      <c r="Y5" s="143" t="s">
        <v>1249</v>
      </c>
      <c r="Z5" s="142"/>
      <c r="AC5" s="144"/>
    </row>
    <row r="6" spans="1:29" ht="31.5">
      <c r="A6" s="142" t="s">
        <v>100</v>
      </c>
      <c r="B6" s="142" t="s">
        <v>1238</v>
      </c>
      <c r="C6" s="142" t="s">
        <v>1238</v>
      </c>
      <c r="D6" s="144" t="s">
        <v>2153</v>
      </c>
      <c r="E6" s="144" t="s">
        <v>2163</v>
      </c>
      <c r="F6" s="142" t="s">
        <v>45</v>
      </c>
      <c r="G6" s="143" t="s">
        <v>32</v>
      </c>
      <c r="H6" s="143" t="s">
        <v>22</v>
      </c>
      <c r="I6" s="143" t="s">
        <v>32</v>
      </c>
      <c r="J6" s="144" t="s">
        <v>2164</v>
      </c>
      <c r="K6" s="144"/>
      <c r="L6" s="145">
        <v>38353</v>
      </c>
      <c r="M6" s="145">
        <v>39447</v>
      </c>
      <c r="N6" s="143" t="s">
        <v>1364</v>
      </c>
      <c r="O6" s="145">
        <v>40178</v>
      </c>
      <c r="P6" s="145">
        <v>40178</v>
      </c>
      <c r="R6" s="159">
        <f ca="1" t="shared" si="0"/>
        <v>2</v>
      </c>
      <c r="T6" s="143"/>
      <c r="U6" s="143" t="s">
        <v>26</v>
      </c>
      <c r="V6" s="152" t="s">
        <v>2156</v>
      </c>
      <c r="W6" s="147" t="s">
        <v>2157</v>
      </c>
      <c r="X6" s="142" t="s">
        <v>2158</v>
      </c>
      <c r="Y6" s="143" t="s">
        <v>1249</v>
      </c>
      <c r="Z6" s="142"/>
      <c r="AC6" s="144"/>
    </row>
    <row r="7" spans="1:29" ht="31.5">
      <c r="A7" s="142" t="s">
        <v>100</v>
      </c>
      <c r="B7" s="142" t="s">
        <v>1238</v>
      </c>
      <c r="C7" s="142" t="s">
        <v>1238</v>
      </c>
      <c r="D7" s="144" t="s">
        <v>1657</v>
      </c>
      <c r="E7" s="144" t="s">
        <v>1238</v>
      </c>
      <c r="F7" s="142" t="s">
        <v>31</v>
      </c>
      <c r="G7" s="143" t="s">
        <v>32</v>
      </c>
      <c r="H7" s="143" t="s">
        <v>22</v>
      </c>
      <c r="I7" s="143" t="s">
        <v>32</v>
      </c>
      <c r="J7" s="144" t="s">
        <v>1658</v>
      </c>
      <c r="K7" s="144"/>
      <c r="L7" s="145"/>
      <c r="M7" s="145" t="s">
        <v>48</v>
      </c>
      <c r="O7" s="145"/>
      <c r="P7" s="145"/>
      <c r="Q7" s="145"/>
      <c r="R7" s="159">
        <f ca="1" t="shared" si="0"/>
        <v>1</v>
      </c>
      <c r="T7" s="143"/>
      <c r="U7" s="143" t="s">
        <v>26</v>
      </c>
      <c r="V7" s="152" t="s">
        <v>1659</v>
      </c>
      <c r="W7" s="147" t="s">
        <v>1660</v>
      </c>
      <c r="X7" s="142" t="s">
        <v>1661</v>
      </c>
      <c r="Y7" s="143" t="s">
        <v>1249</v>
      </c>
      <c r="Z7" s="142"/>
      <c r="AC7" s="144"/>
    </row>
    <row r="8" spans="1:29" ht="31.5">
      <c r="A8" s="142" t="s">
        <v>100</v>
      </c>
      <c r="B8" s="142" t="s">
        <v>1238</v>
      </c>
      <c r="C8" s="142" t="s">
        <v>1238</v>
      </c>
      <c r="D8" s="144" t="s">
        <v>1657</v>
      </c>
      <c r="E8" s="144" t="s">
        <v>1662</v>
      </c>
      <c r="F8" s="142" t="s">
        <v>31</v>
      </c>
      <c r="G8" s="143" t="s">
        <v>32</v>
      </c>
      <c r="H8" s="143" t="s">
        <v>22</v>
      </c>
      <c r="I8" s="143" t="s">
        <v>32</v>
      </c>
      <c r="J8" s="144"/>
      <c r="K8" s="144"/>
      <c r="L8" s="145" t="s">
        <v>1663</v>
      </c>
      <c r="M8" s="145" t="s">
        <v>1664</v>
      </c>
      <c r="O8" s="145"/>
      <c r="P8" s="145"/>
      <c r="Q8" s="145"/>
      <c r="R8" s="159">
        <f ca="1" t="shared" si="0"/>
        <v>1</v>
      </c>
      <c r="T8" s="143"/>
      <c r="U8" s="143" t="s">
        <v>26</v>
      </c>
      <c r="V8" s="152" t="s">
        <v>1659</v>
      </c>
      <c r="W8" s="147" t="s">
        <v>1660</v>
      </c>
      <c r="X8" s="142" t="s">
        <v>1661</v>
      </c>
      <c r="Y8" s="143" t="s">
        <v>1249</v>
      </c>
      <c r="Z8" s="142"/>
      <c r="AC8" s="144"/>
    </row>
    <row r="9" spans="1:29" ht="47.25">
      <c r="A9" s="142" t="s">
        <v>100</v>
      </c>
      <c r="B9" s="142" t="s">
        <v>1238</v>
      </c>
      <c r="C9" s="142" t="s">
        <v>1238</v>
      </c>
      <c r="D9" s="144" t="s">
        <v>1657</v>
      </c>
      <c r="E9" s="144" t="s">
        <v>1665</v>
      </c>
      <c r="F9" s="142" t="s">
        <v>31</v>
      </c>
      <c r="G9" s="143" t="s">
        <v>32</v>
      </c>
      <c r="H9" s="143" t="s">
        <v>22</v>
      </c>
      <c r="I9" s="143" t="s">
        <v>32</v>
      </c>
      <c r="J9" s="144" t="s">
        <v>1666</v>
      </c>
      <c r="K9" s="144"/>
      <c r="L9" s="145">
        <v>39245</v>
      </c>
      <c r="M9" s="145">
        <v>39965</v>
      </c>
      <c r="N9" s="143" t="s">
        <v>1364</v>
      </c>
      <c r="O9" s="145">
        <v>40695</v>
      </c>
      <c r="P9" s="145">
        <v>39965</v>
      </c>
      <c r="Q9" s="145"/>
      <c r="R9" s="159">
        <f ca="1" t="shared" si="0"/>
        <v>2</v>
      </c>
      <c r="T9" s="143"/>
      <c r="U9" s="143" t="s">
        <v>26</v>
      </c>
      <c r="V9" s="152" t="s">
        <v>1659</v>
      </c>
      <c r="W9" s="147" t="s">
        <v>1660</v>
      </c>
      <c r="X9" s="142" t="s">
        <v>1661</v>
      </c>
      <c r="Y9" s="143" t="s">
        <v>1249</v>
      </c>
      <c r="Z9" s="142"/>
      <c r="AC9" s="144"/>
    </row>
    <row r="10" spans="1:29" ht="47.25">
      <c r="A10" s="142" t="s">
        <v>100</v>
      </c>
      <c r="B10" s="142" t="s">
        <v>1238</v>
      </c>
      <c r="C10" s="142" t="s">
        <v>1238</v>
      </c>
      <c r="D10" s="144" t="s">
        <v>2509</v>
      </c>
      <c r="E10" s="144" t="s">
        <v>1238</v>
      </c>
      <c r="F10" s="142" t="s">
        <v>33</v>
      </c>
      <c r="G10" s="143" t="s">
        <v>32</v>
      </c>
      <c r="H10" s="143" t="s">
        <v>22</v>
      </c>
      <c r="I10" s="143" t="s">
        <v>32</v>
      </c>
      <c r="J10" s="144" t="s">
        <v>1251</v>
      </c>
      <c r="K10" s="144"/>
      <c r="L10" s="145" t="s">
        <v>2510</v>
      </c>
      <c r="M10" s="145">
        <v>41729</v>
      </c>
      <c r="N10" s="143" t="s">
        <v>2511</v>
      </c>
      <c r="O10" s="145">
        <v>43190</v>
      </c>
      <c r="P10" s="145">
        <v>41729</v>
      </c>
      <c r="Q10" s="145"/>
      <c r="R10" s="159">
        <f ca="1" t="shared" si="0"/>
        <v>4</v>
      </c>
      <c r="T10" s="143"/>
      <c r="U10" s="143" t="s">
        <v>26</v>
      </c>
      <c r="V10" s="142" t="s">
        <v>2512</v>
      </c>
      <c r="W10" s="147" t="s">
        <v>2513</v>
      </c>
      <c r="X10" s="142" t="s">
        <v>2514</v>
      </c>
      <c r="Y10" s="143" t="s">
        <v>1249</v>
      </c>
      <c r="Z10" s="142"/>
      <c r="AC10" s="144"/>
    </row>
    <row r="11" spans="1:29" ht="31.5">
      <c r="A11" s="142" t="s">
        <v>100</v>
      </c>
      <c r="B11" s="142" t="s">
        <v>1238</v>
      </c>
      <c r="C11" s="142" t="s">
        <v>1238</v>
      </c>
      <c r="D11" s="144" t="s">
        <v>2519</v>
      </c>
      <c r="E11" s="144" t="s">
        <v>2520</v>
      </c>
      <c r="F11" s="142" t="s">
        <v>33</v>
      </c>
      <c r="G11" s="143" t="s">
        <v>32</v>
      </c>
      <c r="H11" s="143" t="s">
        <v>22</v>
      </c>
      <c r="I11" s="143" t="s">
        <v>32</v>
      </c>
      <c r="J11" s="144" t="s">
        <v>1368</v>
      </c>
      <c r="K11" s="144"/>
      <c r="L11" s="145">
        <v>39904</v>
      </c>
      <c r="M11" s="145">
        <v>43190</v>
      </c>
      <c r="O11" s="145">
        <v>43190</v>
      </c>
      <c r="P11" s="145">
        <v>43190</v>
      </c>
      <c r="Q11" s="145"/>
      <c r="R11" s="159">
        <f ca="1" t="shared" si="0"/>
        <v>4</v>
      </c>
      <c r="T11" s="143"/>
      <c r="U11" s="143" t="s">
        <v>26</v>
      </c>
      <c r="V11" s="142" t="s">
        <v>2512</v>
      </c>
      <c r="W11" s="147" t="s">
        <v>2513</v>
      </c>
      <c r="X11" s="142" t="s">
        <v>2514</v>
      </c>
      <c r="Y11" s="143" t="s">
        <v>1249</v>
      </c>
      <c r="Z11" s="142"/>
      <c r="AC11" s="144"/>
    </row>
    <row r="12" spans="1:29" ht="31.5">
      <c r="A12" s="142" t="s">
        <v>100</v>
      </c>
      <c r="B12" s="142" t="s">
        <v>1238</v>
      </c>
      <c r="C12" s="142" t="s">
        <v>1238</v>
      </c>
      <c r="D12" s="144" t="s">
        <v>2521</v>
      </c>
      <c r="E12" s="144" t="s">
        <v>2522</v>
      </c>
      <c r="F12" s="142" t="s">
        <v>47</v>
      </c>
      <c r="G12" s="143" t="s">
        <v>32</v>
      </c>
      <c r="H12" s="143" t="s">
        <v>22</v>
      </c>
      <c r="I12" s="143" t="s">
        <v>32</v>
      </c>
      <c r="J12" s="144" t="s">
        <v>2523</v>
      </c>
      <c r="K12" s="144"/>
      <c r="L12" s="145">
        <v>38626</v>
      </c>
      <c r="M12" s="145">
        <v>40633</v>
      </c>
      <c r="N12" s="143" t="s">
        <v>2524</v>
      </c>
      <c r="O12" s="145">
        <v>42460</v>
      </c>
      <c r="P12" s="145">
        <v>42460</v>
      </c>
      <c r="R12" s="159">
        <f ca="1" t="shared" si="0"/>
        <v>4</v>
      </c>
      <c r="T12" s="143"/>
      <c r="U12" s="143" t="s">
        <v>26</v>
      </c>
      <c r="V12" s="142" t="s">
        <v>2525</v>
      </c>
      <c r="W12" s="147" t="s">
        <v>2526</v>
      </c>
      <c r="X12" s="142" t="s">
        <v>2527</v>
      </c>
      <c r="Y12" s="143" t="s">
        <v>1249</v>
      </c>
      <c r="Z12" s="142"/>
      <c r="AC12" s="144"/>
    </row>
    <row r="13" spans="1:29" ht="31.5">
      <c r="A13" s="142" t="s">
        <v>100</v>
      </c>
      <c r="B13" s="142" t="s">
        <v>1238</v>
      </c>
      <c r="C13" s="142" t="s">
        <v>1238</v>
      </c>
      <c r="D13" s="144" t="s">
        <v>2165</v>
      </c>
      <c r="E13" s="144" t="s">
        <v>2166</v>
      </c>
      <c r="F13" s="142" t="s">
        <v>45</v>
      </c>
      <c r="G13" s="143" t="s">
        <v>32</v>
      </c>
      <c r="H13" s="143" t="s">
        <v>22</v>
      </c>
      <c r="I13" s="143" t="s">
        <v>32</v>
      </c>
      <c r="J13" s="144" t="s">
        <v>2167</v>
      </c>
      <c r="K13" s="144"/>
      <c r="L13" s="145">
        <v>39173</v>
      </c>
      <c r="M13" s="145">
        <v>40999</v>
      </c>
      <c r="N13" s="143" t="s">
        <v>1364</v>
      </c>
      <c r="O13" s="145">
        <v>41729</v>
      </c>
      <c r="P13" s="145">
        <v>40999</v>
      </c>
      <c r="Q13" s="145"/>
      <c r="R13" s="159">
        <f ca="1" t="shared" si="0"/>
        <v>2</v>
      </c>
      <c r="T13" s="143"/>
      <c r="U13" s="143" t="s">
        <v>26</v>
      </c>
      <c r="V13" s="142" t="s">
        <v>2168</v>
      </c>
      <c r="W13" s="147" t="s">
        <v>2169</v>
      </c>
      <c r="X13" s="142" t="s">
        <v>2170</v>
      </c>
      <c r="Y13" s="143" t="s">
        <v>1249</v>
      </c>
      <c r="Z13" s="154"/>
      <c r="AC13" s="144"/>
    </row>
    <row r="14" spans="1:29" ht="31.5">
      <c r="A14" s="142" t="s">
        <v>100</v>
      </c>
      <c r="B14" s="142" t="s">
        <v>1238</v>
      </c>
      <c r="C14" s="142" t="s">
        <v>1238</v>
      </c>
      <c r="D14" s="144" t="s">
        <v>2165</v>
      </c>
      <c r="E14" s="144" t="s">
        <v>2171</v>
      </c>
      <c r="F14" s="142" t="s">
        <v>45</v>
      </c>
      <c r="G14" s="143" t="s">
        <v>32</v>
      </c>
      <c r="H14" s="143" t="s">
        <v>22</v>
      </c>
      <c r="I14" s="143" t="s">
        <v>32</v>
      </c>
      <c r="J14" s="144"/>
      <c r="K14" s="144"/>
      <c r="L14" s="145">
        <v>39173</v>
      </c>
      <c r="M14" s="145">
        <v>40633</v>
      </c>
      <c r="O14" s="145">
        <v>40633</v>
      </c>
      <c r="P14" s="145">
        <v>40633</v>
      </c>
      <c r="Q14" s="145"/>
      <c r="R14" s="159">
        <f ca="1" t="shared" si="0"/>
        <v>2</v>
      </c>
      <c r="T14" s="143"/>
      <c r="U14" s="143" t="s">
        <v>26</v>
      </c>
      <c r="V14" s="142" t="s">
        <v>2168</v>
      </c>
      <c r="W14" s="147" t="s">
        <v>2169</v>
      </c>
      <c r="X14" s="142" t="s">
        <v>2170</v>
      </c>
      <c r="Y14" s="143" t="s">
        <v>1249</v>
      </c>
      <c r="Z14" s="142"/>
      <c r="AC14" s="144"/>
    </row>
    <row r="15" spans="1:29" ht="31.5">
      <c r="A15" s="142" t="s">
        <v>100</v>
      </c>
      <c r="B15" s="142" t="s">
        <v>1238</v>
      </c>
      <c r="C15" s="142" t="s">
        <v>1238</v>
      </c>
      <c r="D15" s="144" t="s">
        <v>2165</v>
      </c>
      <c r="E15" s="144" t="s">
        <v>2172</v>
      </c>
      <c r="F15" s="142" t="s">
        <v>45</v>
      </c>
      <c r="G15" s="143" t="s">
        <v>32</v>
      </c>
      <c r="H15" s="143" t="s">
        <v>22</v>
      </c>
      <c r="I15" s="143" t="s">
        <v>32</v>
      </c>
      <c r="J15" s="144"/>
      <c r="K15" s="144"/>
      <c r="L15" s="145">
        <v>39173</v>
      </c>
      <c r="M15" s="145">
        <v>40633</v>
      </c>
      <c r="O15" s="145">
        <v>40633</v>
      </c>
      <c r="P15" s="145">
        <v>40633</v>
      </c>
      <c r="Q15" s="145"/>
      <c r="R15" s="159">
        <f ca="1" t="shared" si="0"/>
        <v>2</v>
      </c>
      <c r="T15" s="143"/>
      <c r="U15" s="143" t="s">
        <v>26</v>
      </c>
      <c r="V15" s="142" t="s">
        <v>2168</v>
      </c>
      <c r="W15" s="147" t="s">
        <v>2169</v>
      </c>
      <c r="X15" s="142" t="s">
        <v>2170</v>
      </c>
      <c r="Y15" s="143" t="s">
        <v>1249</v>
      </c>
      <c r="Z15" s="142"/>
      <c r="AC15" s="144"/>
    </row>
    <row r="16" spans="1:29" ht="31.5">
      <c r="A16" s="142" t="s">
        <v>100</v>
      </c>
      <c r="B16" s="142" t="s">
        <v>1238</v>
      </c>
      <c r="C16" s="142" t="s">
        <v>1238</v>
      </c>
      <c r="D16" s="144" t="s">
        <v>2165</v>
      </c>
      <c r="E16" s="144" t="s">
        <v>1478</v>
      </c>
      <c r="F16" s="142" t="s">
        <v>45</v>
      </c>
      <c r="G16" s="143" t="s">
        <v>32</v>
      </c>
      <c r="H16" s="143" t="s">
        <v>22</v>
      </c>
      <c r="I16" s="143" t="s">
        <v>32</v>
      </c>
      <c r="J16" s="144" t="s">
        <v>2173</v>
      </c>
      <c r="K16" s="144"/>
      <c r="L16" s="145"/>
      <c r="M16" s="145"/>
      <c r="O16" s="145"/>
      <c r="P16" s="145"/>
      <c r="Q16" s="145"/>
      <c r="R16" s="159">
        <f ca="1" t="shared" si="0"/>
        <v>1</v>
      </c>
      <c r="T16" s="143"/>
      <c r="U16" s="143" t="s">
        <v>26</v>
      </c>
      <c r="V16" s="142" t="s">
        <v>2168</v>
      </c>
      <c r="W16" s="147" t="s">
        <v>2169</v>
      </c>
      <c r="X16" s="142" t="s">
        <v>2170</v>
      </c>
      <c r="Y16" s="143" t="s">
        <v>1249</v>
      </c>
      <c r="Z16" s="142"/>
      <c r="AC16" s="144"/>
    </row>
    <row r="17" spans="1:29" ht="31.5">
      <c r="A17" s="142" t="s">
        <v>100</v>
      </c>
      <c r="B17" s="142" t="s">
        <v>1238</v>
      </c>
      <c r="C17" s="142" t="s">
        <v>1238</v>
      </c>
      <c r="D17" s="144" t="s">
        <v>1667</v>
      </c>
      <c r="E17" s="144" t="s">
        <v>739</v>
      </c>
      <c r="F17" s="142" t="s">
        <v>38</v>
      </c>
      <c r="G17" s="143" t="s">
        <v>32</v>
      </c>
      <c r="H17" s="143" t="s">
        <v>22</v>
      </c>
      <c r="I17" s="143" t="s">
        <v>32</v>
      </c>
      <c r="J17" s="144" t="s">
        <v>1368</v>
      </c>
      <c r="K17" s="144"/>
      <c r="L17" s="145" t="s">
        <v>1668</v>
      </c>
      <c r="M17" s="145">
        <v>48945</v>
      </c>
      <c r="O17" s="145">
        <v>48945</v>
      </c>
      <c r="P17" s="145">
        <v>48945</v>
      </c>
      <c r="Q17" s="145"/>
      <c r="R17" s="159">
        <f ca="1" t="shared" si="0"/>
        <v>4</v>
      </c>
      <c r="T17" s="143"/>
      <c r="U17" s="143" t="s">
        <v>26</v>
      </c>
      <c r="V17" s="142" t="s">
        <v>1669</v>
      </c>
      <c r="W17" s="147" t="s">
        <v>1670</v>
      </c>
      <c r="X17" s="142" t="s">
        <v>1671</v>
      </c>
      <c r="Y17" s="143" t="s">
        <v>1249</v>
      </c>
      <c r="Z17" s="142"/>
      <c r="AC17" s="144"/>
    </row>
    <row r="18" spans="1:29" ht="31.5">
      <c r="A18" s="142" t="s">
        <v>100</v>
      </c>
      <c r="B18" s="142" t="s">
        <v>1238</v>
      </c>
      <c r="C18" s="142" t="s">
        <v>1238</v>
      </c>
      <c r="D18" s="144" t="s">
        <v>2534</v>
      </c>
      <c r="E18" s="144"/>
      <c r="F18" s="142" t="s">
        <v>42</v>
      </c>
      <c r="G18" s="143" t="s">
        <v>32</v>
      </c>
      <c r="H18" s="143" t="s">
        <v>22</v>
      </c>
      <c r="I18" s="143" t="s">
        <v>32</v>
      </c>
      <c r="J18" s="144" t="s">
        <v>1865</v>
      </c>
      <c r="K18" s="144"/>
      <c r="L18" s="145"/>
      <c r="M18" s="145"/>
      <c r="O18" s="145"/>
      <c r="P18" s="145"/>
      <c r="Q18" s="145"/>
      <c r="R18" s="159">
        <f ca="1" t="shared" si="0"/>
        <v>1</v>
      </c>
      <c r="T18" s="143"/>
      <c r="U18" s="143" t="s">
        <v>26</v>
      </c>
      <c r="V18" s="142" t="s">
        <v>2535</v>
      </c>
      <c r="W18" s="147" t="s">
        <v>2536</v>
      </c>
      <c r="X18" s="142" t="s">
        <v>2537</v>
      </c>
      <c r="Y18" s="143" t="s">
        <v>1249</v>
      </c>
      <c r="Z18" s="142"/>
      <c r="AC18" s="144"/>
    </row>
    <row r="19" spans="1:29" ht="31.5">
      <c r="A19" s="142" t="s">
        <v>100</v>
      </c>
      <c r="B19" s="142" t="s">
        <v>1238</v>
      </c>
      <c r="C19" s="142" t="s">
        <v>1238</v>
      </c>
      <c r="D19" s="144" t="s">
        <v>2538</v>
      </c>
      <c r="E19" s="144" t="s">
        <v>2539</v>
      </c>
      <c r="F19" s="142" t="s">
        <v>42</v>
      </c>
      <c r="G19" s="143" t="s">
        <v>32</v>
      </c>
      <c r="H19" s="143" t="s">
        <v>22</v>
      </c>
      <c r="I19" s="143" t="s">
        <v>32</v>
      </c>
      <c r="J19" s="144"/>
      <c r="K19" s="144"/>
      <c r="L19" s="145">
        <v>2010</v>
      </c>
      <c r="M19" s="145">
        <v>2014</v>
      </c>
      <c r="O19" s="145">
        <v>2014</v>
      </c>
      <c r="P19" s="145">
        <v>2014</v>
      </c>
      <c r="Q19" s="145"/>
      <c r="R19" s="159">
        <f ca="1" t="shared" si="0"/>
        <v>2</v>
      </c>
      <c r="T19" s="143"/>
      <c r="U19" s="143" t="s">
        <v>26</v>
      </c>
      <c r="V19" s="142" t="s">
        <v>2540</v>
      </c>
      <c r="W19" s="147" t="s">
        <v>2541</v>
      </c>
      <c r="X19" s="142" t="s">
        <v>2542</v>
      </c>
      <c r="Y19" s="143" t="s">
        <v>1249</v>
      </c>
      <c r="Z19" s="142"/>
      <c r="AC19" s="144"/>
    </row>
    <row r="20" spans="1:29" ht="31.5">
      <c r="A20" s="142" t="s">
        <v>100</v>
      </c>
      <c r="B20" s="142" t="s">
        <v>1238</v>
      </c>
      <c r="C20" s="142" t="s">
        <v>1238</v>
      </c>
      <c r="D20" s="144" t="s">
        <v>2538</v>
      </c>
      <c r="E20" s="144" t="s">
        <v>2229</v>
      </c>
      <c r="F20" s="142" t="s">
        <v>42</v>
      </c>
      <c r="G20" s="143" t="s">
        <v>32</v>
      </c>
      <c r="H20" s="143" t="s">
        <v>22</v>
      </c>
      <c r="I20" s="143" t="s">
        <v>32</v>
      </c>
      <c r="J20" s="144"/>
      <c r="K20" s="144"/>
      <c r="L20" s="145"/>
      <c r="M20" s="145"/>
      <c r="O20" s="145"/>
      <c r="P20" s="145"/>
      <c r="Q20" s="145"/>
      <c r="R20" s="159">
        <f ca="1" t="shared" si="0"/>
        <v>1</v>
      </c>
      <c r="T20" s="143"/>
      <c r="U20" s="143" t="s">
        <v>26</v>
      </c>
      <c r="V20" s="142" t="s">
        <v>2540</v>
      </c>
      <c r="W20" s="147" t="s">
        <v>2541</v>
      </c>
      <c r="X20" s="142" t="s">
        <v>2542</v>
      </c>
      <c r="Y20" s="143" t="s">
        <v>1249</v>
      </c>
      <c r="Z20" s="142"/>
      <c r="AC20" s="144"/>
    </row>
    <row r="21" spans="1:29" ht="31.5">
      <c r="A21" s="142" t="s">
        <v>100</v>
      </c>
      <c r="B21" s="142" t="s">
        <v>1238</v>
      </c>
      <c r="C21" s="142" t="s">
        <v>1238</v>
      </c>
      <c r="D21" s="144" t="s">
        <v>1672</v>
      </c>
      <c r="E21" s="144"/>
      <c r="F21" s="142" t="s">
        <v>42</v>
      </c>
      <c r="G21" s="143" t="s">
        <v>32</v>
      </c>
      <c r="H21" s="143" t="s">
        <v>22</v>
      </c>
      <c r="I21" s="143" t="s">
        <v>32</v>
      </c>
      <c r="J21" s="144"/>
      <c r="K21" s="144"/>
      <c r="L21" s="145">
        <v>38078</v>
      </c>
      <c r="M21" s="145" t="s">
        <v>48</v>
      </c>
      <c r="O21" s="145"/>
      <c r="P21" s="145"/>
      <c r="R21" s="159">
        <f ca="1" t="shared" si="0"/>
        <v>1</v>
      </c>
      <c r="T21" s="143"/>
      <c r="U21" s="143" t="s">
        <v>26</v>
      </c>
      <c r="V21" s="142" t="s">
        <v>1673</v>
      </c>
      <c r="W21" s="147" t="s">
        <v>1674</v>
      </c>
      <c r="X21" s="142" t="s">
        <v>1675</v>
      </c>
      <c r="Y21" s="143" t="s">
        <v>1249</v>
      </c>
      <c r="Z21" s="142"/>
      <c r="AC21" s="144"/>
    </row>
    <row r="22" spans="1:29" ht="31.5">
      <c r="A22" s="142" t="s">
        <v>100</v>
      </c>
      <c r="B22" s="142" t="s">
        <v>1238</v>
      </c>
      <c r="C22" s="142" t="s">
        <v>1238</v>
      </c>
      <c r="D22" s="144" t="s">
        <v>2543</v>
      </c>
      <c r="E22" s="144"/>
      <c r="F22" s="142" t="s">
        <v>33</v>
      </c>
      <c r="G22" s="143" t="s">
        <v>32</v>
      </c>
      <c r="H22" s="143" t="s">
        <v>22</v>
      </c>
      <c r="I22" s="143" t="s">
        <v>32</v>
      </c>
      <c r="J22" s="144" t="s">
        <v>1268</v>
      </c>
      <c r="K22" s="144"/>
      <c r="L22" s="145"/>
      <c r="M22" s="145"/>
      <c r="O22" s="145"/>
      <c r="P22" s="145"/>
      <c r="Q22" s="145"/>
      <c r="R22" s="159">
        <f ca="1" t="shared" si="0"/>
        <v>1</v>
      </c>
      <c r="T22" s="143"/>
      <c r="U22" s="143" t="s">
        <v>26</v>
      </c>
      <c r="V22" s="142" t="s">
        <v>2544</v>
      </c>
      <c r="W22" s="147" t="s">
        <v>2545</v>
      </c>
      <c r="X22" s="142" t="s">
        <v>2546</v>
      </c>
      <c r="Y22" s="143" t="s">
        <v>1249</v>
      </c>
      <c r="Z22" s="142"/>
      <c r="AC22" s="144"/>
    </row>
    <row r="23" spans="1:29" ht="31.5">
      <c r="A23" s="142" t="s">
        <v>100</v>
      </c>
      <c r="B23" s="142" t="s">
        <v>1238</v>
      </c>
      <c r="C23" s="142" t="s">
        <v>1238</v>
      </c>
      <c r="D23" s="144" t="s">
        <v>2547</v>
      </c>
      <c r="E23" s="144" t="s">
        <v>2548</v>
      </c>
      <c r="F23" s="142" t="s">
        <v>46</v>
      </c>
      <c r="G23" s="143" t="s">
        <v>32</v>
      </c>
      <c r="H23" s="143" t="s">
        <v>22</v>
      </c>
      <c r="I23" s="143" t="s">
        <v>32</v>
      </c>
      <c r="J23" s="144" t="s">
        <v>1524</v>
      </c>
      <c r="K23" s="144"/>
      <c r="L23" s="145">
        <v>38261</v>
      </c>
      <c r="M23" s="145">
        <v>40086</v>
      </c>
      <c r="N23" s="143" t="s">
        <v>1407</v>
      </c>
      <c r="O23" s="145">
        <v>41912</v>
      </c>
      <c r="P23" s="145">
        <v>41912</v>
      </c>
      <c r="Q23" s="156">
        <v>41275</v>
      </c>
      <c r="R23" s="159">
        <f ca="1" t="shared" si="0"/>
        <v>4</v>
      </c>
      <c r="S23" s="143" t="s">
        <v>3042</v>
      </c>
      <c r="T23" s="143" t="s">
        <v>3047</v>
      </c>
      <c r="U23" s="143" t="s">
        <v>26</v>
      </c>
      <c r="V23" s="142" t="s">
        <v>2549</v>
      </c>
      <c r="W23" s="147" t="s">
        <v>2550</v>
      </c>
      <c r="X23" s="142" t="s">
        <v>2551</v>
      </c>
      <c r="Y23" s="143" t="s">
        <v>1249</v>
      </c>
      <c r="Z23" s="154" t="s">
        <v>3039</v>
      </c>
      <c r="AC23" s="144"/>
    </row>
    <row r="24" spans="1:29" ht="31.5">
      <c r="A24" s="142" t="s">
        <v>100</v>
      </c>
      <c r="B24" s="142" t="s">
        <v>1238</v>
      </c>
      <c r="C24" s="142" t="s">
        <v>1238</v>
      </c>
      <c r="D24" s="144" t="s">
        <v>2547</v>
      </c>
      <c r="E24" s="144" t="s">
        <v>2552</v>
      </c>
      <c r="F24" s="142" t="s">
        <v>46</v>
      </c>
      <c r="G24" s="143" t="s">
        <v>32</v>
      </c>
      <c r="H24" s="143" t="s">
        <v>22</v>
      </c>
      <c r="I24" s="143" t="s">
        <v>32</v>
      </c>
      <c r="J24" s="144" t="s">
        <v>1604</v>
      </c>
      <c r="K24" s="144"/>
      <c r="L24" s="145">
        <v>38808</v>
      </c>
      <c r="M24" s="145">
        <v>40268</v>
      </c>
      <c r="N24" s="143" t="s">
        <v>1533</v>
      </c>
      <c r="O24" s="145">
        <v>41729</v>
      </c>
      <c r="P24" s="161">
        <v>41729</v>
      </c>
      <c r="Q24" s="156">
        <v>41275</v>
      </c>
      <c r="R24" s="159">
        <f ca="1" t="shared" si="0"/>
        <v>4</v>
      </c>
      <c r="S24" s="143" t="s">
        <v>3043</v>
      </c>
      <c r="T24" s="143" t="s">
        <v>3048</v>
      </c>
      <c r="U24" s="143" t="s">
        <v>26</v>
      </c>
      <c r="V24" s="142" t="s">
        <v>2549</v>
      </c>
      <c r="W24" s="147" t="s">
        <v>2550</v>
      </c>
      <c r="X24" s="142" t="s">
        <v>2551</v>
      </c>
      <c r="Y24" s="143" t="s">
        <v>1249</v>
      </c>
      <c r="Z24" s="154" t="s">
        <v>3039</v>
      </c>
      <c r="AC24" s="144"/>
    </row>
    <row r="25" spans="1:29" ht="31.5">
      <c r="A25" s="142" t="s">
        <v>100</v>
      </c>
      <c r="B25" s="142" t="s">
        <v>1238</v>
      </c>
      <c r="C25" s="142" t="s">
        <v>1238</v>
      </c>
      <c r="D25" s="144" t="s">
        <v>1676</v>
      </c>
      <c r="E25" s="144" t="s">
        <v>1677</v>
      </c>
      <c r="F25" s="142" t="s">
        <v>31</v>
      </c>
      <c r="G25" s="143" t="s">
        <v>32</v>
      </c>
      <c r="H25" s="143" t="s">
        <v>22</v>
      </c>
      <c r="I25" s="143" t="s">
        <v>32</v>
      </c>
      <c r="J25" s="144" t="s">
        <v>1678</v>
      </c>
      <c r="K25" s="144"/>
      <c r="L25" s="145"/>
      <c r="M25" s="145"/>
      <c r="O25" s="145"/>
      <c r="P25" s="145"/>
      <c r="Q25" s="145"/>
      <c r="R25" s="159">
        <f ca="1" t="shared" si="0"/>
        <v>1</v>
      </c>
      <c r="T25" s="143"/>
      <c r="U25" s="143" t="s">
        <v>26</v>
      </c>
      <c r="V25" s="152" t="s">
        <v>1679</v>
      </c>
      <c r="W25" s="147" t="s">
        <v>1680</v>
      </c>
      <c r="X25" s="142" t="s">
        <v>1681</v>
      </c>
      <c r="Y25" s="143" t="s">
        <v>1249</v>
      </c>
      <c r="Z25" s="142"/>
      <c r="AC25" s="144"/>
    </row>
    <row r="26" spans="1:29" ht="31.5">
      <c r="A26" s="142" t="s">
        <v>100</v>
      </c>
      <c r="B26" s="142" t="s">
        <v>1238</v>
      </c>
      <c r="C26" s="142" t="s">
        <v>1238</v>
      </c>
      <c r="D26" s="144" t="s">
        <v>1676</v>
      </c>
      <c r="E26" s="144" t="s">
        <v>1682</v>
      </c>
      <c r="F26" s="142" t="s">
        <v>31</v>
      </c>
      <c r="G26" s="143" t="s">
        <v>32</v>
      </c>
      <c r="H26" s="143" t="s">
        <v>22</v>
      </c>
      <c r="I26" s="143" t="s">
        <v>32</v>
      </c>
      <c r="J26" s="144"/>
      <c r="K26" s="144"/>
      <c r="L26" s="145">
        <v>38504</v>
      </c>
      <c r="M26" s="145">
        <v>38868</v>
      </c>
      <c r="O26" s="145">
        <v>38868</v>
      </c>
      <c r="P26" s="145">
        <v>38868</v>
      </c>
      <c r="Q26" s="145"/>
      <c r="R26" s="159">
        <f ca="1" t="shared" si="0"/>
        <v>2</v>
      </c>
      <c r="T26" s="143"/>
      <c r="U26" s="143" t="s">
        <v>26</v>
      </c>
      <c r="V26" s="152" t="s">
        <v>1679</v>
      </c>
      <c r="W26" s="147" t="s">
        <v>1680</v>
      </c>
      <c r="X26" s="142" t="s">
        <v>1681</v>
      </c>
      <c r="Y26" s="143" t="s">
        <v>1249</v>
      </c>
      <c r="Z26" s="142"/>
      <c r="AC26" s="144"/>
    </row>
    <row r="27" spans="1:29" ht="31.5">
      <c r="A27" s="142" t="s">
        <v>100</v>
      </c>
      <c r="B27" s="142" t="s">
        <v>1238</v>
      </c>
      <c r="C27" s="142" t="s">
        <v>1238</v>
      </c>
      <c r="D27" s="144" t="s">
        <v>1676</v>
      </c>
      <c r="E27" s="144" t="s">
        <v>1683</v>
      </c>
      <c r="F27" s="142" t="s">
        <v>31</v>
      </c>
      <c r="G27" s="143" t="s">
        <v>32</v>
      </c>
      <c r="H27" s="143" t="s">
        <v>22</v>
      </c>
      <c r="I27" s="143" t="s">
        <v>32</v>
      </c>
      <c r="J27" s="144"/>
      <c r="K27" s="144"/>
      <c r="L27" s="145">
        <v>39448</v>
      </c>
      <c r="M27" s="145">
        <v>39813</v>
      </c>
      <c r="O27" s="145">
        <v>39813</v>
      </c>
      <c r="P27" s="145">
        <v>39813</v>
      </c>
      <c r="Q27" s="145"/>
      <c r="R27" s="159">
        <f ca="1" t="shared" si="0"/>
        <v>2</v>
      </c>
      <c r="T27" s="143"/>
      <c r="U27" s="143" t="s">
        <v>26</v>
      </c>
      <c r="V27" s="152" t="s">
        <v>1679</v>
      </c>
      <c r="W27" s="147" t="s">
        <v>1680</v>
      </c>
      <c r="X27" s="142" t="s">
        <v>1681</v>
      </c>
      <c r="Y27" s="143" t="s">
        <v>1249</v>
      </c>
      <c r="Z27" s="142"/>
      <c r="AC27" s="144"/>
    </row>
    <row r="28" spans="1:29" ht="31.5">
      <c r="A28" s="142" t="s">
        <v>100</v>
      </c>
      <c r="B28" s="142" t="s">
        <v>1238</v>
      </c>
      <c r="C28" s="142" t="s">
        <v>1238</v>
      </c>
      <c r="D28" s="144" t="s">
        <v>1676</v>
      </c>
      <c r="E28" s="144" t="s">
        <v>1684</v>
      </c>
      <c r="F28" s="142" t="s">
        <v>31</v>
      </c>
      <c r="G28" s="143" t="s">
        <v>32</v>
      </c>
      <c r="H28" s="143" t="s">
        <v>22</v>
      </c>
      <c r="I28" s="143" t="s">
        <v>32</v>
      </c>
      <c r="J28" s="144"/>
      <c r="K28" s="144"/>
      <c r="L28" s="145"/>
      <c r="M28" s="145"/>
      <c r="O28" s="145"/>
      <c r="P28" s="145"/>
      <c r="Q28" s="145"/>
      <c r="R28" s="159">
        <f ca="1" t="shared" si="0"/>
        <v>1</v>
      </c>
      <c r="T28" s="143"/>
      <c r="U28" s="143" t="s">
        <v>26</v>
      </c>
      <c r="V28" s="152" t="s">
        <v>1679</v>
      </c>
      <c r="W28" s="147" t="s">
        <v>1680</v>
      </c>
      <c r="X28" s="142" t="s">
        <v>1681</v>
      </c>
      <c r="Y28" s="143" t="s">
        <v>1249</v>
      </c>
      <c r="Z28" s="142"/>
      <c r="AC28" s="144"/>
    </row>
    <row r="29" spans="1:29" ht="47.25">
      <c r="A29" s="142" t="s">
        <v>100</v>
      </c>
      <c r="B29" s="142" t="s">
        <v>1238</v>
      </c>
      <c r="C29" s="142" t="s">
        <v>1238</v>
      </c>
      <c r="D29" s="144" t="s">
        <v>2174</v>
      </c>
      <c r="E29" s="144" t="s">
        <v>2175</v>
      </c>
      <c r="F29" s="142" t="s">
        <v>45</v>
      </c>
      <c r="G29" s="143" t="s">
        <v>32</v>
      </c>
      <c r="H29" s="143" t="s">
        <v>22</v>
      </c>
      <c r="I29" s="143" t="s">
        <v>32</v>
      </c>
      <c r="J29" s="144"/>
      <c r="K29" s="144"/>
      <c r="L29" s="145" t="s">
        <v>2176</v>
      </c>
      <c r="M29" s="145">
        <v>40724</v>
      </c>
      <c r="N29" s="143" t="s">
        <v>1508</v>
      </c>
      <c r="O29" s="145">
        <v>41090</v>
      </c>
      <c r="P29" s="145">
        <v>40724</v>
      </c>
      <c r="Q29" s="145"/>
      <c r="R29" s="159">
        <f ca="1" t="shared" si="0"/>
        <v>2</v>
      </c>
      <c r="T29" s="143"/>
      <c r="U29" s="143" t="s">
        <v>26</v>
      </c>
      <c r="V29" s="142" t="s">
        <v>2177</v>
      </c>
      <c r="W29" s="147" t="s">
        <v>2178</v>
      </c>
      <c r="X29" s="142" t="s">
        <v>2179</v>
      </c>
      <c r="Y29" s="143" t="s">
        <v>1249</v>
      </c>
      <c r="Z29" s="142"/>
      <c r="AB29" s="152"/>
      <c r="AC29" s="144"/>
    </row>
    <row r="30" spans="1:29" ht="47.25">
      <c r="A30" s="142" t="s">
        <v>100</v>
      </c>
      <c r="B30" s="142" t="s">
        <v>1238</v>
      </c>
      <c r="C30" s="142" t="s">
        <v>1238</v>
      </c>
      <c r="D30" s="144" t="s">
        <v>2174</v>
      </c>
      <c r="E30" s="144" t="s">
        <v>2180</v>
      </c>
      <c r="F30" s="142" t="s">
        <v>45</v>
      </c>
      <c r="G30" s="143" t="s">
        <v>32</v>
      </c>
      <c r="H30" s="143" t="s">
        <v>22</v>
      </c>
      <c r="I30" s="143" t="s">
        <v>32</v>
      </c>
      <c r="J30" s="144"/>
      <c r="K30" s="144"/>
      <c r="L30" s="145" t="s">
        <v>2176</v>
      </c>
      <c r="M30" s="145">
        <v>40724</v>
      </c>
      <c r="N30" s="143" t="s">
        <v>1508</v>
      </c>
      <c r="O30" s="145">
        <v>41090</v>
      </c>
      <c r="P30" s="145">
        <v>40724</v>
      </c>
      <c r="Q30" s="145"/>
      <c r="R30" s="159">
        <f ca="1" t="shared" si="0"/>
        <v>2</v>
      </c>
      <c r="T30" s="143"/>
      <c r="U30" s="143" t="s">
        <v>26</v>
      </c>
      <c r="V30" s="142" t="s">
        <v>2177</v>
      </c>
      <c r="W30" s="147" t="s">
        <v>2178</v>
      </c>
      <c r="X30" s="142" t="s">
        <v>2179</v>
      </c>
      <c r="Y30" s="143" t="s">
        <v>1249</v>
      </c>
      <c r="Z30" s="142"/>
      <c r="AB30" s="152"/>
      <c r="AC30" s="144"/>
    </row>
    <row r="31" spans="1:26" ht="47.25">
      <c r="A31" s="142" t="s">
        <v>100</v>
      </c>
      <c r="B31" s="142" t="s">
        <v>1238</v>
      </c>
      <c r="C31" s="142" t="s">
        <v>1238</v>
      </c>
      <c r="D31" s="144" t="s">
        <v>2174</v>
      </c>
      <c r="E31" s="144" t="s">
        <v>2181</v>
      </c>
      <c r="F31" s="142" t="s">
        <v>45</v>
      </c>
      <c r="G31" s="143" t="s">
        <v>32</v>
      </c>
      <c r="H31" s="143" t="s">
        <v>22</v>
      </c>
      <c r="I31" s="143" t="s">
        <v>32</v>
      </c>
      <c r="J31" s="144"/>
      <c r="K31" s="144"/>
      <c r="L31" s="145" t="s">
        <v>2176</v>
      </c>
      <c r="M31" s="145">
        <v>40724</v>
      </c>
      <c r="N31" s="143" t="s">
        <v>1508</v>
      </c>
      <c r="O31" s="145">
        <v>41090</v>
      </c>
      <c r="P31" s="145">
        <v>40724</v>
      </c>
      <c r="Q31" s="145"/>
      <c r="R31" s="159">
        <f ca="1" t="shared" si="0"/>
        <v>2</v>
      </c>
      <c r="T31" s="143"/>
      <c r="U31" s="143" t="s">
        <v>26</v>
      </c>
      <c r="V31" s="142" t="s">
        <v>2177</v>
      </c>
      <c r="W31" s="147" t="s">
        <v>2178</v>
      </c>
      <c r="X31" s="142" t="s">
        <v>2179</v>
      </c>
      <c r="Y31" s="143" t="s">
        <v>1249</v>
      </c>
      <c r="Z31" s="142"/>
    </row>
    <row r="32" spans="1:29" ht="47.25">
      <c r="A32" s="142" t="s">
        <v>100</v>
      </c>
      <c r="B32" s="142" t="s">
        <v>1238</v>
      </c>
      <c r="C32" s="142" t="s">
        <v>1238</v>
      </c>
      <c r="D32" s="144" t="s">
        <v>2174</v>
      </c>
      <c r="E32" s="144" t="s">
        <v>2182</v>
      </c>
      <c r="F32" s="142" t="s">
        <v>45</v>
      </c>
      <c r="G32" s="143" t="s">
        <v>32</v>
      </c>
      <c r="H32" s="143" t="s">
        <v>22</v>
      </c>
      <c r="I32" s="143" t="s">
        <v>32</v>
      </c>
      <c r="J32" s="144"/>
      <c r="K32" s="144"/>
      <c r="L32" s="145" t="s">
        <v>2176</v>
      </c>
      <c r="M32" s="145">
        <v>40724</v>
      </c>
      <c r="N32" s="143" t="s">
        <v>1508</v>
      </c>
      <c r="O32" s="145">
        <v>41090</v>
      </c>
      <c r="P32" s="145">
        <v>40724</v>
      </c>
      <c r="Q32" s="145"/>
      <c r="R32" s="159">
        <f ca="1" t="shared" si="0"/>
        <v>2</v>
      </c>
      <c r="T32" s="143"/>
      <c r="U32" s="143" t="s">
        <v>26</v>
      </c>
      <c r="V32" s="142" t="s">
        <v>2177</v>
      </c>
      <c r="W32" s="147" t="s">
        <v>2178</v>
      </c>
      <c r="X32" s="142" t="s">
        <v>2179</v>
      </c>
      <c r="Y32" s="143" t="s">
        <v>1249</v>
      </c>
      <c r="Z32" s="142"/>
      <c r="AC32" s="144"/>
    </row>
    <row r="33" spans="1:29" ht="47.25">
      <c r="A33" s="142" t="s">
        <v>100</v>
      </c>
      <c r="B33" s="142" t="s">
        <v>1238</v>
      </c>
      <c r="C33" s="142" t="s">
        <v>1238</v>
      </c>
      <c r="D33" s="144" t="s">
        <v>2174</v>
      </c>
      <c r="E33" s="144" t="s">
        <v>2183</v>
      </c>
      <c r="F33" s="142" t="s">
        <v>45</v>
      </c>
      <c r="G33" s="143" t="s">
        <v>32</v>
      </c>
      <c r="H33" s="143" t="s">
        <v>22</v>
      </c>
      <c r="I33" s="143" t="s">
        <v>32</v>
      </c>
      <c r="J33" s="144"/>
      <c r="K33" s="144"/>
      <c r="L33" s="145" t="s">
        <v>2176</v>
      </c>
      <c r="M33" s="145">
        <v>40724</v>
      </c>
      <c r="N33" s="143" t="s">
        <v>1508</v>
      </c>
      <c r="O33" s="145">
        <v>41090</v>
      </c>
      <c r="P33" s="145">
        <v>40724</v>
      </c>
      <c r="Q33" s="145"/>
      <c r="R33" s="159">
        <f ca="1" t="shared" si="0"/>
        <v>2</v>
      </c>
      <c r="T33" s="143"/>
      <c r="U33" s="143" t="s">
        <v>26</v>
      </c>
      <c r="V33" s="142" t="s">
        <v>2177</v>
      </c>
      <c r="W33" s="147" t="s">
        <v>2178</v>
      </c>
      <c r="X33" s="142" t="s">
        <v>2179</v>
      </c>
      <c r="Y33" s="143" t="s">
        <v>1249</v>
      </c>
      <c r="Z33" s="142"/>
      <c r="AC33" s="144"/>
    </row>
    <row r="34" spans="1:29" ht="31.5">
      <c r="A34" s="142" t="s">
        <v>100</v>
      </c>
      <c r="B34" s="142" t="s">
        <v>1238</v>
      </c>
      <c r="C34" s="142" t="s">
        <v>1238</v>
      </c>
      <c r="D34" s="144" t="s">
        <v>2553</v>
      </c>
      <c r="E34" s="144" t="s">
        <v>2554</v>
      </c>
      <c r="F34" s="142" t="s">
        <v>46</v>
      </c>
      <c r="G34" s="143" t="s">
        <v>32</v>
      </c>
      <c r="H34" s="143" t="s">
        <v>22</v>
      </c>
      <c r="I34" s="143" t="s">
        <v>32</v>
      </c>
      <c r="J34" s="144" t="s">
        <v>2555</v>
      </c>
      <c r="K34" s="144" t="s">
        <v>2556</v>
      </c>
      <c r="L34" s="145">
        <v>40452</v>
      </c>
      <c r="M34" s="145">
        <v>41182</v>
      </c>
      <c r="N34" s="143" t="s">
        <v>2557</v>
      </c>
      <c r="O34" s="145">
        <v>41182</v>
      </c>
      <c r="P34" s="145">
        <v>41182</v>
      </c>
      <c r="Q34" s="143" t="s">
        <v>34</v>
      </c>
      <c r="R34" s="159">
        <f ca="1" t="shared" si="0"/>
        <v>4</v>
      </c>
      <c r="S34" s="143" t="s">
        <v>1465</v>
      </c>
      <c r="T34" s="143" t="s">
        <v>2558</v>
      </c>
      <c r="U34" s="143" t="s">
        <v>26</v>
      </c>
      <c r="V34" s="152" t="s">
        <v>2559</v>
      </c>
      <c r="W34" s="147" t="s">
        <v>2560</v>
      </c>
      <c r="X34" s="142" t="s">
        <v>2561</v>
      </c>
      <c r="Y34" s="143" t="s">
        <v>1249</v>
      </c>
      <c r="Z34" s="142"/>
      <c r="AC34" s="144"/>
    </row>
    <row r="35" spans="1:29" ht="31.5">
      <c r="A35" s="142" t="s">
        <v>100</v>
      </c>
      <c r="B35" s="142" t="s">
        <v>1238</v>
      </c>
      <c r="C35" s="142" t="s">
        <v>1238</v>
      </c>
      <c r="D35" s="144" t="s">
        <v>2553</v>
      </c>
      <c r="E35" s="144" t="s">
        <v>2554</v>
      </c>
      <c r="F35" s="142" t="s">
        <v>46</v>
      </c>
      <c r="G35" s="143" t="s">
        <v>32</v>
      </c>
      <c r="H35" s="143" t="s">
        <v>22</v>
      </c>
      <c r="I35" s="143" t="s">
        <v>32</v>
      </c>
      <c r="J35" s="144" t="s">
        <v>50</v>
      </c>
      <c r="K35" s="144" t="s">
        <v>2556</v>
      </c>
      <c r="L35" s="145">
        <v>41183</v>
      </c>
      <c r="M35" s="145">
        <v>42277</v>
      </c>
      <c r="N35" s="143" t="s">
        <v>2562</v>
      </c>
      <c r="O35" s="145">
        <v>42277</v>
      </c>
      <c r="P35" s="145">
        <v>42277</v>
      </c>
      <c r="Q35" s="143" t="s">
        <v>34</v>
      </c>
      <c r="R35" s="159">
        <f ca="1" t="shared" si="0"/>
        <v>4</v>
      </c>
      <c r="S35" s="143" t="s">
        <v>1465</v>
      </c>
      <c r="T35" s="143" t="s">
        <v>2104</v>
      </c>
      <c r="U35" s="143" t="s">
        <v>26</v>
      </c>
      <c r="V35" s="152" t="s">
        <v>2559</v>
      </c>
      <c r="W35" s="147" t="s">
        <v>2560</v>
      </c>
      <c r="X35" s="142" t="s">
        <v>2561</v>
      </c>
      <c r="Y35" s="143" t="s">
        <v>1249</v>
      </c>
      <c r="Z35" s="142"/>
      <c r="AC35" s="144"/>
    </row>
    <row r="36" spans="1:29" ht="47.25">
      <c r="A36" s="142" t="s">
        <v>100</v>
      </c>
      <c r="B36" s="142" t="s">
        <v>1238</v>
      </c>
      <c r="C36" s="142" t="s">
        <v>1238</v>
      </c>
      <c r="D36" s="144" t="s">
        <v>2553</v>
      </c>
      <c r="E36" s="144" t="s">
        <v>2563</v>
      </c>
      <c r="F36" s="142" t="s">
        <v>46</v>
      </c>
      <c r="G36" s="143" t="s">
        <v>32</v>
      </c>
      <c r="H36" s="143" t="s">
        <v>22</v>
      </c>
      <c r="I36" s="143" t="s">
        <v>32</v>
      </c>
      <c r="J36" s="144" t="s">
        <v>2564</v>
      </c>
      <c r="K36" s="144" t="s">
        <v>2565</v>
      </c>
      <c r="L36" s="145">
        <v>39814</v>
      </c>
      <c r="M36" s="145">
        <v>41274</v>
      </c>
      <c r="N36" s="143" t="s">
        <v>2557</v>
      </c>
      <c r="O36" s="145">
        <v>42004</v>
      </c>
      <c r="P36" s="145">
        <v>42004</v>
      </c>
      <c r="R36" s="159">
        <f ca="1" t="shared" si="0"/>
        <v>4</v>
      </c>
      <c r="T36" s="143"/>
      <c r="U36" s="143" t="s">
        <v>26</v>
      </c>
      <c r="V36" s="144" t="s">
        <v>2566</v>
      </c>
      <c r="W36" s="147" t="s">
        <v>2567</v>
      </c>
      <c r="X36" s="142" t="s">
        <v>2568</v>
      </c>
      <c r="Y36" s="143" t="s">
        <v>1249</v>
      </c>
      <c r="Z36" s="142"/>
      <c r="AC36" s="144"/>
    </row>
    <row r="37" spans="1:29" ht="31.5">
      <c r="A37" s="142" t="s">
        <v>100</v>
      </c>
      <c r="B37" s="142" t="s">
        <v>1238</v>
      </c>
      <c r="C37" s="142" t="s">
        <v>1238</v>
      </c>
      <c r="D37" s="144" t="s">
        <v>2553</v>
      </c>
      <c r="E37" s="144" t="s">
        <v>1344</v>
      </c>
      <c r="F37" s="142" t="s">
        <v>46</v>
      </c>
      <c r="G37" s="143" t="s">
        <v>32</v>
      </c>
      <c r="H37" s="143" t="s">
        <v>22</v>
      </c>
      <c r="I37" s="143" t="s">
        <v>32</v>
      </c>
      <c r="J37" s="144" t="s">
        <v>1292</v>
      </c>
      <c r="K37" s="144" t="s">
        <v>2569</v>
      </c>
      <c r="L37" s="145">
        <v>40269</v>
      </c>
      <c r="M37" s="145">
        <v>41152</v>
      </c>
      <c r="N37" s="143" t="s">
        <v>2570</v>
      </c>
      <c r="O37" s="145">
        <v>42613</v>
      </c>
      <c r="P37" s="145">
        <v>41882</v>
      </c>
      <c r="R37" s="159">
        <f ca="1" t="shared" si="0"/>
        <v>4</v>
      </c>
      <c r="T37" s="143"/>
      <c r="U37" s="143" t="s">
        <v>26</v>
      </c>
      <c r="V37" s="152" t="s">
        <v>2571</v>
      </c>
      <c r="W37" s="147" t="s">
        <v>2572</v>
      </c>
      <c r="X37" s="142" t="s">
        <v>2573</v>
      </c>
      <c r="Y37" s="143" t="s">
        <v>1249</v>
      </c>
      <c r="Z37" s="142"/>
      <c r="AC37" s="144"/>
    </row>
    <row r="38" spans="1:29" ht="31.5">
      <c r="A38" s="142" t="s">
        <v>100</v>
      </c>
      <c r="B38" s="142" t="s">
        <v>1238</v>
      </c>
      <c r="C38" s="142" t="s">
        <v>1238</v>
      </c>
      <c r="D38" s="144" t="s">
        <v>2574</v>
      </c>
      <c r="E38" s="144" t="s">
        <v>2575</v>
      </c>
      <c r="F38" s="142" t="s">
        <v>33</v>
      </c>
      <c r="G38" s="143" t="s">
        <v>32</v>
      </c>
      <c r="H38" s="143" t="s">
        <v>22</v>
      </c>
      <c r="I38" s="143" t="s">
        <v>32</v>
      </c>
      <c r="J38" s="144"/>
      <c r="K38" s="144"/>
      <c r="L38" s="145">
        <v>39539</v>
      </c>
      <c r="M38" s="145">
        <v>40999</v>
      </c>
      <c r="O38" s="145">
        <v>40999</v>
      </c>
      <c r="P38" s="145">
        <v>40999</v>
      </c>
      <c r="Q38" s="145"/>
      <c r="R38" s="159">
        <f ca="1" t="shared" si="0"/>
        <v>2</v>
      </c>
      <c r="T38" s="143"/>
      <c r="U38" s="143" t="s">
        <v>26</v>
      </c>
      <c r="V38" s="142" t="s">
        <v>2576</v>
      </c>
      <c r="W38" s="147" t="s">
        <v>2577</v>
      </c>
      <c r="X38" s="142" t="s">
        <v>2578</v>
      </c>
      <c r="Y38" s="143" t="s">
        <v>1249</v>
      </c>
      <c r="Z38" s="142"/>
      <c r="AC38" s="144"/>
    </row>
    <row r="39" spans="1:29" ht="31.5">
      <c r="A39" s="142" t="s">
        <v>100</v>
      </c>
      <c r="B39" s="142" t="s">
        <v>1238</v>
      </c>
      <c r="C39" s="142" t="s">
        <v>1238</v>
      </c>
      <c r="D39" s="144" t="s">
        <v>2574</v>
      </c>
      <c r="E39" s="144" t="s">
        <v>2579</v>
      </c>
      <c r="F39" s="142" t="s">
        <v>33</v>
      </c>
      <c r="G39" s="143" t="s">
        <v>32</v>
      </c>
      <c r="H39" s="143" t="s">
        <v>22</v>
      </c>
      <c r="I39" s="143" t="s">
        <v>32</v>
      </c>
      <c r="J39" s="144"/>
      <c r="K39" s="144"/>
      <c r="L39" s="145"/>
      <c r="M39" s="145">
        <v>38929</v>
      </c>
      <c r="N39" s="143" t="s">
        <v>1364</v>
      </c>
      <c r="O39" s="145">
        <v>39660</v>
      </c>
      <c r="P39" s="145">
        <v>39660</v>
      </c>
      <c r="Q39" s="145"/>
      <c r="R39" s="159">
        <f ca="1" t="shared" si="0"/>
        <v>2</v>
      </c>
      <c r="T39" s="143"/>
      <c r="U39" s="143" t="s">
        <v>26</v>
      </c>
      <c r="V39" s="142" t="s">
        <v>2576</v>
      </c>
      <c r="W39" s="147" t="s">
        <v>2577</v>
      </c>
      <c r="X39" s="142" t="s">
        <v>2578</v>
      </c>
      <c r="Y39" s="143" t="s">
        <v>1249</v>
      </c>
      <c r="Z39" s="147"/>
      <c r="AC39" s="144"/>
    </row>
    <row r="40" spans="1:29" ht="31.5">
      <c r="A40" s="142" t="s">
        <v>100</v>
      </c>
      <c r="B40" s="142" t="s">
        <v>1238</v>
      </c>
      <c r="C40" s="142" t="s">
        <v>1238</v>
      </c>
      <c r="D40" s="144" t="s">
        <v>2574</v>
      </c>
      <c r="E40" s="144" t="s">
        <v>2580</v>
      </c>
      <c r="F40" s="142" t="s">
        <v>33</v>
      </c>
      <c r="G40" s="143" t="s">
        <v>32</v>
      </c>
      <c r="H40" s="143" t="s">
        <v>22</v>
      </c>
      <c r="I40" s="143" t="s">
        <v>32</v>
      </c>
      <c r="J40" s="144"/>
      <c r="K40" s="144"/>
      <c r="L40" s="145">
        <v>38443</v>
      </c>
      <c r="M40" s="145">
        <v>39172</v>
      </c>
      <c r="N40" s="143" t="s">
        <v>1364</v>
      </c>
      <c r="O40" s="145">
        <v>39903</v>
      </c>
      <c r="P40" s="145">
        <v>39903</v>
      </c>
      <c r="Q40" s="145"/>
      <c r="R40" s="159">
        <f ca="1" t="shared" si="0"/>
        <v>2</v>
      </c>
      <c r="T40" s="143"/>
      <c r="U40" s="143" t="s">
        <v>26</v>
      </c>
      <c r="V40" s="142" t="s">
        <v>2576</v>
      </c>
      <c r="W40" s="147" t="s">
        <v>2577</v>
      </c>
      <c r="X40" s="142" t="s">
        <v>2578</v>
      </c>
      <c r="Y40" s="143" t="s">
        <v>1249</v>
      </c>
      <c r="Z40" s="142"/>
      <c r="AC40" s="144"/>
    </row>
    <row r="41" spans="1:29" ht="31.5">
      <c r="A41" s="142" t="s">
        <v>100</v>
      </c>
      <c r="B41" s="142" t="s">
        <v>1238</v>
      </c>
      <c r="C41" s="142" t="s">
        <v>1238</v>
      </c>
      <c r="D41" s="144" t="s">
        <v>2574</v>
      </c>
      <c r="E41" s="144" t="s">
        <v>2581</v>
      </c>
      <c r="F41" s="142" t="s">
        <v>33</v>
      </c>
      <c r="G41" s="143" t="s">
        <v>32</v>
      </c>
      <c r="H41" s="143" t="s">
        <v>22</v>
      </c>
      <c r="I41" s="143" t="s">
        <v>32</v>
      </c>
      <c r="J41" s="144"/>
      <c r="K41" s="144"/>
      <c r="L41" s="145">
        <v>39419</v>
      </c>
      <c r="M41" s="145">
        <v>40879</v>
      </c>
      <c r="O41" s="145">
        <v>40879</v>
      </c>
      <c r="P41" s="145">
        <v>40879</v>
      </c>
      <c r="Q41" s="145"/>
      <c r="R41" s="159">
        <f ca="1" t="shared" si="0"/>
        <v>2</v>
      </c>
      <c r="T41" s="143"/>
      <c r="U41" s="143" t="s">
        <v>26</v>
      </c>
      <c r="V41" s="142" t="s">
        <v>2576</v>
      </c>
      <c r="W41" s="147" t="s">
        <v>2577</v>
      </c>
      <c r="X41" s="142" t="s">
        <v>2578</v>
      </c>
      <c r="Y41" s="143" t="s">
        <v>1249</v>
      </c>
      <c r="Z41" s="142"/>
      <c r="AC41" s="144"/>
    </row>
    <row r="42" spans="1:29" ht="31.5">
      <c r="A42" s="142" t="s">
        <v>100</v>
      </c>
      <c r="B42" s="142" t="s">
        <v>1238</v>
      </c>
      <c r="C42" s="142" t="s">
        <v>1238</v>
      </c>
      <c r="D42" s="144" t="s">
        <v>2184</v>
      </c>
      <c r="E42" s="144" t="s">
        <v>2185</v>
      </c>
      <c r="F42" s="142" t="s">
        <v>45</v>
      </c>
      <c r="G42" s="143" t="s">
        <v>32</v>
      </c>
      <c r="H42" s="143" t="s">
        <v>22</v>
      </c>
      <c r="I42" s="143" t="s">
        <v>32</v>
      </c>
      <c r="J42" s="144" t="s">
        <v>2186</v>
      </c>
      <c r="K42" s="144" t="s">
        <v>2187</v>
      </c>
      <c r="L42" s="145">
        <v>40360</v>
      </c>
      <c r="M42" s="145">
        <v>42916</v>
      </c>
      <c r="N42" s="143" t="s">
        <v>2188</v>
      </c>
      <c r="O42" s="145">
        <v>43281</v>
      </c>
      <c r="P42" s="145">
        <v>42916</v>
      </c>
      <c r="R42" s="159">
        <f ca="1" t="shared" si="0"/>
        <v>4</v>
      </c>
      <c r="S42" s="143" t="s">
        <v>1752</v>
      </c>
      <c r="T42" s="143" t="s">
        <v>2189</v>
      </c>
      <c r="U42" s="143" t="s">
        <v>26</v>
      </c>
      <c r="V42" s="142" t="s">
        <v>2190</v>
      </c>
      <c r="W42" s="147" t="s">
        <v>2191</v>
      </c>
      <c r="X42" s="142" t="s">
        <v>2192</v>
      </c>
      <c r="Y42" s="143" t="s">
        <v>2193</v>
      </c>
      <c r="Z42" s="142"/>
      <c r="AC42" s="144"/>
    </row>
    <row r="43" spans="1:29" ht="31.5">
      <c r="A43" s="142" t="s">
        <v>100</v>
      </c>
      <c r="B43" s="142" t="s">
        <v>1238</v>
      </c>
      <c r="C43" s="142" t="s">
        <v>1238</v>
      </c>
      <c r="D43" s="144" t="s">
        <v>2184</v>
      </c>
      <c r="E43" s="144" t="s">
        <v>2194</v>
      </c>
      <c r="F43" s="142" t="s">
        <v>45</v>
      </c>
      <c r="G43" s="143" t="s">
        <v>32</v>
      </c>
      <c r="H43" s="143" t="s">
        <v>22</v>
      </c>
      <c r="I43" s="143" t="s">
        <v>32</v>
      </c>
      <c r="J43" s="144" t="s">
        <v>2167</v>
      </c>
      <c r="K43" s="144" t="s">
        <v>2187</v>
      </c>
      <c r="L43" s="145">
        <v>40452</v>
      </c>
      <c r="M43" s="145">
        <v>42916</v>
      </c>
      <c r="N43" s="143" t="s">
        <v>2188</v>
      </c>
      <c r="O43" s="145">
        <v>43281</v>
      </c>
      <c r="P43" s="145">
        <v>42916</v>
      </c>
      <c r="R43" s="159">
        <f ca="1" t="shared" si="0"/>
        <v>4</v>
      </c>
      <c r="S43" s="143" t="s">
        <v>1752</v>
      </c>
      <c r="T43" s="143" t="s">
        <v>2195</v>
      </c>
      <c r="U43" s="143" t="s">
        <v>26</v>
      </c>
      <c r="V43" s="142" t="s">
        <v>2190</v>
      </c>
      <c r="W43" s="147" t="s">
        <v>2191</v>
      </c>
      <c r="X43" s="142" t="s">
        <v>2192</v>
      </c>
      <c r="Y43" s="143" t="s">
        <v>2193</v>
      </c>
      <c r="Z43" s="142"/>
      <c r="AC43" s="144"/>
    </row>
    <row r="44" spans="1:29" ht="31.5">
      <c r="A44" s="142" t="s">
        <v>100</v>
      </c>
      <c r="B44" s="142" t="s">
        <v>1238</v>
      </c>
      <c r="C44" s="142" t="s">
        <v>1238</v>
      </c>
      <c r="D44" s="144" t="s">
        <v>2184</v>
      </c>
      <c r="E44" s="144" t="s">
        <v>2196</v>
      </c>
      <c r="F44" s="142" t="s">
        <v>45</v>
      </c>
      <c r="G44" s="143" t="s">
        <v>32</v>
      </c>
      <c r="H44" s="143" t="s">
        <v>22</v>
      </c>
      <c r="I44" s="143" t="s">
        <v>32</v>
      </c>
      <c r="J44" s="144" t="s">
        <v>2173</v>
      </c>
      <c r="K44" s="144" t="s">
        <v>2187</v>
      </c>
      <c r="L44" s="145">
        <v>39173</v>
      </c>
      <c r="M44" s="145">
        <v>40633</v>
      </c>
      <c r="N44" s="143" t="s">
        <v>2197</v>
      </c>
      <c r="O44" s="145">
        <v>42094</v>
      </c>
      <c r="P44" s="145">
        <v>41364</v>
      </c>
      <c r="Q44" s="155">
        <v>41000</v>
      </c>
      <c r="R44" s="159">
        <f ca="1" t="shared" si="0"/>
        <v>4</v>
      </c>
      <c r="S44" s="143" t="s">
        <v>1752</v>
      </c>
      <c r="T44" s="143" t="s">
        <v>2189</v>
      </c>
      <c r="U44" s="143" t="s">
        <v>26</v>
      </c>
      <c r="V44" s="142" t="s">
        <v>2190</v>
      </c>
      <c r="W44" s="147" t="s">
        <v>2191</v>
      </c>
      <c r="X44" s="142" t="s">
        <v>2192</v>
      </c>
      <c r="Y44" s="143" t="s">
        <v>2193</v>
      </c>
      <c r="Z44" s="142"/>
      <c r="AC44" s="144"/>
    </row>
    <row r="45" spans="1:26" ht="31.5">
      <c r="A45" s="142" t="s">
        <v>100</v>
      </c>
      <c r="B45" s="142" t="s">
        <v>1238</v>
      </c>
      <c r="C45" s="142" t="s">
        <v>1238</v>
      </c>
      <c r="D45" s="144" t="s">
        <v>1239</v>
      </c>
      <c r="E45" s="144" t="s">
        <v>1238</v>
      </c>
      <c r="F45" s="142" t="s">
        <v>1240</v>
      </c>
      <c r="G45" s="143" t="s">
        <v>32</v>
      </c>
      <c r="H45" s="143" t="s">
        <v>22</v>
      </c>
      <c r="I45" s="143" t="s">
        <v>32</v>
      </c>
      <c r="J45" s="144" t="s">
        <v>1241</v>
      </c>
      <c r="K45" s="144" t="s">
        <v>1242</v>
      </c>
      <c r="L45" s="145" t="s">
        <v>1244</v>
      </c>
      <c r="M45" s="145">
        <v>42825</v>
      </c>
      <c r="N45" s="143" t="s">
        <v>1245</v>
      </c>
      <c r="O45" s="145">
        <v>45382</v>
      </c>
      <c r="P45" s="145">
        <v>43555</v>
      </c>
      <c r="Q45" s="143" t="s">
        <v>166</v>
      </c>
      <c r="R45" s="159">
        <f ca="1" t="shared" si="0"/>
        <v>4</v>
      </c>
      <c r="S45" s="143" t="s">
        <v>166</v>
      </c>
      <c r="T45" s="143" t="s">
        <v>166</v>
      </c>
      <c r="U45" s="143" t="s">
        <v>26</v>
      </c>
      <c r="V45" s="143" t="s">
        <v>1246</v>
      </c>
      <c r="W45" s="146" t="s">
        <v>1247</v>
      </c>
      <c r="X45" s="142" t="s">
        <v>1248</v>
      </c>
      <c r="Y45" s="143" t="s">
        <v>1249</v>
      </c>
      <c r="Z45" s="142"/>
    </row>
    <row r="46" spans="1:26" ht="31.5">
      <c r="A46" s="142" t="s">
        <v>100</v>
      </c>
      <c r="B46" s="142" t="s">
        <v>1238</v>
      </c>
      <c r="C46" s="142" t="s">
        <v>1238</v>
      </c>
      <c r="D46" s="144" t="s">
        <v>1685</v>
      </c>
      <c r="E46" s="144" t="s">
        <v>1686</v>
      </c>
      <c r="F46" s="142" t="s">
        <v>42</v>
      </c>
      <c r="G46" s="143" t="s">
        <v>32</v>
      </c>
      <c r="H46" s="143" t="s">
        <v>22</v>
      </c>
      <c r="I46" s="143" t="s">
        <v>32</v>
      </c>
      <c r="J46" s="144" t="s">
        <v>1687</v>
      </c>
      <c r="K46" s="144" t="s">
        <v>1688</v>
      </c>
      <c r="L46" s="145" t="s">
        <v>1689</v>
      </c>
      <c r="M46" s="145" t="s">
        <v>1689</v>
      </c>
      <c r="O46" s="145" t="s">
        <v>49</v>
      </c>
      <c r="P46" s="145" t="s">
        <v>49</v>
      </c>
      <c r="R46" s="159">
        <f ca="1" t="shared" si="0"/>
        <v>4</v>
      </c>
      <c r="T46" s="143"/>
      <c r="V46" s="142" t="s">
        <v>1690</v>
      </c>
      <c r="W46" s="147" t="s">
        <v>1691</v>
      </c>
      <c r="X46" s="142" t="s">
        <v>1692</v>
      </c>
      <c r="Y46" s="143"/>
      <c r="Z46" s="142"/>
    </row>
    <row r="47" spans="1:29" ht="31.5">
      <c r="A47" s="142" t="s">
        <v>100</v>
      </c>
      <c r="B47" s="142" t="s">
        <v>1238</v>
      </c>
      <c r="C47" s="142" t="s">
        <v>1238</v>
      </c>
      <c r="D47" s="144" t="s">
        <v>1685</v>
      </c>
      <c r="E47" s="144" t="s">
        <v>1693</v>
      </c>
      <c r="F47" s="142" t="s">
        <v>42</v>
      </c>
      <c r="G47" s="143" t="s">
        <v>32</v>
      </c>
      <c r="H47" s="143" t="s">
        <v>22</v>
      </c>
      <c r="I47" s="143" t="s">
        <v>32</v>
      </c>
      <c r="J47" s="144" t="s">
        <v>1268</v>
      </c>
      <c r="K47" s="144"/>
      <c r="L47" s="145" t="s">
        <v>1694</v>
      </c>
      <c r="M47" s="145" t="s">
        <v>1694</v>
      </c>
      <c r="O47" s="145" t="s">
        <v>49</v>
      </c>
      <c r="P47" s="145" t="s">
        <v>49</v>
      </c>
      <c r="R47" s="159">
        <f ca="1" t="shared" si="0"/>
        <v>4</v>
      </c>
      <c r="T47" s="143"/>
      <c r="V47" s="142" t="s">
        <v>1690</v>
      </c>
      <c r="W47" s="147" t="s">
        <v>1691</v>
      </c>
      <c r="X47" s="142" t="s">
        <v>1692</v>
      </c>
      <c r="Y47" s="143"/>
      <c r="Z47" s="142"/>
      <c r="AC47" s="144"/>
    </row>
    <row r="48" spans="1:29" ht="31.5">
      <c r="A48" s="142" t="s">
        <v>100</v>
      </c>
      <c r="B48" s="142" t="s">
        <v>1238</v>
      </c>
      <c r="C48" s="142" t="s">
        <v>1238</v>
      </c>
      <c r="D48" s="144" t="s">
        <v>1685</v>
      </c>
      <c r="E48" s="144" t="s">
        <v>1314</v>
      </c>
      <c r="F48" s="142" t="s">
        <v>42</v>
      </c>
      <c r="G48" s="143" t="s">
        <v>32</v>
      </c>
      <c r="H48" s="143" t="s">
        <v>22</v>
      </c>
      <c r="I48" s="143" t="s">
        <v>32</v>
      </c>
      <c r="J48" s="144" t="s">
        <v>1695</v>
      </c>
      <c r="K48" s="144"/>
      <c r="L48" s="145" t="s">
        <v>1694</v>
      </c>
      <c r="M48" s="145" t="s">
        <v>1694</v>
      </c>
      <c r="O48" s="145" t="s">
        <v>49</v>
      </c>
      <c r="P48" s="145" t="s">
        <v>49</v>
      </c>
      <c r="R48" s="159">
        <f ca="1" t="shared" si="0"/>
        <v>4</v>
      </c>
      <c r="T48" s="143"/>
      <c r="V48" s="142" t="s">
        <v>1690</v>
      </c>
      <c r="W48" s="147" t="s">
        <v>1691</v>
      </c>
      <c r="X48" s="142" t="s">
        <v>1692</v>
      </c>
      <c r="Y48" s="143"/>
      <c r="Z48" s="142"/>
      <c r="AB48" s="152"/>
      <c r="AC48" s="144"/>
    </row>
    <row r="49" spans="1:29" ht="31.5">
      <c r="A49" s="142" t="s">
        <v>100</v>
      </c>
      <c r="B49" s="142" t="s">
        <v>1238</v>
      </c>
      <c r="C49" s="142" t="s">
        <v>1238</v>
      </c>
      <c r="D49" s="144" t="s">
        <v>1685</v>
      </c>
      <c r="E49" s="144" t="s">
        <v>1696</v>
      </c>
      <c r="F49" s="142" t="s">
        <v>42</v>
      </c>
      <c r="G49" s="143" t="s">
        <v>32</v>
      </c>
      <c r="H49" s="143" t="s">
        <v>22</v>
      </c>
      <c r="I49" s="143" t="s">
        <v>32</v>
      </c>
      <c r="J49" s="144" t="s">
        <v>1697</v>
      </c>
      <c r="K49" s="144" t="s">
        <v>1698</v>
      </c>
      <c r="L49" s="145" t="s">
        <v>1694</v>
      </c>
      <c r="M49" s="145" t="s">
        <v>1694</v>
      </c>
      <c r="O49" s="145" t="s">
        <v>49</v>
      </c>
      <c r="P49" s="145" t="s">
        <v>49</v>
      </c>
      <c r="R49" s="159">
        <f ca="1" t="shared" si="0"/>
        <v>4</v>
      </c>
      <c r="T49" s="143"/>
      <c r="V49" s="142" t="s">
        <v>1690</v>
      </c>
      <c r="W49" s="147" t="s">
        <v>1691</v>
      </c>
      <c r="X49" s="142" t="s">
        <v>1692</v>
      </c>
      <c r="Y49" s="143"/>
      <c r="Z49" s="142"/>
      <c r="AB49" s="152"/>
      <c r="AC49" s="144"/>
    </row>
    <row r="50" spans="1:29" ht="31.5">
      <c r="A50" s="142" t="s">
        <v>100</v>
      </c>
      <c r="B50" s="142" t="s">
        <v>1238</v>
      </c>
      <c r="C50" s="142" t="s">
        <v>1238</v>
      </c>
      <c r="D50" s="144" t="s">
        <v>1699</v>
      </c>
      <c r="E50" s="144" t="s">
        <v>1700</v>
      </c>
      <c r="F50" s="142" t="s">
        <v>31</v>
      </c>
      <c r="G50" s="143" t="s">
        <v>32</v>
      </c>
      <c r="H50" s="143" t="s">
        <v>22</v>
      </c>
      <c r="I50" s="143" t="s">
        <v>32</v>
      </c>
      <c r="J50" s="144" t="s">
        <v>1368</v>
      </c>
      <c r="K50" s="144"/>
      <c r="L50" s="145">
        <v>37376</v>
      </c>
      <c r="M50" s="145">
        <v>39203</v>
      </c>
      <c r="N50" s="143" t="s">
        <v>1407</v>
      </c>
      <c r="O50" s="145">
        <v>41182</v>
      </c>
      <c r="P50" s="145">
        <v>41182</v>
      </c>
      <c r="R50" s="159">
        <f ca="1" t="shared" si="0"/>
        <v>4</v>
      </c>
      <c r="T50" s="143" t="s">
        <v>1701</v>
      </c>
      <c r="U50" s="143" t="s">
        <v>26</v>
      </c>
      <c r="V50" s="144" t="s">
        <v>1702</v>
      </c>
      <c r="W50" s="147" t="s">
        <v>1703</v>
      </c>
      <c r="X50" s="142" t="s">
        <v>1704</v>
      </c>
      <c r="Y50" s="143" t="s">
        <v>1249</v>
      </c>
      <c r="Z50" s="142"/>
      <c r="AB50" s="152"/>
      <c r="AC50" s="144"/>
    </row>
    <row r="51" spans="1:29" ht="31.5">
      <c r="A51" s="142" t="s">
        <v>100</v>
      </c>
      <c r="B51" s="142" t="s">
        <v>1238</v>
      </c>
      <c r="C51" s="142" t="s">
        <v>1238</v>
      </c>
      <c r="D51" s="144" t="s">
        <v>1699</v>
      </c>
      <c r="E51" s="144" t="s">
        <v>1504</v>
      </c>
      <c r="F51" s="142" t="s">
        <v>31</v>
      </c>
      <c r="G51" s="143" t="s">
        <v>32</v>
      </c>
      <c r="H51" s="143" t="s">
        <v>22</v>
      </c>
      <c r="I51" s="143" t="s">
        <v>32</v>
      </c>
      <c r="J51" s="142" t="s">
        <v>1705</v>
      </c>
      <c r="K51" s="144" t="s">
        <v>1706</v>
      </c>
      <c r="L51" s="143"/>
      <c r="M51" s="143"/>
      <c r="P51" s="156">
        <v>41639</v>
      </c>
      <c r="R51" s="159">
        <f ca="1" t="shared" si="0"/>
        <v>4</v>
      </c>
      <c r="T51" s="143" t="s">
        <v>1707</v>
      </c>
      <c r="U51" s="143" t="s">
        <v>26</v>
      </c>
      <c r="V51" s="144" t="s">
        <v>1702</v>
      </c>
      <c r="W51" s="147" t="s">
        <v>1703</v>
      </c>
      <c r="X51" s="142" t="s">
        <v>1704</v>
      </c>
      <c r="Y51" s="143" t="s">
        <v>1249</v>
      </c>
      <c r="Z51" s="142"/>
      <c r="AB51" s="152"/>
      <c r="AC51" s="144"/>
    </row>
    <row r="52" spans="1:29" ht="31.5">
      <c r="A52" s="142" t="s">
        <v>100</v>
      </c>
      <c r="B52" s="142" t="s">
        <v>1238</v>
      </c>
      <c r="C52" s="142" t="s">
        <v>1238</v>
      </c>
      <c r="D52" s="144" t="s">
        <v>1699</v>
      </c>
      <c r="E52" s="144" t="s">
        <v>1291</v>
      </c>
      <c r="F52" s="142" t="s">
        <v>31</v>
      </c>
      <c r="G52" s="143" t="s">
        <v>32</v>
      </c>
      <c r="H52" s="143" t="s">
        <v>22</v>
      </c>
      <c r="I52" s="143" t="s">
        <v>32</v>
      </c>
      <c r="J52" s="142" t="s">
        <v>1708</v>
      </c>
      <c r="K52" s="144" t="s">
        <v>1706</v>
      </c>
      <c r="L52" s="143"/>
      <c r="M52" s="143"/>
      <c r="P52" s="156">
        <v>41364</v>
      </c>
      <c r="R52" s="159">
        <f ca="1" t="shared" si="0"/>
        <v>4</v>
      </c>
      <c r="T52" s="143" t="s">
        <v>1709</v>
      </c>
      <c r="U52" s="143" t="s">
        <v>26</v>
      </c>
      <c r="V52" s="144" t="s">
        <v>1702</v>
      </c>
      <c r="W52" s="147" t="s">
        <v>1703</v>
      </c>
      <c r="X52" s="142" t="s">
        <v>1704</v>
      </c>
      <c r="Y52" s="143" t="s">
        <v>1249</v>
      </c>
      <c r="Z52" s="142"/>
      <c r="AC52" s="144"/>
    </row>
    <row r="53" spans="1:29" ht="31.5">
      <c r="A53" s="142" t="s">
        <v>100</v>
      </c>
      <c r="B53" s="142" t="s">
        <v>1238</v>
      </c>
      <c r="C53" s="142" t="s">
        <v>1238</v>
      </c>
      <c r="D53" s="144" t="s">
        <v>1699</v>
      </c>
      <c r="E53" s="144" t="s">
        <v>1710</v>
      </c>
      <c r="F53" s="142" t="s">
        <v>31</v>
      </c>
      <c r="G53" s="143" t="s">
        <v>32</v>
      </c>
      <c r="H53" s="143" t="s">
        <v>22</v>
      </c>
      <c r="I53" s="143" t="s">
        <v>32</v>
      </c>
      <c r="J53" s="142" t="s">
        <v>1711</v>
      </c>
      <c r="K53" s="144" t="s">
        <v>1706</v>
      </c>
      <c r="L53" s="143"/>
      <c r="M53" s="143"/>
      <c r="P53" s="156">
        <v>41364</v>
      </c>
      <c r="R53" s="159">
        <f ca="1" t="shared" si="0"/>
        <v>4</v>
      </c>
      <c r="T53" s="143" t="s">
        <v>1712</v>
      </c>
      <c r="U53" s="143" t="s">
        <v>26</v>
      </c>
      <c r="V53" s="144" t="s">
        <v>1702</v>
      </c>
      <c r="W53" s="147" t="s">
        <v>1703</v>
      </c>
      <c r="X53" s="142" t="s">
        <v>1704</v>
      </c>
      <c r="Y53" s="143" t="s">
        <v>1249</v>
      </c>
      <c r="Z53" s="142"/>
      <c r="AC53" s="144"/>
    </row>
    <row r="54" spans="1:29" ht="31.5">
      <c r="A54" s="142" t="s">
        <v>100</v>
      </c>
      <c r="B54" s="142" t="s">
        <v>1238</v>
      </c>
      <c r="C54" s="142" t="s">
        <v>1238</v>
      </c>
      <c r="D54" s="144" t="s">
        <v>1699</v>
      </c>
      <c r="E54" s="144" t="s">
        <v>1713</v>
      </c>
      <c r="F54" s="142" t="s">
        <v>31</v>
      </c>
      <c r="G54" s="143" t="s">
        <v>32</v>
      </c>
      <c r="H54" s="143" t="s">
        <v>22</v>
      </c>
      <c r="I54" s="143" t="s">
        <v>32</v>
      </c>
      <c r="J54" s="142" t="s">
        <v>1714</v>
      </c>
      <c r="K54" s="144" t="s">
        <v>1706</v>
      </c>
      <c r="L54" s="143"/>
      <c r="M54" s="143"/>
      <c r="P54" s="156">
        <v>41289</v>
      </c>
      <c r="R54" s="159">
        <f ca="1" t="shared" si="0"/>
        <v>4</v>
      </c>
      <c r="T54" s="143" t="s">
        <v>1715</v>
      </c>
      <c r="U54" s="143" t="s">
        <v>26</v>
      </c>
      <c r="V54" s="144" t="s">
        <v>1702</v>
      </c>
      <c r="W54" s="147" t="s">
        <v>1703</v>
      </c>
      <c r="X54" s="142" t="s">
        <v>1704</v>
      </c>
      <c r="Y54" s="143" t="s">
        <v>1249</v>
      </c>
      <c r="Z54" s="142"/>
      <c r="AC54" s="144"/>
    </row>
    <row r="55" spans="1:29" ht="31.5">
      <c r="A55" s="142" t="s">
        <v>100</v>
      </c>
      <c r="B55" s="142" t="s">
        <v>1238</v>
      </c>
      <c r="C55" s="142" t="s">
        <v>1238</v>
      </c>
      <c r="D55" s="144" t="s">
        <v>1699</v>
      </c>
      <c r="E55" s="144" t="s">
        <v>1314</v>
      </c>
      <c r="F55" s="142" t="s">
        <v>31</v>
      </c>
      <c r="G55" s="143" t="s">
        <v>32</v>
      </c>
      <c r="H55" s="143" t="s">
        <v>22</v>
      </c>
      <c r="I55" s="143" t="s">
        <v>32</v>
      </c>
      <c r="J55" s="142" t="s">
        <v>1475</v>
      </c>
      <c r="K55" s="144"/>
      <c r="L55" s="143"/>
      <c r="M55" s="143"/>
      <c r="P55" s="156">
        <v>41182</v>
      </c>
      <c r="R55" s="159">
        <f ca="1" t="shared" si="0"/>
        <v>4</v>
      </c>
      <c r="T55" s="143" t="s">
        <v>1243</v>
      </c>
      <c r="U55" s="143" t="s">
        <v>26</v>
      </c>
      <c r="V55" s="144" t="s">
        <v>1702</v>
      </c>
      <c r="W55" s="147" t="s">
        <v>1703</v>
      </c>
      <c r="X55" s="142" t="s">
        <v>1704</v>
      </c>
      <c r="Y55" s="143" t="s">
        <v>1249</v>
      </c>
      <c r="Z55" s="142"/>
      <c r="AC55" s="144"/>
    </row>
    <row r="56" spans="1:29" ht="31.5">
      <c r="A56" s="142" t="s">
        <v>100</v>
      </c>
      <c r="B56" s="142" t="s">
        <v>1238</v>
      </c>
      <c r="C56" s="142" t="s">
        <v>1238</v>
      </c>
      <c r="D56" s="144" t="s">
        <v>1699</v>
      </c>
      <c r="E56" s="144" t="s">
        <v>1716</v>
      </c>
      <c r="F56" s="142" t="s">
        <v>31</v>
      </c>
      <c r="G56" s="143" t="s">
        <v>32</v>
      </c>
      <c r="H56" s="143" t="s">
        <v>22</v>
      </c>
      <c r="I56" s="143" t="s">
        <v>32</v>
      </c>
      <c r="J56" s="142" t="s">
        <v>1717</v>
      </c>
      <c r="K56" s="144" t="s">
        <v>1706</v>
      </c>
      <c r="L56" s="143"/>
      <c r="M56" s="143"/>
      <c r="P56" s="156">
        <v>41364</v>
      </c>
      <c r="R56" s="159">
        <f ca="1" t="shared" si="0"/>
        <v>4</v>
      </c>
      <c r="T56" s="143"/>
      <c r="U56" s="143" t="s">
        <v>26</v>
      </c>
      <c r="V56" s="144" t="s">
        <v>1702</v>
      </c>
      <c r="W56" s="147" t="s">
        <v>1703</v>
      </c>
      <c r="X56" s="142" t="s">
        <v>1704</v>
      </c>
      <c r="Y56" s="143" t="s">
        <v>1249</v>
      </c>
      <c r="Z56" s="142"/>
      <c r="AC56" s="144"/>
    </row>
    <row r="57" spans="1:29" ht="31.5">
      <c r="A57" s="142" t="s">
        <v>100</v>
      </c>
      <c r="B57" s="142" t="s">
        <v>1238</v>
      </c>
      <c r="C57" s="142" t="s">
        <v>1238</v>
      </c>
      <c r="D57" s="144" t="s">
        <v>1699</v>
      </c>
      <c r="E57" s="144" t="s">
        <v>1696</v>
      </c>
      <c r="F57" s="142" t="s">
        <v>31</v>
      </c>
      <c r="G57" s="143" t="s">
        <v>32</v>
      </c>
      <c r="H57" s="143" t="s">
        <v>22</v>
      </c>
      <c r="I57" s="143" t="s">
        <v>32</v>
      </c>
      <c r="J57" s="142" t="s">
        <v>1711</v>
      </c>
      <c r="K57" s="144" t="s">
        <v>1706</v>
      </c>
      <c r="L57" s="143"/>
      <c r="M57" s="143"/>
      <c r="P57" s="156">
        <v>41729</v>
      </c>
      <c r="R57" s="159">
        <f ca="1" t="shared" si="0"/>
        <v>4</v>
      </c>
      <c r="T57" s="143" t="s">
        <v>1718</v>
      </c>
      <c r="U57" s="143" t="s">
        <v>26</v>
      </c>
      <c r="V57" s="144" t="s">
        <v>1702</v>
      </c>
      <c r="W57" s="147" t="s">
        <v>1703</v>
      </c>
      <c r="X57" s="142" t="s">
        <v>1704</v>
      </c>
      <c r="Y57" s="143" t="s">
        <v>1249</v>
      </c>
      <c r="Z57" s="142"/>
      <c r="AC57" s="144"/>
    </row>
    <row r="58" spans="1:29" ht="31.5">
      <c r="A58" s="142" t="s">
        <v>100</v>
      </c>
      <c r="B58" s="142" t="s">
        <v>1238</v>
      </c>
      <c r="C58" s="142" t="s">
        <v>1238</v>
      </c>
      <c r="D58" s="144" t="s">
        <v>1699</v>
      </c>
      <c r="E58" s="144" t="s">
        <v>1716</v>
      </c>
      <c r="F58" s="142" t="s">
        <v>31</v>
      </c>
      <c r="G58" s="143" t="s">
        <v>32</v>
      </c>
      <c r="H58" s="143" t="s">
        <v>22</v>
      </c>
      <c r="I58" s="143" t="s">
        <v>32</v>
      </c>
      <c r="J58" s="142" t="s">
        <v>1719</v>
      </c>
      <c r="K58" s="144" t="s">
        <v>1706</v>
      </c>
      <c r="L58" s="143"/>
      <c r="M58" s="143"/>
      <c r="R58" s="159">
        <f ca="1" t="shared" si="0"/>
        <v>1</v>
      </c>
      <c r="T58" s="143" t="s">
        <v>1720</v>
      </c>
      <c r="U58" s="143" t="s">
        <v>26</v>
      </c>
      <c r="V58" s="144" t="s">
        <v>1702</v>
      </c>
      <c r="W58" s="147" t="s">
        <v>1703</v>
      </c>
      <c r="X58" s="142" t="s">
        <v>1704</v>
      </c>
      <c r="Y58" s="143" t="s">
        <v>1249</v>
      </c>
      <c r="Z58" s="142"/>
      <c r="AC58" s="144"/>
    </row>
    <row r="59" spans="1:29" ht="31.5">
      <c r="A59" s="142" t="s">
        <v>100</v>
      </c>
      <c r="B59" s="142" t="s">
        <v>1238</v>
      </c>
      <c r="C59" s="142" t="s">
        <v>1238</v>
      </c>
      <c r="D59" s="144" t="s">
        <v>1699</v>
      </c>
      <c r="E59" s="144" t="s">
        <v>1293</v>
      </c>
      <c r="F59" s="142" t="s">
        <v>31</v>
      </c>
      <c r="G59" s="143" t="s">
        <v>32</v>
      </c>
      <c r="H59" s="143" t="s">
        <v>22</v>
      </c>
      <c r="I59" s="143" t="s">
        <v>32</v>
      </c>
      <c r="J59" s="142" t="s">
        <v>1475</v>
      </c>
      <c r="K59" s="144"/>
      <c r="L59" s="143"/>
      <c r="M59" s="143"/>
      <c r="P59" s="156">
        <v>41182</v>
      </c>
      <c r="R59" s="159">
        <f ca="1" t="shared" si="0"/>
        <v>4</v>
      </c>
      <c r="T59" s="143" t="s">
        <v>1721</v>
      </c>
      <c r="U59" s="143" t="s">
        <v>26</v>
      </c>
      <c r="V59" s="144" t="s">
        <v>1702</v>
      </c>
      <c r="W59" s="147" t="s">
        <v>1703</v>
      </c>
      <c r="X59" s="142" t="s">
        <v>1704</v>
      </c>
      <c r="Y59" s="143" t="s">
        <v>1249</v>
      </c>
      <c r="Z59" s="142"/>
      <c r="AC59" s="144"/>
    </row>
    <row r="60" spans="1:29" ht="31.5">
      <c r="A60" s="142" t="s">
        <v>100</v>
      </c>
      <c r="B60" s="142" t="s">
        <v>1238</v>
      </c>
      <c r="C60" s="142" t="s">
        <v>1238</v>
      </c>
      <c r="D60" s="144" t="s">
        <v>1250</v>
      </c>
      <c r="E60" s="144" t="s">
        <v>1238</v>
      </c>
      <c r="F60" s="142" t="s">
        <v>47</v>
      </c>
      <c r="G60" s="143" t="s">
        <v>32</v>
      </c>
      <c r="H60" s="143" t="s">
        <v>22</v>
      </c>
      <c r="I60" s="143" t="s">
        <v>32</v>
      </c>
      <c r="J60" s="144" t="s">
        <v>1251</v>
      </c>
      <c r="K60" s="144"/>
      <c r="L60" s="145">
        <v>38964</v>
      </c>
      <c r="M60" s="145">
        <v>42617</v>
      </c>
      <c r="O60" s="145">
        <v>42617</v>
      </c>
      <c r="P60" s="145">
        <v>42617</v>
      </c>
      <c r="Q60" s="145"/>
      <c r="R60" s="159">
        <f ca="1" t="shared" si="0"/>
        <v>4</v>
      </c>
      <c r="T60" s="143"/>
      <c r="U60" s="143" t="s">
        <v>26</v>
      </c>
      <c r="V60" s="142" t="s">
        <v>1252</v>
      </c>
      <c r="W60" s="147" t="s">
        <v>1253</v>
      </c>
      <c r="X60" s="142" t="s">
        <v>1254</v>
      </c>
      <c r="Y60" s="143" t="s">
        <v>1249</v>
      </c>
      <c r="Z60" s="142"/>
      <c r="AC60" s="144"/>
    </row>
    <row r="61" spans="1:29" ht="31.5">
      <c r="A61" s="142" t="s">
        <v>100</v>
      </c>
      <c r="B61" s="142" t="s">
        <v>1238</v>
      </c>
      <c r="C61" s="142" t="s">
        <v>1238</v>
      </c>
      <c r="D61" s="144" t="s">
        <v>2198</v>
      </c>
      <c r="E61" s="144" t="s">
        <v>2199</v>
      </c>
      <c r="F61" s="142" t="s">
        <v>45</v>
      </c>
      <c r="G61" s="143" t="s">
        <v>32</v>
      </c>
      <c r="H61" s="143" t="s">
        <v>22</v>
      </c>
      <c r="I61" s="143" t="s">
        <v>32</v>
      </c>
      <c r="J61" s="144" t="s">
        <v>2200</v>
      </c>
      <c r="K61" s="144" t="s">
        <v>1752</v>
      </c>
      <c r="L61" s="145">
        <v>39904</v>
      </c>
      <c r="M61" s="145">
        <v>42460</v>
      </c>
      <c r="N61" s="143" t="s">
        <v>1402</v>
      </c>
      <c r="O61" s="145">
        <v>42460</v>
      </c>
      <c r="P61" s="145">
        <v>42460</v>
      </c>
      <c r="R61" s="159">
        <f ca="1" t="shared" si="0"/>
        <v>4</v>
      </c>
      <c r="T61" s="143" t="s">
        <v>2201</v>
      </c>
      <c r="U61" s="143" t="s">
        <v>26</v>
      </c>
      <c r="V61" s="142" t="s">
        <v>2202</v>
      </c>
      <c r="W61" s="147" t="s">
        <v>2203</v>
      </c>
      <c r="X61" s="142" t="s">
        <v>2204</v>
      </c>
      <c r="Y61" s="143" t="s">
        <v>1249</v>
      </c>
      <c r="Z61" s="142"/>
      <c r="AC61" s="144"/>
    </row>
    <row r="62" spans="1:29" ht="31.5">
      <c r="A62" s="142" t="s">
        <v>100</v>
      </c>
      <c r="B62" s="142" t="s">
        <v>1238</v>
      </c>
      <c r="C62" s="142" t="s">
        <v>1238</v>
      </c>
      <c r="D62" s="144" t="s">
        <v>2198</v>
      </c>
      <c r="E62" s="144" t="s">
        <v>2205</v>
      </c>
      <c r="F62" s="142" t="s">
        <v>45</v>
      </c>
      <c r="G62" s="143" t="s">
        <v>32</v>
      </c>
      <c r="H62" s="143" t="s">
        <v>22</v>
      </c>
      <c r="I62" s="143" t="s">
        <v>32</v>
      </c>
      <c r="J62" s="144" t="s">
        <v>2167</v>
      </c>
      <c r="K62" s="144" t="s">
        <v>1752</v>
      </c>
      <c r="L62" s="145">
        <v>39904</v>
      </c>
      <c r="M62" s="145">
        <v>42460</v>
      </c>
      <c r="N62" s="143" t="s">
        <v>1402</v>
      </c>
      <c r="O62" s="145">
        <v>42460</v>
      </c>
      <c r="P62" s="145">
        <v>42460</v>
      </c>
      <c r="R62" s="159">
        <f ca="1" t="shared" si="0"/>
        <v>4</v>
      </c>
      <c r="T62" s="143" t="s">
        <v>2206</v>
      </c>
      <c r="V62" s="142" t="s">
        <v>2202</v>
      </c>
      <c r="W62" s="147" t="s">
        <v>2203</v>
      </c>
      <c r="X62" s="142" t="s">
        <v>2204</v>
      </c>
      <c r="Y62" s="143"/>
      <c r="Z62" s="142"/>
      <c r="AC62" s="144"/>
    </row>
    <row r="63" spans="1:29" ht="31.5">
      <c r="A63" s="142" t="s">
        <v>100</v>
      </c>
      <c r="B63" s="142" t="s">
        <v>1238</v>
      </c>
      <c r="C63" s="142" t="s">
        <v>1238</v>
      </c>
      <c r="D63" s="144" t="s">
        <v>2198</v>
      </c>
      <c r="E63" s="144" t="s">
        <v>2207</v>
      </c>
      <c r="F63" s="142" t="s">
        <v>45</v>
      </c>
      <c r="G63" s="143" t="s">
        <v>32</v>
      </c>
      <c r="H63" s="143" t="s">
        <v>22</v>
      </c>
      <c r="I63" s="143" t="s">
        <v>32</v>
      </c>
      <c r="J63" s="144" t="s">
        <v>2208</v>
      </c>
      <c r="K63" s="144" t="s">
        <v>2209</v>
      </c>
      <c r="L63" s="145">
        <v>40545</v>
      </c>
      <c r="M63" s="145">
        <v>42006</v>
      </c>
      <c r="N63" s="143" t="s">
        <v>1508</v>
      </c>
      <c r="O63" s="145">
        <v>42371</v>
      </c>
      <c r="P63" s="145">
        <v>42006</v>
      </c>
      <c r="R63" s="159">
        <f ca="1" t="shared" si="0"/>
        <v>4</v>
      </c>
      <c r="T63" s="143" t="s">
        <v>2210</v>
      </c>
      <c r="U63" s="143" t="s">
        <v>26</v>
      </c>
      <c r="V63" s="142" t="s">
        <v>2202</v>
      </c>
      <c r="W63" s="147" t="s">
        <v>2203</v>
      </c>
      <c r="X63" s="142" t="s">
        <v>2204</v>
      </c>
      <c r="Y63" s="143" t="s">
        <v>1249</v>
      </c>
      <c r="Z63" s="142"/>
      <c r="AC63" s="144"/>
    </row>
    <row r="64" spans="1:29" ht="47.25">
      <c r="A64" s="142" t="s">
        <v>100</v>
      </c>
      <c r="B64" s="142" t="s">
        <v>1238</v>
      </c>
      <c r="C64" s="142" t="s">
        <v>1238</v>
      </c>
      <c r="D64" s="144" t="s">
        <v>2198</v>
      </c>
      <c r="E64" s="144" t="s">
        <v>2211</v>
      </c>
      <c r="F64" s="142" t="s">
        <v>45</v>
      </c>
      <c r="G64" s="143" t="s">
        <v>32</v>
      </c>
      <c r="H64" s="143" t="s">
        <v>22</v>
      </c>
      <c r="I64" s="143" t="s">
        <v>32</v>
      </c>
      <c r="J64" s="144" t="s">
        <v>2212</v>
      </c>
      <c r="K64" s="144" t="s">
        <v>1752</v>
      </c>
      <c r="L64" s="145">
        <v>40545</v>
      </c>
      <c r="M64" s="145">
        <v>42006</v>
      </c>
      <c r="N64" s="143" t="s">
        <v>1508</v>
      </c>
      <c r="O64" s="145">
        <v>42371</v>
      </c>
      <c r="P64" s="145">
        <v>42006</v>
      </c>
      <c r="R64" s="159">
        <f ca="1" t="shared" si="0"/>
        <v>4</v>
      </c>
      <c r="T64" s="171">
        <v>400000</v>
      </c>
      <c r="V64" s="142" t="s">
        <v>2202</v>
      </c>
      <c r="W64" s="147" t="s">
        <v>2203</v>
      </c>
      <c r="X64" s="142" t="s">
        <v>2204</v>
      </c>
      <c r="Y64" s="143"/>
      <c r="Z64" s="142"/>
      <c r="AC64" s="144"/>
    </row>
    <row r="65" spans="1:29" ht="31.5">
      <c r="A65" s="142" t="s">
        <v>100</v>
      </c>
      <c r="B65" s="142" t="s">
        <v>1238</v>
      </c>
      <c r="C65" s="142" t="s">
        <v>1238</v>
      </c>
      <c r="D65" s="144" t="s">
        <v>2198</v>
      </c>
      <c r="E65" s="144" t="s">
        <v>2213</v>
      </c>
      <c r="F65" s="142" t="s">
        <v>45</v>
      </c>
      <c r="G65" s="143" t="s">
        <v>32</v>
      </c>
      <c r="H65" s="143" t="s">
        <v>22</v>
      </c>
      <c r="I65" s="143" t="s">
        <v>32</v>
      </c>
      <c r="J65" s="144" t="s">
        <v>2214</v>
      </c>
      <c r="K65" s="144" t="s">
        <v>2215</v>
      </c>
      <c r="L65" s="145">
        <v>40545</v>
      </c>
      <c r="M65" s="145">
        <v>42006</v>
      </c>
      <c r="N65" s="143" t="s">
        <v>1508</v>
      </c>
      <c r="O65" s="145">
        <v>42371</v>
      </c>
      <c r="P65" s="145">
        <v>42006</v>
      </c>
      <c r="R65" s="159">
        <f ca="1" t="shared" si="0"/>
        <v>4</v>
      </c>
      <c r="T65" s="171">
        <v>440000</v>
      </c>
      <c r="V65" s="142" t="s">
        <v>2202</v>
      </c>
      <c r="W65" s="147" t="s">
        <v>2203</v>
      </c>
      <c r="X65" s="142" t="s">
        <v>2204</v>
      </c>
      <c r="Y65" s="143"/>
      <c r="Z65" s="142"/>
      <c r="AC65" s="144"/>
    </row>
    <row r="66" spans="1:29" ht="31.5">
      <c r="A66" s="142" t="s">
        <v>100</v>
      </c>
      <c r="B66" s="142" t="s">
        <v>1238</v>
      </c>
      <c r="C66" s="142" t="s">
        <v>1238</v>
      </c>
      <c r="D66" s="144" t="s">
        <v>2198</v>
      </c>
      <c r="E66" s="144" t="s">
        <v>1293</v>
      </c>
      <c r="F66" s="142" t="s">
        <v>45</v>
      </c>
      <c r="G66" s="143" t="s">
        <v>32</v>
      </c>
      <c r="H66" s="143" t="s">
        <v>22</v>
      </c>
      <c r="I66" s="143" t="s">
        <v>32</v>
      </c>
      <c r="J66" s="144" t="s">
        <v>2218</v>
      </c>
      <c r="K66" s="144" t="s">
        <v>2219</v>
      </c>
      <c r="L66" s="143"/>
      <c r="M66" s="143"/>
      <c r="R66" s="159">
        <f aca="true" ca="1" t="shared" si="1" ref="R66:R129">IF(ISBLANK(P66),1,IF(P66&gt;NOW(),4,IF(P66&lt;NOW(),2)))</f>
        <v>1</v>
      </c>
      <c r="T66" s="143"/>
      <c r="U66" s="142"/>
      <c r="V66" s="142" t="s">
        <v>2202</v>
      </c>
      <c r="W66" s="147" t="s">
        <v>2203</v>
      </c>
      <c r="X66" s="142" t="s">
        <v>2204</v>
      </c>
      <c r="Y66" s="142"/>
      <c r="Z66" s="142"/>
      <c r="AC66" s="144"/>
    </row>
    <row r="67" spans="1:29" ht="94.5">
      <c r="A67" s="142" t="s">
        <v>100</v>
      </c>
      <c r="B67" s="142" t="s">
        <v>1238</v>
      </c>
      <c r="C67" s="142" t="s">
        <v>1238</v>
      </c>
      <c r="D67" s="144" t="s">
        <v>2528</v>
      </c>
      <c r="E67" s="144" t="s">
        <v>2529</v>
      </c>
      <c r="F67" s="142" t="s">
        <v>47</v>
      </c>
      <c r="G67" s="143" t="s">
        <v>32</v>
      </c>
      <c r="H67" s="143" t="s">
        <v>22</v>
      </c>
      <c r="I67" s="143" t="s">
        <v>32</v>
      </c>
      <c r="J67" s="144" t="s">
        <v>1368</v>
      </c>
      <c r="K67" s="144"/>
      <c r="L67" s="145">
        <v>38626</v>
      </c>
      <c r="M67" s="145">
        <v>40633</v>
      </c>
      <c r="N67" s="143" t="s">
        <v>1316</v>
      </c>
      <c r="O67" s="145">
        <v>42460</v>
      </c>
      <c r="P67" s="145">
        <v>42460</v>
      </c>
      <c r="Q67" s="145">
        <v>41729</v>
      </c>
      <c r="R67" s="159">
        <f ca="1" t="shared" si="1"/>
        <v>4</v>
      </c>
      <c r="S67" s="143" t="s">
        <v>1535</v>
      </c>
      <c r="T67" s="143" t="s">
        <v>2530</v>
      </c>
      <c r="U67" s="143" t="s">
        <v>26</v>
      </c>
      <c r="V67" s="142" t="s">
        <v>2531</v>
      </c>
      <c r="W67" s="147" t="s">
        <v>2532</v>
      </c>
      <c r="X67" s="168" t="s">
        <v>2533</v>
      </c>
      <c r="Y67" s="143" t="s">
        <v>1249</v>
      </c>
      <c r="Z67" s="142"/>
      <c r="AB67" s="152"/>
      <c r="AC67" s="144"/>
    </row>
    <row r="68" spans="1:29" ht="47.25">
      <c r="A68" s="142" t="s">
        <v>100</v>
      </c>
      <c r="B68" s="142" t="s">
        <v>1238</v>
      </c>
      <c r="C68" s="142" t="s">
        <v>1238</v>
      </c>
      <c r="D68" s="144" t="s">
        <v>2582</v>
      </c>
      <c r="E68" s="144" t="s">
        <v>1238</v>
      </c>
      <c r="F68" s="142" t="s">
        <v>42</v>
      </c>
      <c r="G68" s="143" t="s">
        <v>32</v>
      </c>
      <c r="H68" s="143" t="s">
        <v>22</v>
      </c>
      <c r="I68" s="143" t="s">
        <v>32</v>
      </c>
      <c r="J68" s="144" t="s">
        <v>2583</v>
      </c>
      <c r="K68" s="144"/>
      <c r="L68" s="145">
        <v>38266</v>
      </c>
      <c r="M68" s="145">
        <v>40821</v>
      </c>
      <c r="N68" s="151" t="s">
        <v>1340</v>
      </c>
      <c r="O68" s="145" t="s">
        <v>3034</v>
      </c>
      <c r="P68" s="145">
        <v>40821</v>
      </c>
      <c r="Q68" s="145"/>
      <c r="R68" s="159">
        <f ca="1" t="shared" si="1"/>
        <v>2</v>
      </c>
      <c r="T68" s="143"/>
      <c r="U68" s="143" t="s">
        <v>26</v>
      </c>
      <c r="V68" s="142" t="s">
        <v>2584</v>
      </c>
      <c r="W68" s="147" t="s">
        <v>2585</v>
      </c>
      <c r="X68" s="142" t="s">
        <v>2586</v>
      </c>
      <c r="Y68" s="143" t="s">
        <v>1249</v>
      </c>
      <c r="Z68" s="142"/>
      <c r="AB68" s="152"/>
      <c r="AC68" s="144"/>
    </row>
    <row r="69" spans="1:29" ht="31.5">
      <c r="A69" s="142" t="s">
        <v>100</v>
      </c>
      <c r="B69" s="142" t="s">
        <v>1238</v>
      </c>
      <c r="C69" s="142" t="s">
        <v>1238</v>
      </c>
      <c r="D69" s="144" t="s">
        <v>2582</v>
      </c>
      <c r="E69" s="144" t="s">
        <v>2587</v>
      </c>
      <c r="F69" s="142" t="s">
        <v>42</v>
      </c>
      <c r="G69" s="143" t="s">
        <v>32</v>
      </c>
      <c r="H69" s="143" t="s">
        <v>22</v>
      </c>
      <c r="I69" s="143" t="s">
        <v>32</v>
      </c>
      <c r="J69" s="144"/>
      <c r="K69" s="144"/>
      <c r="L69" s="145" t="s">
        <v>2588</v>
      </c>
      <c r="M69" s="145" t="s">
        <v>2589</v>
      </c>
      <c r="N69" s="143" t="s">
        <v>1506</v>
      </c>
      <c r="O69" s="145"/>
      <c r="P69" s="145"/>
      <c r="Q69" s="145"/>
      <c r="R69" s="159">
        <f ca="1" t="shared" si="1"/>
        <v>1</v>
      </c>
      <c r="T69" s="143"/>
      <c r="U69" s="143" t="s">
        <v>26</v>
      </c>
      <c r="V69" s="142" t="s">
        <v>2584</v>
      </c>
      <c r="W69" s="147" t="s">
        <v>2585</v>
      </c>
      <c r="X69" s="142" t="s">
        <v>2586</v>
      </c>
      <c r="Y69" s="143" t="s">
        <v>1249</v>
      </c>
      <c r="Z69" s="142"/>
      <c r="AB69" s="152"/>
      <c r="AC69" s="144"/>
    </row>
    <row r="70" spans="1:29" ht="31.5">
      <c r="A70" s="142" t="s">
        <v>100</v>
      </c>
      <c r="B70" s="142" t="s">
        <v>1238</v>
      </c>
      <c r="C70" s="142" t="s">
        <v>1238</v>
      </c>
      <c r="D70" s="144" t="s">
        <v>2590</v>
      </c>
      <c r="E70" s="144" t="s">
        <v>1238</v>
      </c>
      <c r="F70" s="142" t="s">
        <v>42</v>
      </c>
      <c r="G70" s="143" t="s">
        <v>32</v>
      </c>
      <c r="H70" s="143" t="s">
        <v>22</v>
      </c>
      <c r="I70" s="143" t="s">
        <v>32</v>
      </c>
      <c r="J70" s="144" t="s">
        <v>2583</v>
      </c>
      <c r="K70" s="144"/>
      <c r="L70" s="145">
        <v>38266</v>
      </c>
      <c r="M70" s="145">
        <v>41187</v>
      </c>
      <c r="O70" s="145">
        <v>41187</v>
      </c>
      <c r="P70" s="145">
        <v>40821</v>
      </c>
      <c r="R70" s="159">
        <f ca="1" t="shared" si="1"/>
        <v>2</v>
      </c>
      <c r="T70" s="143"/>
      <c r="U70" s="143" t="s">
        <v>26</v>
      </c>
      <c r="V70" s="142" t="s">
        <v>2591</v>
      </c>
      <c r="W70" s="147" t="s">
        <v>2592</v>
      </c>
      <c r="X70" s="142" t="s">
        <v>2593</v>
      </c>
      <c r="Y70" s="143" t="s">
        <v>1249</v>
      </c>
      <c r="Z70" s="142"/>
      <c r="AB70" s="152"/>
      <c r="AC70" s="144"/>
    </row>
    <row r="71" spans="1:29" ht="267.75">
      <c r="A71" s="142" t="s">
        <v>100</v>
      </c>
      <c r="B71" s="142" t="s">
        <v>1238</v>
      </c>
      <c r="C71" s="142" t="s">
        <v>1238</v>
      </c>
      <c r="D71" s="144" t="s">
        <v>2594</v>
      </c>
      <c r="E71" s="144" t="s">
        <v>1541</v>
      </c>
      <c r="F71" s="142" t="s">
        <v>2595</v>
      </c>
      <c r="G71" s="143" t="s">
        <v>32</v>
      </c>
      <c r="H71" s="143" t="s">
        <v>22</v>
      </c>
      <c r="I71" s="143" t="s">
        <v>32</v>
      </c>
      <c r="J71" s="144" t="s">
        <v>2596</v>
      </c>
      <c r="K71" s="144" t="s">
        <v>1752</v>
      </c>
      <c r="L71" s="145" t="s">
        <v>2597</v>
      </c>
      <c r="M71" s="145" t="s">
        <v>2598</v>
      </c>
      <c r="N71" s="143" t="s">
        <v>2599</v>
      </c>
      <c r="O71" s="145" t="s">
        <v>2600</v>
      </c>
      <c r="P71" s="145" t="s">
        <v>2598</v>
      </c>
      <c r="Q71" s="145" t="s">
        <v>2601</v>
      </c>
      <c r="R71" s="159">
        <f ca="1" t="shared" si="1"/>
        <v>4</v>
      </c>
      <c r="S71" s="145" t="s">
        <v>1752</v>
      </c>
      <c r="T71" s="145" t="s">
        <v>2602</v>
      </c>
      <c r="U71" s="143" t="s">
        <v>26</v>
      </c>
      <c r="V71" s="142" t="s">
        <v>2591</v>
      </c>
      <c r="W71" s="147" t="s">
        <v>2592</v>
      </c>
      <c r="X71" s="142" t="s">
        <v>2593</v>
      </c>
      <c r="Y71" s="143" t="s">
        <v>1249</v>
      </c>
      <c r="Z71" s="142" t="s">
        <v>3045</v>
      </c>
      <c r="AB71" s="144"/>
      <c r="AC71" s="144"/>
    </row>
    <row r="72" spans="1:29" ht="47.25">
      <c r="A72" s="142" t="s">
        <v>100</v>
      </c>
      <c r="B72" s="142" t="s">
        <v>1238</v>
      </c>
      <c r="C72" s="142" t="s">
        <v>1238</v>
      </c>
      <c r="D72" s="144" t="s">
        <v>2603</v>
      </c>
      <c r="E72" s="144" t="s">
        <v>1827</v>
      </c>
      <c r="F72" s="142" t="s">
        <v>33</v>
      </c>
      <c r="G72" s="143" t="s">
        <v>32</v>
      </c>
      <c r="H72" s="143" t="s">
        <v>22</v>
      </c>
      <c r="I72" s="143" t="s">
        <v>32</v>
      </c>
      <c r="J72" s="144" t="s">
        <v>2604</v>
      </c>
      <c r="K72" s="144"/>
      <c r="L72" s="145">
        <v>37316</v>
      </c>
      <c r="M72" s="145">
        <v>39142</v>
      </c>
      <c r="N72" s="143" t="s">
        <v>1506</v>
      </c>
      <c r="O72" s="145">
        <v>41334</v>
      </c>
      <c r="P72" s="145">
        <v>41334</v>
      </c>
      <c r="R72" s="159">
        <f ca="1" t="shared" si="1"/>
        <v>4</v>
      </c>
      <c r="T72" s="143"/>
      <c r="U72" s="143" t="s">
        <v>26</v>
      </c>
      <c r="V72" s="142" t="s">
        <v>2605</v>
      </c>
      <c r="W72" s="147" t="s">
        <v>2606</v>
      </c>
      <c r="X72" s="142" t="s">
        <v>2607</v>
      </c>
      <c r="Y72" s="143" t="s">
        <v>1249</v>
      </c>
      <c r="Z72" s="142" t="s">
        <v>3040</v>
      </c>
      <c r="AB72" s="144"/>
      <c r="AC72" s="144"/>
    </row>
    <row r="73" spans="1:29" ht="31.5">
      <c r="A73" s="142" t="s">
        <v>100</v>
      </c>
      <c r="B73" s="142" t="s">
        <v>1238</v>
      </c>
      <c r="C73" s="142" t="s">
        <v>1238</v>
      </c>
      <c r="D73" s="144" t="s">
        <v>2603</v>
      </c>
      <c r="E73" s="144" t="s">
        <v>1344</v>
      </c>
      <c r="F73" s="142" t="s">
        <v>33</v>
      </c>
      <c r="G73" s="143" t="s">
        <v>32</v>
      </c>
      <c r="H73" s="143" t="s">
        <v>22</v>
      </c>
      <c r="I73" s="143" t="s">
        <v>32</v>
      </c>
      <c r="J73" s="144" t="s">
        <v>2608</v>
      </c>
      <c r="K73" s="144"/>
      <c r="L73" s="145">
        <v>38808</v>
      </c>
      <c r="M73" s="145">
        <v>40268</v>
      </c>
      <c r="N73" s="143" t="s">
        <v>1340</v>
      </c>
      <c r="O73" s="145">
        <v>41364</v>
      </c>
      <c r="P73" s="145">
        <v>41364</v>
      </c>
      <c r="Q73" s="143" t="s">
        <v>2609</v>
      </c>
      <c r="R73" s="159">
        <f ca="1" t="shared" si="1"/>
        <v>4</v>
      </c>
      <c r="S73" s="143" t="s">
        <v>1369</v>
      </c>
      <c r="T73" s="143"/>
      <c r="U73" s="143" t="s">
        <v>26</v>
      </c>
      <c r="V73" s="142" t="s">
        <v>2605</v>
      </c>
      <c r="W73" s="147" t="s">
        <v>2606</v>
      </c>
      <c r="X73" s="142" t="s">
        <v>2607</v>
      </c>
      <c r="Y73" s="143" t="s">
        <v>1249</v>
      </c>
      <c r="Z73" s="142" t="s">
        <v>2610</v>
      </c>
      <c r="AB73" s="144"/>
      <c r="AC73" s="144"/>
    </row>
    <row r="74" spans="1:29" ht="31.5">
      <c r="A74" s="142" t="s">
        <v>100</v>
      </c>
      <c r="B74" s="142" t="s">
        <v>1238</v>
      </c>
      <c r="C74" s="142" t="s">
        <v>1238</v>
      </c>
      <c r="D74" s="144" t="s">
        <v>1722</v>
      </c>
      <c r="E74" s="144" t="s">
        <v>1723</v>
      </c>
      <c r="F74" s="142" t="s">
        <v>38</v>
      </c>
      <c r="G74" s="143" t="s">
        <v>32</v>
      </c>
      <c r="H74" s="143" t="s">
        <v>22</v>
      </c>
      <c r="I74" s="143" t="s">
        <v>32</v>
      </c>
      <c r="J74" s="144" t="s">
        <v>1604</v>
      </c>
      <c r="K74" s="144" t="s">
        <v>1452</v>
      </c>
      <c r="L74" s="145">
        <v>40634</v>
      </c>
      <c r="M74" s="145">
        <v>42460</v>
      </c>
      <c r="N74" s="143" t="s">
        <v>1724</v>
      </c>
      <c r="O74" s="145">
        <v>43190</v>
      </c>
      <c r="P74" s="145">
        <v>42460</v>
      </c>
      <c r="Q74" s="145"/>
      <c r="R74" s="159">
        <f ca="1" t="shared" si="1"/>
        <v>4</v>
      </c>
      <c r="S74" s="144" t="s">
        <v>1452</v>
      </c>
      <c r="T74" s="143"/>
      <c r="U74" s="143" t="s">
        <v>26</v>
      </c>
      <c r="V74" s="152" t="s">
        <v>1725</v>
      </c>
      <c r="W74" s="147" t="s">
        <v>1726</v>
      </c>
      <c r="X74" s="142" t="s">
        <v>1727</v>
      </c>
      <c r="Y74" s="143" t="s">
        <v>1249</v>
      </c>
      <c r="Z74" s="142"/>
      <c r="AB74" s="144"/>
      <c r="AC74" s="144"/>
    </row>
    <row r="75" spans="1:29" ht="31.5">
      <c r="A75" s="142" t="s">
        <v>100</v>
      </c>
      <c r="B75" s="142" t="s">
        <v>1238</v>
      </c>
      <c r="C75" s="142" t="s">
        <v>1238</v>
      </c>
      <c r="D75" s="144" t="s">
        <v>1728</v>
      </c>
      <c r="E75" s="144" t="s">
        <v>1729</v>
      </c>
      <c r="F75" s="142" t="s">
        <v>38</v>
      </c>
      <c r="G75" s="143" t="s">
        <v>32</v>
      </c>
      <c r="H75" s="143" t="s">
        <v>22</v>
      </c>
      <c r="I75" s="143" t="s">
        <v>32</v>
      </c>
      <c r="J75" s="144" t="s">
        <v>1604</v>
      </c>
      <c r="K75" s="144" t="s">
        <v>739</v>
      </c>
      <c r="L75" s="145">
        <v>40269</v>
      </c>
      <c r="M75" s="145">
        <v>12875</v>
      </c>
      <c r="O75" s="145">
        <v>12875</v>
      </c>
      <c r="P75" s="145">
        <v>12875</v>
      </c>
      <c r="Q75" s="145"/>
      <c r="R75" s="159">
        <f ca="1" t="shared" si="1"/>
        <v>2</v>
      </c>
      <c r="S75" s="143" t="s">
        <v>739</v>
      </c>
      <c r="T75" s="143"/>
      <c r="U75" s="143" t="s">
        <v>26</v>
      </c>
      <c r="V75" s="152" t="s">
        <v>1725</v>
      </c>
      <c r="W75" s="147" t="s">
        <v>1726</v>
      </c>
      <c r="X75" s="142" t="s">
        <v>1727</v>
      </c>
      <c r="Y75" s="143" t="s">
        <v>1249</v>
      </c>
      <c r="Z75" s="142"/>
      <c r="AB75" s="144"/>
      <c r="AC75" s="144"/>
    </row>
    <row r="76" spans="1:29" ht="47.25">
      <c r="A76" s="142" t="s">
        <v>100</v>
      </c>
      <c r="B76" s="142" t="s">
        <v>1238</v>
      </c>
      <c r="C76" s="142" t="s">
        <v>1238</v>
      </c>
      <c r="D76" s="144" t="s">
        <v>1728</v>
      </c>
      <c r="E76" s="144" t="s">
        <v>1733</v>
      </c>
      <c r="F76" s="142" t="s">
        <v>38</v>
      </c>
      <c r="G76" s="143" t="s">
        <v>32</v>
      </c>
      <c r="H76" s="143" t="s">
        <v>22</v>
      </c>
      <c r="I76" s="143" t="s">
        <v>32</v>
      </c>
      <c r="J76" s="144" t="s">
        <v>1268</v>
      </c>
      <c r="K76" s="144"/>
      <c r="L76" s="145"/>
      <c r="M76" s="145"/>
      <c r="O76" s="145"/>
      <c r="P76" s="145"/>
      <c r="Q76" s="145"/>
      <c r="R76" s="159">
        <f ca="1" t="shared" si="1"/>
        <v>1</v>
      </c>
      <c r="T76" s="143"/>
      <c r="U76" s="143" t="s">
        <v>26</v>
      </c>
      <c r="V76" s="152" t="s">
        <v>1725</v>
      </c>
      <c r="W76" s="147" t="s">
        <v>1726</v>
      </c>
      <c r="X76" s="142" t="s">
        <v>1727</v>
      </c>
      <c r="Y76" s="143" t="s">
        <v>1249</v>
      </c>
      <c r="Z76" s="142"/>
      <c r="AB76" s="152"/>
      <c r="AC76" s="144"/>
    </row>
    <row r="77" spans="1:29" ht="63">
      <c r="A77" s="142" t="s">
        <v>100</v>
      </c>
      <c r="B77" s="142" t="s">
        <v>1238</v>
      </c>
      <c r="C77" s="142" t="s">
        <v>1238</v>
      </c>
      <c r="D77" s="144" t="s">
        <v>1728</v>
      </c>
      <c r="E77" s="144" t="s">
        <v>1734</v>
      </c>
      <c r="F77" s="142" t="s">
        <v>38</v>
      </c>
      <c r="G77" s="143" t="s">
        <v>32</v>
      </c>
      <c r="H77" s="143" t="s">
        <v>22</v>
      </c>
      <c r="I77" s="143" t="s">
        <v>32</v>
      </c>
      <c r="J77" s="144" t="s">
        <v>1735</v>
      </c>
      <c r="K77" s="144"/>
      <c r="L77" s="145">
        <v>38139</v>
      </c>
      <c r="M77" s="145">
        <v>38869</v>
      </c>
      <c r="N77" s="143" t="s">
        <v>1340</v>
      </c>
      <c r="O77" s="145">
        <v>39934</v>
      </c>
      <c r="P77" s="145">
        <v>39934</v>
      </c>
      <c r="Q77" s="145"/>
      <c r="R77" s="159">
        <f ca="1" t="shared" si="1"/>
        <v>2</v>
      </c>
      <c r="T77" s="143"/>
      <c r="U77" s="143" t="s">
        <v>26</v>
      </c>
      <c r="V77" s="152" t="s">
        <v>1725</v>
      </c>
      <c r="W77" s="147" t="s">
        <v>1726</v>
      </c>
      <c r="X77" s="142" t="s">
        <v>1727</v>
      </c>
      <c r="Y77" s="143" t="s">
        <v>1249</v>
      </c>
      <c r="Z77" s="142"/>
      <c r="AC77" s="144"/>
    </row>
    <row r="78" spans="1:29" ht="94.5">
      <c r="A78" s="142" t="s">
        <v>100</v>
      </c>
      <c r="B78" s="142" t="s">
        <v>1238</v>
      </c>
      <c r="C78" s="142" t="s">
        <v>1238</v>
      </c>
      <c r="D78" s="144" t="s">
        <v>1730</v>
      </c>
      <c r="E78" s="144" t="s">
        <v>1489</v>
      </c>
      <c r="F78" s="142" t="s">
        <v>38</v>
      </c>
      <c r="G78" s="143" t="s">
        <v>32</v>
      </c>
      <c r="H78" s="143" t="s">
        <v>22</v>
      </c>
      <c r="I78" s="143" t="s">
        <v>32</v>
      </c>
      <c r="J78" s="144" t="s">
        <v>1731</v>
      </c>
      <c r="K78" s="144" t="s">
        <v>1452</v>
      </c>
      <c r="L78" s="145">
        <v>41000</v>
      </c>
      <c r="M78" s="145">
        <v>42826</v>
      </c>
      <c r="N78" s="143">
        <v>2</v>
      </c>
      <c r="O78" s="145">
        <v>43556</v>
      </c>
      <c r="P78" s="145">
        <v>43556</v>
      </c>
      <c r="Q78" s="145"/>
      <c r="R78" s="159">
        <f ca="1" t="shared" si="1"/>
        <v>4</v>
      </c>
      <c r="S78" s="143" t="s">
        <v>1535</v>
      </c>
      <c r="T78" s="143" t="s">
        <v>1732</v>
      </c>
      <c r="U78" s="143" t="s">
        <v>26</v>
      </c>
      <c r="V78" s="152" t="s">
        <v>1725</v>
      </c>
      <c r="W78" s="147" t="s">
        <v>1726</v>
      </c>
      <c r="X78" s="142" t="s">
        <v>1727</v>
      </c>
      <c r="Y78" s="143" t="s">
        <v>1249</v>
      </c>
      <c r="Z78" s="142"/>
      <c r="AC78" s="144"/>
    </row>
    <row r="79" spans="1:29" ht="31.5">
      <c r="A79" s="142" t="s">
        <v>100</v>
      </c>
      <c r="B79" s="142" t="s">
        <v>1238</v>
      </c>
      <c r="C79" s="142" t="s">
        <v>1238</v>
      </c>
      <c r="D79" s="144" t="s">
        <v>2220</v>
      </c>
      <c r="E79" s="144" t="s">
        <v>2221</v>
      </c>
      <c r="F79" s="142" t="s">
        <v>45</v>
      </c>
      <c r="G79" s="143" t="s">
        <v>32</v>
      </c>
      <c r="H79" s="143" t="s">
        <v>22</v>
      </c>
      <c r="I79" s="143" t="s">
        <v>32</v>
      </c>
      <c r="J79" s="144" t="s">
        <v>1994</v>
      </c>
      <c r="K79" s="144"/>
      <c r="L79" s="145">
        <v>39173</v>
      </c>
      <c r="M79" s="145">
        <v>40268</v>
      </c>
      <c r="N79" s="143" t="s">
        <v>1506</v>
      </c>
      <c r="O79" s="145">
        <v>40999</v>
      </c>
      <c r="P79" s="145">
        <v>40268</v>
      </c>
      <c r="Q79" s="145"/>
      <c r="R79" s="159">
        <f ca="1" t="shared" si="1"/>
        <v>2</v>
      </c>
      <c r="T79" s="143"/>
      <c r="U79" s="143" t="s">
        <v>26</v>
      </c>
      <c r="V79" s="142" t="s">
        <v>2222</v>
      </c>
      <c r="W79" s="147" t="s">
        <v>2223</v>
      </c>
      <c r="X79" s="142" t="s">
        <v>2224</v>
      </c>
      <c r="Y79" s="143" t="s">
        <v>1249</v>
      </c>
      <c r="Z79" s="142"/>
      <c r="AC79" s="144"/>
    </row>
    <row r="80" spans="1:29" ht="31.5">
      <c r="A80" s="142" t="s">
        <v>100</v>
      </c>
      <c r="B80" s="142" t="s">
        <v>1238</v>
      </c>
      <c r="C80" s="142" t="s">
        <v>1238</v>
      </c>
      <c r="D80" s="144" t="s">
        <v>2220</v>
      </c>
      <c r="E80" s="144" t="s">
        <v>2225</v>
      </c>
      <c r="F80" s="142" t="s">
        <v>45</v>
      </c>
      <c r="G80" s="143" t="s">
        <v>32</v>
      </c>
      <c r="H80" s="143" t="s">
        <v>22</v>
      </c>
      <c r="I80" s="143" t="s">
        <v>32</v>
      </c>
      <c r="J80" s="144"/>
      <c r="K80" s="144"/>
      <c r="L80" s="145">
        <v>2007</v>
      </c>
      <c r="M80" s="145">
        <v>2010</v>
      </c>
      <c r="N80" s="143" t="s">
        <v>1508</v>
      </c>
      <c r="O80" s="145">
        <v>2011</v>
      </c>
      <c r="P80" s="145">
        <v>2010</v>
      </c>
      <c r="Q80" s="145"/>
      <c r="R80" s="159">
        <f ca="1" t="shared" si="1"/>
        <v>2</v>
      </c>
      <c r="T80" s="143"/>
      <c r="U80" s="143" t="s">
        <v>26</v>
      </c>
      <c r="V80" s="142" t="s">
        <v>2222</v>
      </c>
      <c r="W80" s="147" t="s">
        <v>2223</v>
      </c>
      <c r="X80" s="142" t="s">
        <v>2224</v>
      </c>
      <c r="Y80" s="143" t="s">
        <v>1249</v>
      </c>
      <c r="Z80" s="142"/>
      <c r="AC80" s="144"/>
    </row>
    <row r="81" spans="1:29" ht="31.5">
      <c r="A81" s="142" t="s">
        <v>100</v>
      </c>
      <c r="B81" s="142" t="s">
        <v>1238</v>
      </c>
      <c r="C81" s="142" t="s">
        <v>1238</v>
      </c>
      <c r="D81" s="144" t="s">
        <v>2220</v>
      </c>
      <c r="E81" s="144" t="s">
        <v>2226</v>
      </c>
      <c r="F81" s="142" t="s">
        <v>45</v>
      </c>
      <c r="G81" s="143" t="s">
        <v>32</v>
      </c>
      <c r="H81" s="143" t="s">
        <v>22</v>
      </c>
      <c r="I81" s="143" t="s">
        <v>32</v>
      </c>
      <c r="J81" s="144"/>
      <c r="K81" s="144"/>
      <c r="L81" s="145">
        <v>39356</v>
      </c>
      <c r="M81" s="145">
        <v>2010</v>
      </c>
      <c r="N81" s="143" t="s">
        <v>1364</v>
      </c>
      <c r="O81" s="145">
        <v>2012</v>
      </c>
      <c r="P81" s="145">
        <v>2010</v>
      </c>
      <c r="Q81" s="145"/>
      <c r="R81" s="159">
        <f ca="1" t="shared" si="1"/>
        <v>2</v>
      </c>
      <c r="T81" s="143"/>
      <c r="U81" s="143" t="s">
        <v>26</v>
      </c>
      <c r="V81" s="142" t="s">
        <v>2222</v>
      </c>
      <c r="W81" s="147" t="s">
        <v>2223</v>
      </c>
      <c r="X81" s="142" t="s">
        <v>2224</v>
      </c>
      <c r="Y81" s="143" t="s">
        <v>1249</v>
      </c>
      <c r="Z81" s="142"/>
      <c r="AC81" s="144"/>
    </row>
    <row r="82" spans="1:29" ht="31.5">
      <c r="A82" s="142" t="s">
        <v>100</v>
      </c>
      <c r="B82" s="142" t="s">
        <v>1238</v>
      </c>
      <c r="C82" s="142" t="s">
        <v>1238</v>
      </c>
      <c r="D82" s="144" t="s">
        <v>2220</v>
      </c>
      <c r="E82" s="144" t="s">
        <v>2227</v>
      </c>
      <c r="F82" s="142" t="s">
        <v>45</v>
      </c>
      <c r="G82" s="143" t="s">
        <v>32</v>
      </c>
      <c r="H82" s="143" t="s">
        <v>22</v>
      </c>
      <c r="I82" s="143" t="s">
        <v>32</v>
      </c>
      <c r="J82" s="144"/>
      <c r="K82" s="144"/>
      <c r="L82" s="145">
        <v>39356</v>
      </c>
      <c r="M82" s="145">
        <v>40451</v>
      </c>
      <c r="N82" s="143" t="s">
        <v>1364</v>
      </c>
      <c r="O82" s="145">
        <v>41182</v>
      </c>
      <c r="P82" s="145">
        <v>40451</v>
      </c>
      <c r="Q82" s="145"/>
      <c r="R82" s="159">
        <f ca="1" t="shared" si="1"/>
        <v>2</v>
      </c>
      <c r="T82" s="143"/>
      <c r="U82" s="143" t="s">
        <v>26</v>
      </c>
      <c r="V82" s="142" t="s">
        <v>2222</v>
      </c>
      <c r="W82" s="147" t="s">
        <v>2223</v>
      </c>
      <c r="X82" s="142" t="s">
        <v>2224</v>
      </c>
      <c r="Y82" s="143" t="s">
        <v>1249</v>
      </c>
      <c r="Z82" s="142"/>
      <c r="AB82" s="152"/>
      <c r="AC82" s="144"/>
    </row>
    <row r="83" spans="1:29" ht="31.5">
      <c r="A83" s="142" t="s">
        <v>100</v>
      </c>
      <c r="B83" s="142" t="s">
        <v>1238</v>
      </c>
      <c r="C83" s="142" t="s">
        <v>1238</v>
      </c>
      <c r="D83" s="144" t="s">
        <v>2220</v>
      </c>
      <c r="E83" s="144" t="s">
        <v>2228</v>
      </c>
      <c r="F83" s="142" t="s">
        <v>45</v>
      </c>
      <c r="G83" s="143" t="s">
        <v>32</v>
      </c>
      <c r="H83" s="143" t="s">
        <v>22</v>
      </c>
      <c r="I83" s="143" t="s">
        <v>32</v>
      </c>
      <c r="J83" s="144"/>
      <c r="K83" s="144"/>
      <c r="L83" s="145">
        <v>39539</v>
      </c>
      <c r="M83" s="145">
        <v>40603</v>
      </c>
      <c r="O83" s="145">
        <v>40603</v>
      </c>
      <c r="P83" s="145">
        <v>40603</v>
      </c>
      <c r="Q83" s="145"/>
      <c r="R83" s="159">
        <f ca="1" t="shared" si="1"/>
        <v>2</v>
      </c>
      <c r="T83" s="143"/>
      <c r="U83" s="143" t="s">
        <v>26</v>
      </c>
      <c r="V83" s="142" t="s">
        <v>2222</v>
      </c>
      <c r="W83" s="147" t="s">
        <v>2223</v>
      </c>
      <c r="X83" s="142" t="s">
        <v>2224</v>
      </c>
      <c r="Y83" s="143" t="s">
        <v>1249</v>
      </c>
      <c r="Z83" s="142"/>
      <c r="AB83" s="152"/>
      <c r="AC83" s="144"/>
    </row>
    <row r="84" spans="1:26" ht="31.5">
      <c r="A84" s="142" t="s">
        <v>100</v>
      </c>
      <c r="B84" s="142" t="s">
        <v>1238</v>
      </c>
      <c r="C84" s="142" t="s">
        <v>1238</v>
      </c>
      <c r="D84" s="144" t="s">
        <v>2220</v>
      </c>
      <c r="E84" s="144" t="s">
        <v>1344</v>
      </c>
      <c r="F84" s="142" t="s">
        <v>45</v>
      </c>
      <c r="G84" s="143" t="s">
        <v>32</v>
      </c>
      <c r="H84" s="143" t="s">
        <v>22</v>
      </c>
      <c r="I84" s="143" t="s">
        <v>32</v>
      </c>
      <c r="J84" s="144"/>
      <c r="K84" s="144"/>
      <c r="L84" s="145"/>
      <c r="M84" s="145"/>
      <c r="O84" s="145"/>
      <c r="P84" s="145"/>
      <c r="Q84" s="145"/>
      <c r="R84" s="159">
        <f ca="1" t="shared" si="1"/>
        <v>1</v>
      </c>
      <c r="T84" s="143"/>
      <c r="U84" s="143" t="s">
        <v>26</v>
      </c>
      <c r="V84" s="142" t="s">
        <v>2222</v>
      </c>
      <c r="W84" s="147" t="s">
        <v>2223</v>
      </c>
      <c r="X84" s="142" t="s">
        <v>2224</v>
      </c>
      <c r="Y84" s="143" t="s">
        <v>1249</v>
      </c>
      <c r="Z84" s="142"/>
    </row>
    <row r="85" spans="1:26" ht="31.5">
      <c r="A85" s="142" t="s">
        <v>100</v>
      </c>
      <c r="B85" s="142" t="s">
        <v>1238</v>
      </c>
      <c r="C85" s="142" t="s">
        <v>1238</v>
      </c>
      <c r="D85" s="144" t="s">
        <v>2220</v>
      </c>
      <c r="E85" s="144" t="s">
        <v>2181</v>
      </c>
      <c r="F85" s="142" t="s">
        <v>45</v>
      </c>
      <c r="G85" s="143" t="s">
        <v>32</v>
      </c>
      <c r="H85" s="143" t="s">
        <v>22</v>
      </c>
      <c r="I85" s="143" t="s">
        <v>32</v>
      </c>
      <c r="J85" s="144" t="s">
        <v>1524</v>
      </c>
      <c r="K85" s="144"/>
      <c r="L85" s="145">
        <v>2005</v>
      </c>
      <c r="M85" s="145">
        <v>2009</v>
      </c>
      <c r="O85" s="145">
        <v>2009</v>
      </c>
      <c r="P85" s="145">
        <v>2009</v>
      </c>
      <c r="Q85" s="145"/>
      <c r="R85" s="159">
        <f ca="1" t="shared" si="1"/>
        <v>2</v>
      </c>
      <c r="T85" s="143"/>
      <c r="U85" s="143" t="s">
        <v>26</v>
      </c>
      <c r="V85" s="142" t="s">
        <v>2222</v>
      </c>
      <c r="W85" s="147" t="s">
        <v>2223</v>
      </c>
      <c r="X85" s="142" t="s">
        <v>2224</v>
      </c>
      <c r="Y85" s="143" t="s">
        <v>1249</v>
      </c>
      <c r="Z85" s="142"/>
    </row>
    <row r="86" spans="1:26" ht="31.5">
      <c r="A86" s="142" t="s">
        <v>100</v>
      </c>
      <c r="B86" s="142" t="s">
        <v>1238</v>
      </c>
      <c r="C86" s="142" t="s">
        <v>1238</v>
      </c>
      <c r="D86" s="144" t="s">
        <v>2220</v>
      </c>
      <c r="E86" s="144" t="s">
        <v>2229</v>
      </c>
      <c r="F86" s="142" t="s">
        <v>45</v>
      </c>
      <c r="G86" s="143" t="s">
        <v>32</v>
      </c>
      <c r="H86" s="143" t="s">
        <v>22</v>
      </c>
      <c r="I86" s="143" t="s">
        <v>32</v>
      </c>
      <c r="J86" s="144"/>
      <c r="K86" s="144"/>
      <c r="L86" s="145">
        <v>39203</v>
      </c>
      <c r="M86" s="145">
        <v>39933</v>
      </c>
      <c r="N86" s="143" t="s">
        <v>1508</v>
      </c>
      <c r="O86" s="145">
        <v>40298</v>
      </c>
      <c r="P86" s="145">
        <v>39933</v>
      </c>
      <c r="Q86" s="145"/>
      <c r="R86" s="159">
        <f ca="1" t="shared" si="1"/>
        <v>2</v>
      </c>
      <c r="T86" s="143"/>
      <c r="U86" s="143" t="s">
        <v>26</v>
      </c>
      <c r="V86" s="142" t="s">
        <v>2222</v>
      </c>
      <c r="W86" s="147" t="s">
        <v>2223</v>
      </c>
      <c r="X86" s="142" t="s">
        <v>2224</v>
      </c>
      <c r="Y86" s="143" t="s">
        <v>1249</v>
      </c>
      <c r="Z86" s="142"/>
    </row>
    <row r="87" spans="1:26" ht="31.5">
      <c r="A87" s="142" t="s">
        <v>100</v>
      </c>
      <c r="B87" s="142" t="s">
        <v>1238</v>
      </c>
      <c r="C87" s="142" t="s">
        <v>1238</v>
      </c>
      <c r="D87" s="144" t="s">
        <v>1255</v>
      </c>
      <c r="E87" s="144" t="s">
        <v>1256</v>
      </c>
      <c r="F87" s="142" t="s">
        <v>42</v>
      </c>
      <c r="G87" s="143" t="s">
        <v>32</v>
      </c>
      <c r="H87" s="143" t="s">
        <v>22</v>
      </c>
      <c r="I87" s="143" t="s">
        <v>32</v>
      </c>
      <c r="J87" s="144" t="s">
        <v>1257</v>
      </c>
      <c r="K87" s="144"/>
      <c r="L87" s="145">
        <v>38443</v>
      </c>
      <c r="M87" s="145">
        <v>40633</v>
      </c>
      <c r="O87" s="145">
        <v>40999</v>
      </c>
      <c r="P87" s="145">
        <v>40999</v>
      </c>
      <c r="Q87" s="145"/>
      <c r="R87" s="159">
        <f ca="1" t="shared" si="1"/>
        <v>2</v>
      </c>
      <c r="T87" s="143"/>
      <c r="U87" s="143" t="s">
        <v>26</v>
      </c>
      <c r="V87" s="142" t="s">
        <v>1258</v>
      </c>
      <c r="W87" s="147" t="s">
        <v>1259</v>
      </c>
      <c r="X87" s="142" t="s">
        <v>1260</v>
      </c>
      <c r="Y87" s="143" t="s">
        <v>1249</v>
      </c>
      <c r="Z87" s="142"/>
    </row>
    <row r="88" spans="1:29" ht="31.5">
      <c r="A88" s="142" t="s">
        <v>100</v>
      </c>
      <c r="B88" s="142" t="s">
        <v>1238</v>
      </c>
      <c r="C88" s="142" t="s">
        <v>1238</v>
      </c>
      <c r="D88" s="144" t="s">
        <v>1255</v>
      </c>
      <c r="E88" s="144" t="s">
        <v>1261</v>
      </c>
      <c r="F88" s="142" t="s">
        <v>42</v>
      </c>
      <c r="G88" s="143" t="s">
        <v>32</v>
      </c>
      <c r="H88" s="143" t="s">
        <v>22</v>
      </c>
      <c r="I88" s="143" t="s">
        <v>32</v>
      </c>
      <c r="J88" s="144" t="s">
        <v>1262</v>
      </c>
      <c r="K88" s="144"/>
      <c r="L88" s="145">
        <v>36923</v>
      </c>
      <c r="M88" s="145">
        <v>39114</v>
      </c>
      <c r="N88" s="143" t="s">
        <v>1263</v>
      </c>
      <c r="O88" s="145">
        <v>36923</v>
      </c>
      <c r="P88" s="145">
        <v>40575</v>
      </c>
      <c r="Q88" s="145"/>
      <c r="R88" s="159">
        <f ca="1" t="shared" si="1"/>
        <v>2</v>
      </c>
      <c r="T88" s="143"/>
      <c r="U88" s="143" t="s">
        <v>26</v>
      </c>
      <c r="V88" s="142" t="s">
        <v>1258</v>
      </c>
      <c r="W88" s="147" t="s">
        <v>1259</v>
      </c>
      <c r="X88" s="142" t="s">
        <v>1260</v>
      </c>
      <c r="Y88" s="143" t="s">
        <v>1249</v>
      </c>
      <c r="Z88" s="142"/>
      <c r="AC88" s="144"/>
    </row>
    <row r="89" spans="1:29" ht="31.5">
      <c r="A89" s="142" t="s">
        <v>100</v>
      </c>
      <c r="B89" s="142" t="s">
        <v>1238</v>
      </c>
      <c r="C89" s="142" t="s">
        <v>1238</v>
      </c>
      <c r="D89" s="144" t="s">
        <v>2611</v>
      </c>
      <c r="E89" s="144" t="s">
        <v>59</v>
      </c>
      <c r="F89" s="142" t="s">
        <v>43</v>
      </c>
      <c r="G89" s="143" t="s">
        <v>32</v>
      </c>
      <c r="H89" s="143" t="s">
        <v>22</v>
      </c>
      <c r="I89" s="143" t="s">
        <v>32</v>
      </c>
      <c r="J89" s="144" t="s">
        <v>2612</v>
      </c>
      <c r="K89" s="144"/>
      <c r="L89" s="145"/>
      <c r="M89" s="145"/>
      <c r="O89" s="145"/>
      <c r="P89" s="145"/>
      <c r="Q89" s="145"/>
      <c r="R89" s="159">
        <f ca="1" t="shared" si="1"/>
        <v>1</v>
      </c>
      <c r="T89" s="143"/>
      <c r="U89" s="143" t="s">
        <v>26</v>
      </c>
      <c r="V89" s="142" t="s">
        <v>2613</v>
      </c>
      <c r="W89" s="147" t="s">
        <v>2614</v>
      </c>
      <c r="X89" s="142" t="s">
        <v>2615</v>
      </c>
      <c r="Y89" s="143" t="s">
        <v>1249</v>
      </c>
      <c r="Z89" s="142"/>
      <c r="AC89" s="144"/>
    </row>
    <row r="90" spans="1:29" ht="31.5">
      <c r="A90" s="142" t="s">
        <v>100</v>
      </c>
      <c r="B90" s="142" t="s">
        <v>1238</v>
      </c>
      <c r="C90" s="142" t="s">
        <v>1238</v>
      </c>
      <c r="D90" s="144" t="s">
        <v>2616</v>
      </c>
      <c r="E90" s="144" t="s">
        <v>1238</v>
      </c>
      <c r="F90" s="142" t="s">
        <v>41</v>
      </c>
      <c r="G90" s="143" t="s">
        <v>32</v>
      </c>
      <c r="H90" s="143" t="s">
        <v>22</v>
      </c>
      <c r="I90" s="143" t="s">
        <v>32</v>
      </c>
      <c r="J90" s="144" t="s">
        <v>2617</v>
      </c>
      <c r="K90" s="144"/>
      <c r="L90" s="145">
        <v>37803</v>
      </c>
      <c r="M90" s="145">
        <v>39263</v>
      </c>
      <c r="N90" s="143" t="s">
        <v>1508</v>
      </c>
      <c r="O90" s="145">
        <v>39629</v>
      </c>
      <c r="P90" s="145">
        <v>39629</v>
      </c>
      <c r="R90" s="159">
        <f ca="1" t="shared" si="1"/>
        <v>2</v>
      </c>
      <c r="T90" s="143"/>
      <c r="U90" s="143" t="s">
        <v>26</v>
      </c>
      <c r="V90" s="142" t="s">
        <v>2618</v>
      </c>
      <c r="W90" s="147" t="s">
        <v>2619</v>
      </c>
      <c r="X90" s="142" t="s">
        <v>2620</v>
      </c>
      <c r="Y90" s="143" t="s">
        <v>1249</v>
      </c>
      <c r="Z90" s="142"/>
      <c r="AC90" s="144"/>
    </row>
    <row r="91" spans="1:29" ht="31.5">
      <c r="A91" s="142" t="s">
        <v>100</v>
      </c>
      <c r="B91" s="142" t="s">
        <v>1238</v>
      </c>
      <c r="C91" s="142" t="s">
        <v>1238</v>
      </c>
      <c r="D91" s="144" t="s">
        <v>2616</v>
      </c>
      <c r="E91" s="144" t="s">
        <v>1966</v>
      </c>
      <c r="F91" s="142" t="s">
        <v>41</v>
      </c>
      <c r="G91" s="143" t="s">
        <v>32</v>
      </c>
      <c r="H91" s="143" t="s">
        <v>22</v>
      </c>
      <c r="I91" s="143" t="s">
        <v>32</v>
      </c>
      <c r="J91" s="144" t="s">
        <v>1604</v>
      </c>
      <c r="K91" s="144"/>
      <c r="L91" s="145">
        <v>38899</v>
      </c>
      <c r="M91" s="145">
        <v>2031</v>
      </c>
      <c r="O91" s="145">
        <v>2031</v>
      </c>
      <c r="P91" s="145">
        <v>2031</v>
      </c>
      <c r="R91" s="159">
        <f ca="1" t="shared" si="1"/>
        <v>2</v>
      </c>
      <c r="T91" s="143"/>
      <c r="U91" s="143" t="s">
        <v>26</v>
      </c>
      <c r="V91" s="142" t="s">
        <v>2618</v>
      </c>
      <c r="W91" s="147" t="s">
        <v>2619</v>
      </c>
      <c r="X91" s="142" t="s">
        <v>2620</v>
      </c>
      <c r="Y91" s="143" t="s">
        <v>1249</v>
      </c>
      <c r="Z91" s="142"/>
      <c r="AC91" s="144"/>
    </row>
    <row r="92" spans="1:29" ht="63">
      <c r="A92" s="142" t="s">
        <v>100</v>
      </c>
      <c r="B92" s="142" t="s">
        <v>1238</v>
      </c>
      <c r="C92" s="142" t="s">
        <v>1238</v>
      </c>
      <c r="D92" s="144" t="s">
        <v>2616</v>
      </c>
      <c r="E92" s="144" t="s">
        <v>2621</v>
      </c>
      <c r="F92" s="142" t="s">
        <v>41</v>
      </c>
      <c r="G92" s="143" t="s">
        <v>32</v>
      </c>
      <c r="H92" s="143" t="s">
        <v>22</v>
      </c>
      <c r="I92" s="143" t="s">
        <v>32</v>
      </c>
      <c r="J92" s="144" t="s">
        <v>2622</v>
      </c>
      <c r="K92" s="144"/>
      <c r="L92" s="145">
        <v>39356</v>
      </c>
      <c r="M92" s="145">
        <v>41183</v>
      </c>
      <c r="N92" s="143" t="s">
        <v>1340</v>
      </c>
      <c r="O92" s="145">
        <v>42278</v>
      </c>
      <c r="P92" s="145">
        <v>41183</v>
      </c>
      <c r="R92" s="159">
        <f ca="1" t="shared" si="1"/>
        <v>4</v>
      </c>
      <c r="T92" s="143"/>
      <c r="U92" s="143" t="s">
        <v>26</v>
      </c>
      <c r="V92" s="142" t="s">
        <v>2618</v>
      </c>
      <c r="W92" s="147" t="s">
        <v>2619</v>
      </c>
      <c r="X92" s="142" t="s">
        <v>2620</v>
      </c>
      <c r="Y92" s="143" t="s">
        <v>1249</v>
      </c>
      <c r="Z92" s="142"/>
      <c r="AC92" s="144"/>
    </row>
    <row r="93" spans="1:26" ht="31.5">
      <c r="A93" s="142" t="s">
        <v>100</v>
      </c>
      <c r="B93" s="142" t="s">
        <v>1238</v>
      </c>
      <c r="C93" s="142" t="s">
        <v>1238</v>
      </c>
      <c r="D93" s="144" t="s">
        <v>1264</v>
      </c>
      <c r="E93" s="144" t="s">
        <v>1265</v>
      </c>
      <c r="F93" s="142" t="s">
        <v>41</v>
      </c>
      <c r="G93" s="143" t="s">
        <v>32</v>
      </c>
      <c r="H93" s="143" t="s">
        <v>22</v>
      </c>
      <c r="I93" s="143" t="s">
        <v>32</v>
      </c>
      <c r="J93" s="144" t="s">
        <v>1266</v>
      </c>
      <c r="K93" s="144" t="s">
        <v>1267</v>
      </c>
      <c r="L93" s="145"/>
      <c r="M93" s="145"/>
      <c r="O93" s="145"/>
      <c r="P93" s="145"/>
      <c r="R93" s="159">
        <f ca="1" t="shared" si="1"/>
        <v>1</v>
      </c>
      <c r="S93" s="144" t="s">
        <v>1267</v>
      </c>
      <c r="T93" s="148"/>
      <c r="U93" s="143" t="s">
        <v>26</v>
      </c>
      <c r="V93" s="142" t="s">
        <v>1269</v>
      </c>
      <c r="W93" s="147" t="s">
        <v>1270</v>
      </c>
      <c r="X93" s="142" t="s">
        <v>1271</v>
      </c>
      <c r="Y93" s="143" t="s">
        <v>1249</v>
      </c>
      <c r="Z93" s="142"/>
    </row>
    <row r="94" spans="1:26" ht="63">
      <c r="A94" s="142" t="s">
        <v>100</v>
      </c>
      <c r="B94" s="142" t="s">
        <v>1238</v>
      </c>
      <c r="C94" s="142" t="s">
        <v>1238</v>
      </c>
      <c r="D94" s="144" t="s">
        <v>1264</v>
      </c>
      <c r="E94" s="144" t="s">
        <v>1272</v>
      </c>
      <c r="F94" s="142" t="s">
        <v>41</v>
      </c>
      <c r="G94" s="143" t="s">
        <v>32</v>
      </c>
      <c r="H94" s="143" t="s">
        <v>22</v>
      </c>
      <c r="I94" s="143" t="s">
        <v>32</v>
      </c>
      <c r="J94" s="144" t="s">
        <v>1266</v>
      </c>
      <c r="K94" s="144" t="s">
        <v>1273</v>
      </c>
      <c r="L94" s="145"/>
      <c r="M94" s="145"/>
      <c r="O94" s="145"/>
      <c r="P94" s="145"/>
      <c r="R94" s="159">
        <f ca="1" t="shared" si="1"/>
        <v>1</v>
      </c>
      <c r="S94" s="144" t="s">
        <v>1273</v>
      </c>
      <c r="T94" s="148"/>
      <c r="U94" s="143" t="s">
        <v>26</v>
      </c>
      <c r="V94" s="142" t="s">
        <v>1269</v>
      </c>
      <c r="W94" s="147" t="s">
        <v>1270</v>
      </c>
      <c r="X94" s="142" t="s">
        <v>1271</v>
      </c>
      <c r="Y94" s="143" t="s">
        <v>1249</v>
      </c>
      <c r="Z94" s="142"/>
    </row>
    <row r="95" spans="1:26" ht="31.5">
      <c r="A95" s="142" t="s">
        <v>100</v>
      </c>
      <c r="B95" s="142" t="s">
        <v>1238</v>
      </c>
      <c r="C95" s="142" t="s">
        <v>1238</v>
      </c>
      <c r="D95" s="144" t="s">
        <v>1264</v>
      </c>
      <c r="E95" s="144" t="s">
        <v>1274</v>
      </c>
      <c r="F95" s="142" t="s">
        <v>41</v>
      </c>
      <c r="G95" s="143" t="s">
        <v>32</v>
      </c>
      <c r="H95" s="143" t="s">
        <v>22</v>
      </c>
      <c r="I95" s="143" t="s">
        <v>32</v>
      </c>
      <c r="J95" s="144" t="s">
        <v>59</v>
      </c>
      <c r="K95" s="144" t="s">
        <v>1275</v>
      </c>
      <c r="L95" s="145">
        <v>39783</v>
      </c>
      <c r="M95" s="145">
        <v>40512</v>
      </c>
      <c r="N95" s="143" t="s">
        <v>1276</v>
      </c>
      <c r="O95" s="145">
        <v>41243</v>
      </c>
      <c r="P95" s="145">
        <v>41243</v>
      </c>
      <c r="R95" s="159">
        <f ca="1" t="shared" si="1"/>
        <v>4</v>
      </c>
      <c r="S95" s="144" t="s">
        <v>1275</v>
      </c>
      <c r="T95" s="143" t="s">
        <v>1277</v>
      </c>
      <c r="U95" s="143" t="s">
        <v>26</v>
      </c>
      <c r="V95" s="142" t="s">
        <v>1269</v>
      </c>
      <c r="W95" s="147" t="s">
        <v>1270</v>
      </c>
      <c r="X95" s="142" t="s">
        <v>1271</v>
      </c>
      <c r="Y95" s="143" t="s">
        <v>1249</v>
      </c>
      <c r="Z95" s="142"/>
    </row>
    <row r="96" spans="1:26" ht="31.5">
      <c r="A96" s="142" t="s">
        <v>100</v>
      </c>
      <c r="B96" s="142" t="s">
        <v>1238</v>
      </c>
      <c r="C96" s="142" t="s">
        <v>1238</v>
      </c>
      <c r="D96" s="144" t="s">
        <v>1264</v>
      </c>
      <c r="E96" s="144" t="s">
        <v>1278</v>
      </c>
      <c r="F96" s="142" t="s">
        <v>41</v>
      </c>
      <c r="G96" s="143" t="s">
        <v>32</v>
      </c>
      <c r="H96" s="143" t="s">
        <v>22</v>
      </c>
      <c r="I96" s="143" t="s">
        <v>32</v>
      </c>
      <c r="J96" s="144" t="s">
        <v>1279</v>
      </c>
      <c r="K96" s="144" t="s">
        <v>1280</v>
      </c>
      <c r="L96" s="145">
        <v>40269</v>
      </c>
      <c r="M96" s="145">
        <v>40633</v>
      </c>
      <c r="N96" s="143" t="s">
        <v>1276</v>
      </c>
      <c r="O96" s="145">
        <v>41364</v>
      </c>
      <c r="P96" s="145">
        <v>41364</v>
      </c>
      <c r="R96" s="159">
        <f ca="1" t="shared" si="1"/>
        <v>4</v>
      </c>
      <c r="S96" s="143" t="s">
        <v>1280</v>
      </c>
      <c r="T96" s="143" t="s">
        <v>1281</v>
      </c>
      <c r="U96" s="143" t="s">
        <v>26</v>
      </c>
      <c r="V96" s="142" t="s">
        <v>1269</v>
      </c>
      <c r="W96" s="147" t="s">
        <v>1270</v>
      </c>
      <c r="X96" s="142" t="s">
        <v>1271</v>
      </c>
      <c r="Y96" s="143" t="s">
        <v>1249</v>
      </c>
      <c r="Z96" s="142"/>
    </row>
    <row r="97" spans="1:26" ht="31.5">
      <c r="A97" s="142" t="s">
        <v>100</v>
      </c>
      <c r="B97" s="142" t="s">
        <v>1238</v>
      </c>
      <c r="C97" s="142" t="s">
        <v>1238</v>
      </c>
      <c r="D97" s="144" t="s">
        <v>1264</v>
      </c>
      <c r="E97" s="144" t="s">
        <v>1282</v>
      </c>
      <c r="F97" s="142" t="s">
        <v>41</v>
      </c>
      <c r="G97" s="143" t="s">
        <v>32</v>
      </c>
      <c r="H97" s="143" t="s">
        <v>22</v>
      </c>
      <c r="I97" s="143" t="s">
        <v>32</v>
      </c>
      <c r="J97" s="144" t="s">
        <v>1283</v>
      </c>
      <c r="K97" s="144" t="s">
        <v>1280</v>
      </c>
      <c r="L97" s="145">
        <v>40848</v>
      </c>
      <c r="M97" s="145">
        <v>41213</v>
      </c>
      <c r="N97" s="143" t="s">
        <v>1284</v>
      </c>
      <c r="O97" s="145">
        <v>41578</v>
      </c>
      <c r="P97" s="145">
        <v>41578</v>
      </c>
      <c r="R97" s="159">
        <f ca="1" t="shared" si="1"/>
        <v>4</v>
      </c>
      <c r="S97" s="143" t="s">
        <v>1280</v>
      </c>
      <c r="T97" s="143" t="s">
        <v>1285</v>
      </c>
      <c r="U97" s="143" t="s">
        <v>26</v>
      </c>
      <c r="V97" s="142" t="s">
        <v>1269</v>
      </c>
      <c r="W97" s="147" t="s">
        <v>1270</v>
      </c>
      <c r="X97" s="142" t="s">
        <v>1271</v>
      </c>
      <c r="Y97" s="143" t="s">
        <v>1249</v>
      </c>
      <c r="Z97" s="142"/>
    </row>
    <row r="98" spans="1:26" ht="31.5">
      <c r="A98" s="142" t="s">
        <v>100</v>
      </c>
      <c r="B98" s="142" t="s">
        <v>1238</v>
      </c>
      <c r="C98" s="142" t="s">
        <v>1238</v>
      </c>
      <c r="D98" s="144" t="s">
        <v>1264</v>
      </c>
      <c r="E98" s="144" t="s">
        <v>1286</v>
      </c>
      <c r="F98" s="142" t="s">
        <v>41</v>
      </c>
      <c r="G98" s="143" t="s">
        <v>32</v>
      </c>
      <c r="H98" s="143" t="s">
        <v>22</v>
      </c>
      <c r="I98" s="143" t="s">
        <v>32</v>
      </c>
      <c r="J98" s="144" t="s">
        <v>1287</v>
      </c>
      <c r="K98" s="144" t="s">
        <v>1280</v>
      </c>
      <c r="L98" s="145">
        <v>40848</v>
      </c>
      <c r="M98" s="145">
        <v>41213</v>
      </c>
      <c r="N98" s="143" t="s">
        <v>1284</v>
      </c>
      <c r="O98" s="145">
        <v>41578</v>
      </c>
      <c r="P98" s="145">
        <v>41578</v>
      </c>
      <c r="R98" s="159">
        <f ca="1" t="shared" si="1"/>
        <v>4</v>
      </c>
      <c r="S98" s="143" t="s">
        <v>1280</v>
      </c>
      <c r="T98" s="143"/>
      <c r="U98" s="143" t="s">
        <v>26</v>
      </c>
      <c r="V98" s="142" t="s">
        <v>1269</v>
      </c>
      <c r="W98" s="147" t="s">
        <v>1270</v>
      </c>
      <c r="X98" s="142" t="s">
        <v>1271</v>
      </c>
      <c r="Y98" s="143" t="s">
        <v>1249</v>
      </c>
      <c r="Z98" s="142"/>
    </row>
    <row r="99" spans="1:26" ht="31.5">
      <c r="A99" s="142" t="s">
        <v>100</v>
      </c>
      <c r="B99" s="142" t="s">
        <v>1238</v>
      </c>
      <c r="C99" s="142" t="s">
        <v>1238</v>
      </c>
      <c r="D99" s="144" t="s">
        <v>1264</v>
      </c>
      <c r="E99" s="144" t="s">
        <v>1288</v>
      </c>
      <c r="F99" s="142" t="s">
        <v>41</v>
      </c>
      <c r="G99" s="143" t="s">
        <v>32</v>
      </c>
      <c r="H99" s="143" t="s">
        <v>22</v>
      </c>
      <c r="I99" s="143" t="s">
        <v>32</v>
      </c>
      <c r="J99" s="144" t="s">
        <v>1289</v>
      </c>
      <c r="K99" s="144" t="s">
        <v>1280</v>
      </c>
      <c r="L99" s="145">
        <v>40848</v>
      </c>
      <c r="M99" s="145">
        <v>41213</v>
      </c>
      <c r="P99" s="145">
        <v>41213</v>
      </c>
      <c r="R99" s="159">
        <f ca="1" t="shared" si="1"/>
        <v>4</v>
      </c>
      <c r="S99" s="143" t="s">
        <v>1280</v>
      </c>
      <c r="T99" s="143" t="s">
        <v>1290</v>
      </c>
      <c r="U99" s="143" t="s">
        <v>26</v>
      </c>
      <c r="V99" s="142" t="s">
        <v>1269</v>
      </c>
      <c r="W99" s="147" t="s">
        <v>1270</v>
      </c>
      <c r="X99" s="142" t="s">
        <v>1271</v>
      </c>
      <c r="Y99" s="143" t="s">
        <v>1249</v>
      </c>
      <c r="Z99" s="142"/>
    </row>
    <row r="100" spans="1:26" ht="31.5">
      <c r="A100" s="142" t="s">
        <v>100</v>
      </c>
      <c r="B100" s="142" t="s">
        <v>1238</v>
      </c>
      <c r="C100" s="142" t="s">
        <v>1238</v>
      </c>
      <c r="D100" s="144" t="s">
        <v>1264</v>
      </c>
      <c r="E100" s="144" t="s">
        <v>1291</v>
      </c>
      <c r="F100" s="142" t="s">
        <v>41</v>
      </c>
      <c r="G100" s="143" t="s">
        <v>32</v>
      </c>
      <c r="H100" s="143" t="s">
        <v>22</v>
      </c>
      <c r="I100" s="143" t="s">
        <v>32</v>
      </c>
      <c r="J100" s="144" t="s">
        <v>1292</v>
      </c>
      <c r="K100" s="144" t="s">
        <v>1280</v>
      </c>
      <c r="L100" s="145">
        <v>40269</v>
      </c>
      <c r="M100" s="145">
        <v>40999</v>
      </c>
      <c r="O100" s="145"/>
      <c r="P100" s="145">
        <v>40999</v>
      </c>
      <c r="R100" s="159">
        <f ca="1" t="shared" si="1"/>
        <v>2</v>
      </c>
      <c r="S100" s="143" t="s">
        <v>1280</v>
      </c>
      <c r="T100" s="143"/>
      <c r="U100" s="143" t="s">
        <v>26</v>
      </c>
      <c r="V100" s="142" t="s">
        <v>1269</v>
      </c>
      <c r="W100" s="147" t="s">
        <v>1270</v>
      </c>
      <c r="X100" s="142" t="s">
        <v>1271</v>
      </c>
      <c r="Y100" s="143" t="s">
        <v>1249</v>
      </c>
      <c r="Z100" s="142"/>
    </row>
    <row r="101" spans="1:26" ht="31.5">
      <c r="A101" s="142" t="s">
        <v>100</v>
      </c>
      <c r="B101" s="142" t="s">
        <v>1238</v>
      </c>
      <c r="C101" s="142" t="s">
        <v>1238</v>
      </c>
      <c r="D101" s="144" t="s">
        <v>1264</v>
      </c>
      <c r="E101" s="144" t="s">
        <v>1293</v>
      </c>
      <c r="F101" s="142" t="s">
        <v>41</v>
      </c>
      <c r="G101" s="143" t="s">
        <v>32</v>
      </c>
      <c r="H101" s="143" t="s">
        <v>22</v>
      </c>
      <c r="I101" s="143" t="s">
        <v>32</v>
      </c>
      <c r="J101" s="144" t="s">
        <v>1294</v>
      </c>
      <c r="K101" s="144" t="s">
        <v>1280</v>
      </c>
      <c r="L101" s="145">
        <v>40728</v>
      </c>
      <c r="M101" s="145">
        <v>41729</v>
      </c>
      <c r="P101" s="145">
        <v>41729</v>
      </c>
      <c r="R101" s="159">
        <f ca="1" t="shared" si="1"/>
        <v>4</v>
      </c>
      <c r="S101" s="143" t="s">
        <v>1280</v>
      </c>
      <c r="T101" s="143" t="s">
        <v>1295</v>
      </c>
      <c r="U101" s="143" t="s">
        <v>26</v>
      </c>
      <c r="V101" s="142" t="s">
        <v>1269</v>
      </c>
      <c r="W101" s="147" t="s">
        <v>1270</v>
      </c>
      <c r="X101" s="142" t="s">
        <v>1271</v>
      </c>
      <c r="Y101" s="143" t="s">
        <v>1249</v>
      </c>
      <c r="Z101" s="142"/>
    </row>
    <row r="102" spans="1:26" ht="31.5">
      <c r="A102" s="142" t="s">
        <v>100</v>
      </c>
      <c r="B102" s="142" t="s">
        <v>1238</v>
      </c>
      <c r="C102" s="142" t="s">
        <v>1238</v>
      </c>
      <c r="D102" s="144" t="s">
        <v>1264</v>
      </c>
      <c r="E102" s="144" t="s">
        <v>1296</v>
      </c>
      <c r="F102" s="142" t="s">
        <v>41</v>
      </c>
      <c r="G102" s="143" t="s">
        <v>32</v>
      </c>
      <c r="H102" s="143" t="s">
        <v>22</v>
      </c>
      <c r="I102" s="143" t="s">
        <v>32</v>
      </c>
      <c r="J102" s="144" t="s">
        <v>1297</v>
      </c>
      <c r="K102" s="144" t="s">
        <v>1280</v>
      </c>
      <c r="L102" s="145">
        <v>40878</v>
      </c>
      <c r="M102" s="145">
        <v>41608</v>
      </c>
      <c r="N102" s="143" t="s">
        <v>1276</v>
      </c>
      <c r="O102" s="145">
        <v>42338</v>
      </c>
      <c r="P102" s="145">
        <v>42338</v>
      </c>
      <c r="R102" s="159">
        <f ca="1" t="shared" si="1"/>
        <v>4</v>
      </c>
      <c r="S102" s="143" t="s">
        <v>1280</v>
      </c>
      <c r="T102" s="143"/>
      <c r="U102" s="143" t="s">
        <v>26</v>
      </c>
      <c r="V102" s="142" t="s">
        <v>1269</v>
      </c>
      <c r="W102" s="147" t="s">
        <v>1270</v>
      </c>
      <c r="X102" s="142" t="s">
        <v>1271</v>
      </c>
      <c r="Y102" s="143" t="s">
        <v>1249</v>
      </c>
      <c r="Z102" s="142"/>
    </row>
    <row r="103" spans="1:26" ht="31.5">
      <c r="A103" s="142" t="s">
        <v>100</v>
      </c>
      <c r="B103" s="142" t="s">
        <v>1238</v>
      </c>
      <c r="C103" s="142" t="s">
        <v>1238</v>
      </c>
      <c r="D103" s="144" t="s">
        <v>1264</v>
      </c>
      <c r="E103" s="144" t="s">
        <v>1298</v>
      </c>
      <c r="F103" s="142" t="s">
        <v>41</v>
      </c>
      <c r="G103" s="143" t="s">
        <v>32</v>
      </c>
      <c r="H103" s="143" t="s">
        <v>22</v>
      </c>
      <c r="I103" s="143" t="s">
        <v>32</v>
      </c>
      <c r="J103" s="144" t="s">
        <v>1299</v>
      </c>
      <c r="K103" s="144" t="s">
        <v>1280</v>
      </c>
      <c r="L103" s="145">
        <v>40269</v>
      </c>
      <c r="M103" s="145">
        <v>41364</v>
      </c>
      <c r="N103" s="143" t="s">
        <v>1276</v>
      </c>
      <c r="O103" s="145">
        <v>42094</v>
      </c>
      <c r="P103" s="145">
        <v>42094</v>
      </c>
      <c r="R103" s="159">
        <f ca="1" t="shared" si="1"/>
        <v>4</v>
      </c>
      <c r="S103" s="143" t="s">
        <v>1280</v>
      </c>
      <c r="T103" s="143" t="s">
        <v>1300</v>
      </c>
      <c r="U103" s="143" t="s">
        <v>26</v>
      </c>
      <c r="V103" s="142" t="s">
        <v>1269</v>
      </c>
      <c r="W103" s="147" t="s">
        <v>1270</v>
      </c>
      <c r="X103" s="142" t="s">
        <v>1271</v>
      </c>
      <c r="Y103" s="143" t="s">
        <v>1249</v>
      </c>
      <c r="Z103" s="142"/>
    </row>
    <row r="104" spans="1:26" ht="141.75">
      <c r="A104" s="142" t="s">
        <v>100</v>
      </c>
      <c r="B104" s="142" t="s">
        <v>1238</v>
      </c>
      <c r="C104" s="142" t="s">
        <v>1238</v>
      </c>
      <c r="D104" s="144" t="s">
        <v>1301</v>
      </c>
      <c r="E104" s="144" t="s">
        <v>1302</v>
      </c>
      <c r="F104" s="142" t="s">
        <v>33</v>
      </c>
      <c r="G104" s="143" t="s">
        <v>32</v>
      </c>
      <c r="H104" s="143" t="s">
        <v>22</v>
      </c>
      <c r="I104" s="143" t="s">
        <v>32</v>
      </c>
      <c r="J104" s="144" t="s">
        <v>1303</v>
      </c>
      <c r="K104" s="144"/>
      <c r="L104" s="145">
        <v>39173</v>
      </c>
      <c r="M104" s="145">
        <v>40999</v>
      </c>
      <c r="N104" s="143" t="s">
        <v>1304</v>
      </c>
      <c r="O104" s="145">
        <v>42825</v>
      </c>
      <c r="P104" s="145">
        <v>40999</v>
      </c>
      <c r="Q104" s="145"/>
      <c r="R104" s="159">
        <f ca="1" t="shared" si="1"/>
        <v>2</v>
      </c>
      <c r="S104" s="143" t="s">
        <v>1305</v>
      </c>
      <c r="T104" s="143" t="s">
        <v>1306</v>
      </c>
      <c r="U104" s="143" t="s">
        <v>26</v>
      </c>
      <c r="V104" s="142" t="s">
        <v>1307</v>
      </c>
      <c r="W104" s="147" t="s">
        <v>1308</v>
      </c>
      <c r="X104" s="142" t="s">
        <v>1309</v>
      </c>
      <c r="Y104" s="143" t="s">
        <v>1249</v>
      </c>
      <c r="Z104" s="142" t="s">
        <v>1310</v>
      </c>
    </row>
    <row r="105" spans="1:26" ht="31.5">
      <c r="A105" s="142" t="s">
        <v>100</v>
      </c>
      <c r="B105" s="142" t="s">
        <v>1238</v>
      </c>
      <c r="C105" s="142" t="s">
        <v>1238</v>
      </c>
      <c r="D105" s="144" t="s">
        <v>1301</v>
      </c>
      <c r="E105" s="144" t="s">
        <v>1311</v>
      </c>
      <c r="F105" s="142" t="s">
        <v>33</v>
      </c>
      <c r="G105" s="143" t="s">
        <v>32</v>
      </c>
      <c r="H105" s="143" t="s">
        <v>22</v>
      </c>
      <c r="I105" s="143" t="s">
        <v>32</v>
      </c>
      <c r="J105" s="144"/>
      <c r="K105" s="144"/>
      <c r="L105" s="145">
        <v>39539</v>
      </c>
      <c r="M105" s="145">
        <v>40268</v>
      </c>
      <c r="O105" s="145">
        <v>40268</v>
      </c>
      <c r="P105" s="145">
        <v>40268</v>
      </c>
      <c r="Q105" s="145"/>
      <c r="R105" s="159">
        <f ca="1" t="shared" si="1"/>
        <v>2</v>
      </c>
      <c r="T105" s="143"/>
      <c r="U105" s="143" t="s">
        <v>26</v>
      </c>
      <c r="V105" s="142" t="s">
        <v>1307</v>
      </c>
      <c r="W105" s="147" t="s">
        <v>1308</v>
      </c>
      <c r="X105" s="142" t="s">
        <v>1309</v>
      </c>
      <c r="Y105" s="143" t="s">
        <v>1249</v>
      </c>
      <c r="Z105" s="142"/>
    </row>
    <row r="106" spans="1:26" ht="31.5">
      <c r="A106" s="142" t="s">
        <v>100</v>
      </c>
      <c r="B106" s="142" t="s">
        <v>1238</v>
      </c>
      <c r="C106" s="142" t="s">
        <v>1238</v>
      </c>
      <c r="D106" s="144" t="s">
        <v>1301</v>
      </c>
      <c r="E106" s="144" t="s">
        <v>1312</v>
      </c>
      <c r="F106" s="142" t="s">
        <v>33</v>
      </c>
      <c r="G106" s="143" t="s">
        <v>32</v>
      </c>
      <c r="H106" s="143" t="s">
        <v>22</v>
      </c>
      <c r="I106" s="143" t="s">
        <v>32</v>
      </c>
      <c r="J106" s="144"/>
      <c r="K106" s="144"/>
      <c r="L106" s="145">
        <v>39315</v>
      </c>
      <c r="M106" s="145">
        <v>40410</v>
      </c>
      <c r="O106" s="145">
        <v>40410</v>
      </c>
      <c r="P106" s="145">
        <v>40410</v>
      </c>
      <c r="Q106" s="145"/>
      <c r="R106" s="159">
        <f ca="1" t="shared" si="1"/>
        <v>2</v>
      </c>
      <c r="T106" s="143"/>
      <c r="U106" s="143" t="s">
        <v>26</v>
      </c>
      <c r="V106" s="142" t="s">
        <v>1307</v>
      </c>
      <c r="W106" s="147" t="s">
        <v>1308</v>
      </c>
      <c r="X106" s="142" t="s">
        <v>1309</v>
      </c>
      <c r="Y106" s="143" t="s">
        <v>1249</v>
      </c>
      <c r="Z106" s="142"/>
    </row>
    <row r="107" spans="1:26" ht="31.5">
      <c r="A107" s="142" t="s">
        <v>100</v>
      </c>
      <c r="B107" s="142" t="s">
        <v>1238</v>
      </c>
      <c r="C107" s="142" t="s">
        <v>1238</v>
      </c>
      <c r="D107" s="144" t="s">
        <v>1301</v>
      </c>
      <c r="E107" s="144" t="s">
        <v>1313</v>
      </c>
      <c r="F107" s="142" t="s">
        <v>33</v>
      </c>
      <c r="G107" s="143" t="s">
        <v>32</v>
      </c>
      <c r="H107" s="143" t="s">
        <v>22</v>
      </c>
      <c r="I107" s="143" t="s">
        <v>32</v>
      </c>
      <c r="J107" s="144"/>
      <c r="K107" s="144"/>
      <c r="L107" s="145">
        <v>38808</v>
      </c>
      <c r="M107" s="145">
        <v>41364</v>
      </c>
      <c r="O107" s="145">
        <v>41364</v>
      </c>
      <c r="P107" s="145">
        <v>41364</v>
      </c>
      <c r="Q107" s="145"/>
      <c r="R107" s="159">
        <f ca="1" t="shared" si="1"/>
        <v>4</v>
      </c>
      <c r="T107" s="143"/>
      <c r="U107" s="143" t="s">
        <v>26</v>
      </c>
      <c r="V107" s="142" t="s">
        <v>1307</v>
      </c>
      <c r="W107" s="147" t="s">
        <v>1308</v>
      </c>
      <c r="X107" s="142" t="s">
        <v>1309</v>
      </c>
      <c r="Y107" s="143" t="s">
        <v>1249</v>
      </c>
      <c r="Z107" s="142"/>
    </row>
    <row r="108" spans="1:26" ht="31.5">
      <c r="A108" s="142" t="s">
        <v>100</v>
      </c>
      <c r="B108" s="142" t="s">
        <v>1238</v>
      </c>
      <c r="C108" s="142" t="s">
        <v>1238</v>
      </c>
      <c r="D108" s="144" t="s">
        <v>1301</v>
      </c>
      <c r="E108" s="144" t="s">
        <v>1314</v>
      </c>
      <c r="F108" s="142" t="s">
        <v>33</v>
      </c>
      <c r="G108" s="143" t="s">
        <v>32</v>
      </c>
      <c r="H108" s="143" t="s">
        <v>22</v>
      </c>
      <c r="I108" s="143" t="s">
        <v>32</v>
      </c>
      <c r="J108" s="144" t="s">
        <v>1315</v>
      </c>
      <c r="K108" s="144"/>
      <c r="L108" s="145">
        <v>39173</v>
      </c>
      <c r="M108" s="145">
        <v>40999</v>
      </c>
      <c r="N108" s="143" t="s">
        <v>1316</v>
      </c>
      <c r="O108" s="145">
        <v>42825</v>
      </c>
      <c r="P108" s="145">
        <v>40999</v>
      </c>
      <c r="Q108" s="145"/>
      <c r="R108" s="159">
        <f ca="1" t="shared" si="1"/>
        <v>2</v>
      </c>
      <c r="T108" s="143"/>
      <c r="U108" s="143" t="s">
        <v>26</v>
      </c>
      <c r="V108" s="142" t="s">
        <v>1307</v>
      </c>
      <c r="W108" s="147" t="s">
        <v>1308</v>
      </c>
      <c r="X108" s="142" t="s">
        <v>1309</v>
      </c>
      <c r="Y108" s="143" t="s">
        <v>1249</v>
      </c>
      <c r="Z108" s="142"/>
    </row>
    <row r="109" spans="1:26" ht="31.5">
      <c r="A109" s="142" t="s">
        <v>100</v>
      </c>
      <c r="B109" s="142" t="s">
        <v>1238</v>
      </c>
      <c r="C109" s="142" t="s">
        <v>1238</v>
      </c>
      <c r="D109" s="144" t="s">
        <v>1736</v>
      </c>
      <c r="E109" s="144" t="s">
        <v>1737</v>
      </c>
      <c r="F109" s="142" t="s">
        <v>31</v>
      </c>
      <c r="G109" s="143" t="s">
        <v>32</v>
      </c>
      <c r="H109" s="143" t="s">
        <v>22</v>
      </c>
      <c r="I109" s="143" t="s">
        <v>32</v>
      </c>
      <c r="J109" s="144" t="s">
        <v>1268</v>
      </c>
      <c r="K109" s="144"/>
      <c r="L109" s="145"/>
      <c r="M109" s="145"/>
      <c r="O109" s="145"/>
      <c r="P109" s="145"/>
      <c r="Q109" s="145"/>
      <c r="R109" s="159">
        <f ca="1" t="shared" si="1"/>
        <v>1</v>
      </c>
      <c r="T109" s="143"/>
      <c r="U109" s="143" t="s">
        <v>26</v>
      </c>
      <c r="V109" s="152" t="s">
        <v>1738</v>
      </c>
      <c r="W109" s="147" t="s">
        <v>1739</v>
      </c>
      <c r="X109" s="142" t="s">
        <v>1740</v>
      </c>
      <c r="Y109" s="143" t="s">
        <v>1249</v>
      </c>
      <c r="Z109" s="142"/>
    </row>
    <row r="110" spans="1:26" ht="31.5">
      <c r="A110" s="142" t="s">
        <v>100</v>
      </c>
      <c r="B110" s="142" t="s">
        <v>1238</v>
      </c>
      <c r="C110" s="142" t="s">
        <v>1238</v>
      </c>
      <c r="D110" s="144" t="s">
        <v>1736</v>
      </c>
      <c r="E110" s="144" t="s">
        <v>1741</v>
      </c>
      <c r="F110" s="142" t="s">
        <v>31</v>
      </c>
      <c r="G110" s="143" t="s">
        <v>32</v>
      </c>
      <c r="H110" s="143" t="s">
        <v>22</v>
      </c>
      <c r="I110" s="143" t="s">
        <v>32</v>
      </c>
      <c r="J110" s="144" t="s">
        <v>1524</v>
      </c>
      <c r="K110" s="144"/>
      <c r="L110" s="145">
        <v>39245</v>
      </c>
      <c r="M110" s="145">
        <v>39975</v>
      </c>
      <c r="N110" s="143" t="s">
        <v>1364</v>
      </c>
      <c r="O110" s="145">
        <v>40705</v>
      </c>
      <c r="P110" s="145">
        <v>39975</v>
      </c>
      <c r="Q110" s="145"/>
      <c r="R110" s="159">
        <f ca="1" t="shared" si="1"/>
        <v>2</v>
      </c>
      <c r="T110" s="143"/>
      <c r="U110" s="143" t="s">
        <v>26</v>
      </c>
      <c r="V110" s="152" t="s">
        <v>1738</v>
      </c>
      <c r="W110" s="147" t="s">
        <v>1739</v>
      </c>
      <c r="X110" s="142" t="s">
        <v>1742</v>
      </c>
      <c r="Y110" s="143" t="s">
        <v>1249</v>
      </c>
      <c r="Z110" s="142"/>
    </row>
    <row r="111" spans="1:26" ht="31.5">
      <c r="A111" s="142" t="s">
        <v>100</v>
      </c>
      <c r="B111" s="142" t="s">
        <v>1238</v>
      </c>
      <c r="C111" s="142" t="s">
        <v>1238</v>
      </c>
      <c r="D111" s="144" t="s">
        <v>1736</v>
      </c>
      <c r="E111" s="144" t="s">
        <v>1743</v>
      </c>
      <c r="F111" s="142" t="s">
        <v>31</v>
      </c>
      <c r="G111" s="143" t="s">
        <v>32</v>
      </c>
      <c r="H111" s="143" t="s">
        <v>22</v>
      </c>
      <c r="I111" s="143" t="s">
        <v>32</v>
      </c>
      <c r="J111" s="144" t="s">
        <v>1744</v>
      </c>
      <c r="K111" s="144" t="s">
        <v>1465</v>
      </c>
      <c r="L111" s="145">
        <v>41061</v>
      </c>
      <c r="M111" s="145">
        <v>42522</v>
      </c>
      <c r="N111" s="143" t="s">
        <v>205</v>
      </c>
      <c r="O111" s="145" t="s">
        <v>205</v>
      </c>
      <c r="P111" s="145">
        <v>42522</v>
      </c>
      <c r="Q111" s="145"/>
      <c r="R111" s="159">
        <f ca="1" t="shared" si="1"/>
        <v>4</v>
      </c>
      <c r="S111" s="144" t="s">
        <v>1465</v>
      </c>
      <c r="T111" s="143"/>
      <c r="U111" s="143" t="s">
        <v>26</v>
      </c>
      <c r="V111" s="152" t="s">
        <v>1738</v>
      </c>
      <c r="W111" s="147" t="s">
        <v>1739</v>
      </c>
      <c r="X111" s="142" t="s">
        <v>1742</v>
      </c>
      <c r="Y111" s="143" t="s">
        <v>1249</v>
      </c>
      <c r="Z111" s="142"/>
    </row>
    <row r="112" spans="1:26" ht="31.5">
      <c r="A112" s="142" t="s">
        <v>100</v>
      </c>
      <c r="B112" s="142" t="s">
        <v>1238</v>
      </c>
      <c r="C112" s="142" t="s">
        <v>1238</v>
      </c>
      <c r="D112" s="144" t="s">
        <v>1736</v>
      </c>
      <c r="E112" s="144" t="s">
        <v>1743</v>
      </c>
      <c r="F112" s="142" t="s">
        <v>31</v>
      </c>
      <c r="G112" s="143" t="s">
        <v>32</v>
      </c>
      <c r="H112" s="143" t="s">
        <v>22</v>
      </c>
      <c r="I112" s="143" t="s">
        <v>32</v>
      </c>
      <c r="J112" s="144" t="s">
        <v>1745</v>
      </c>
      <c r="K112" s="144" t="s">
        <v>1465</v>
      </c>
      <c r="L112" s="145">
        <v>41244</v>
      </c>
      <c r="M112" s="145">
        <v>42705</v>
      </c>
      <c r="O112" s="145">
        <v>42705</v>
      </c>
      <c r="P112" s="145">
        <v>42705</v>
      </c>
      <c r="Q112" s="145"/>
      <c r="R112" s="159">
        <f ca="1" t="shared" si="1"/>
        <v>4</v>
      </c>
      <c r="S112" s="144" t="s">
        <v>1465</v>
      </c>
      <c r="T112" s="143"/>
      <c r="U112" s="143" t="s">
        <v>26</v>
      </c>
      <c r="V112" s="152" t="s">
        <v>1738</v>
      </c>
      <c r="W112" s="147" t="s">
        <v>1739</v>
      </c>
      <c r="X112" s="142" t="s">
        <v>1742</v>
      </c>
      <c r="Y112" s="143" t="s">
        <v>1249</v>
      </c>
      <c r="Z112" s="142"/>
    </row>
    <row r="113" spans="1:26" ht="31.5">
      <c r="A113" s="142" t="s">
        <v>100</v>
      </c>
      <c r="B113" s="142" t="s">
        <v>1238</v>
      </c>
      <c r="C113" s="142" t="s">
        <v>1238</v>
      </c>
      <c r="D113" s="144" t="s">
        <v>1736</v>
      </c>
      <c r="E113" s="144" t="s">
        <v>1746</v>
      </c>
      <c r="F113" s="142" t="s">
        <v>31</v>
      </c>
      <c r="G113" s="143" t="s">
        <v>32</v>
      </c>
      <c r="H113" s="143" t="s">
        <v>22</v>
      </c>
      <c r="I113" s="143" t="s">
        <v>32</v>
      </c>
      <c r="J113" s="144" t="s">
        <v>1747</v>
      </c>
      <c r="K113" s="144"/>
      <c r="L113" s="145">
        <v>39965</v>
      </c>
      <c r="M113" s="145">
        <v>41426</v>
      </c>
      <c r="O113" s="145"/>
      <c r="P113" s="145">
        <v>41426</v>
      </c>
      <c r="Q113" s="145"/>
      <c r="R113" s="159">
        <f ca="1" t="shared" si="1"/>
        <v>4</v>
      </c>
      <c r="T113" s="143"/>
      <c r="U113" s="143" t="s">
        <v>26</v>
      </c>
      <c r="V113" s="152" t="s">
        <v>1738</v>
      </c>
      <c r="W113" s="147" t="s">
        <v>1739</v>
      </c>
      <c r="X113" s="142" t="s">
        <v>1742</v>
      </c>
      <c r="Y113" s="143" t="s">
        <v>1249</v>
      </c>
      <c r="Z113" s="142"/>
    </row>
    <row r="114" spans="1:26" ht="31.5">
      <c r="A114" s="142" t="s">
        <v>100</v>
      </c>
      <c r="B114" s="142" t="s">
        <v>1238</v>
      </c>
      <c r="C114" s="142" t="s">
        <v>1238</v>
      </c>
      <c r="D114" s="144" t="s">
        <v>1317</v>
      </c>
      <c r="E114" s="144" t="s">
        <v>1318</v>
      </c>
      <c r="F114" s="142" t="s">
        <v>33</v>
      </c>
      <c r="G114" s="143" t="s">
        <v>32</v>
      </c>
      <c r="H114" s="143" t="s">
        <v>22</v>
      </c>
      <c r="I114" s="143" t="s">
        <v>32</v>
      </c>
      <c r="J114" s="144" t="s">
        <v>1319</v>
      </c>
      <c r="K114" s="144"/>
      <c r="L114" s="145">
        <v>37347</v>
      </c>
      <c r="M114" s="145">
        <v>38077</v>
      </c>
      <c r="N114" s="143" t="s">
        <v>1316</v>
      </c>
      <c r="O114" s="145">
        <v>39903</v>
      </c>
      <c r="P114" s="145">
        <v>39903</v>
      </c>
      <c r="Q114" s="145"/>
      <c r="R114" s="159">
        <f ca="1" t="shared" si="1"/>
        <v>2</v>
      </c>
      <c r="T114" s="143"/>
      <c r="U114" s="143" t="s">
        <v>26</v>
      </c>
      <c r="V114" s="142" t="s">
        <v>1320</v>
      </c>
      <c r="W114" s="147" t="s">
        <v>1321</v>
      </c>
      <c r="X114" s="142" t="s">
        <v>1322</v>
      </c>
      <c r="Y114" s="143" t="s">
        <v>1249</v>
      </c>
      <c r="Z114" s="142"/>
    </row>
    <row r="115" spans="1:26" ht="31.5">
      <c r="A115" s="142" t="s">
        <v>100</v>
      </c>
      <c r="B115" s="142" t="s">
        <v>1238</v>
      </c>
      <c r="C115" s="142" t="s">
        <v>1238</v>
      </c>
      <c r="D115" s="144" t="s">
        <v>1317</v>
      </c>
      <c r="E115" s="144" t="s">
        <v>1323</v>
      </c>
      <c r="F115" s="142" t="s">
        <v>33</v>
      </c>
      <c r="G115" s="143" t="s">
        <v>32</v>
      </c>
      <c r="H115" s="143" t="s">
        <v>22</v>
      </c>
      <c r="I115" s="143" t="s">
        <v>32</v>
      </c>
      <c r="J115" s="144" t="s">
        <v>1324</v>
      </c>
      <c r="K115" s="144"/>
      <c r="L115" s="145">
        <v>38443</v>
      </c>
      <c r="M115" s="145">
        <v>39903</v>
      </c>
      <c r="O115" s="145">
        <v>39903</v>
      </c>
      <c r="P115" s="145">
        <v>39903</v>
      </c>
      <c r="Q115" s="145"/>
      <c r="R115" s="159">
        <f ca="1" t="shared" si="1"/>
        <v>2</v>
      </c>
      <c r="T115" s="143"/>
      <c r="U115" s="143" t="s">
        <v>26</v>
      </c>
      <c r="V115" s="142" t="s">
        <v>1320</v>
      </c>
      <c r="W115" s="147" t="s">
        <v>1321</v>
      </c>
      <c r="X115" s="142" t="s">
        <v>1322</v>
      </c>
      <c r="Y115" s="143" t="s">
        <v>1249</v>
      </c>
      <c r="Z115" s="142"/>
    </row>
    <row r="116" spans="1:26" ht="47.25">
      <c r="A116" s="142" t="s">
        <v>100</v>
      </c>
      <c r="B116" s="142" t="s">
        <v>1238</v>
      </c>
      <c r="C116" s="142" t="s">
        <v>1238</v>
      </c>
      <c r="D116" s="144" t="s">
        <v>1317</v>
      </c>
      <c r="E116" s="144" t="s">
        <v>1325</v>
      </c>
      <c r="F116" s="142" t="s">
        <v>33</v>
      </c>
      <c r="G116" s="143" t="s">
        <v>32</v>
      </c>
      <c r="H116" s="143" t="s">
        <v>22</v>
      </c>
      <c r="I116" s="143" t="s">
        <v>32</v>
      </c>
      <c r="J116" s="144" t="s">
        <v>1319</v>
      </c>
      <c r="K116" s="144"/>
      <c r="L116" s="145">
        <v>39904</v>
      </c>
      <c r="M116" s="145">
        <v>43586</v>
      </c>
      <c r="O116" s="145">
        <v>43586</v>
      </c>
      <c r="P116" s="145">
        <v>43586</v>
      </c>
      <c r="Q116" s="145"/>
      <c r="R116" s="159">
        <f ca="1" t="shared" si="1"/>
        <v>4</v>
      </c>
      <c r="T116" s="143"/>
      <c r="U116" s="143" t="s">
        <v>26</v>
      </c>
      <c r="V116" s="142" t="s">
        <v>1320</v>
      </c>
      <c r="W116" s="147" t="s">
        <v>1321</v>
      </c>
      <c r="X116" s="142" t="s">
        <v>1326</v>
      </c>
      <c r="Y116" s="143" t="s">
        <v>1249</v>
      </c>
      <c r="Z116" s="142"/>
    </row>
    <row r="117" spans="1:26" ht="31.5">
      <c r="A117" s="142" t="s">
        <v>100</v>
      </c>
      <c r="B117" s="142" t="s">
        <v>1238</v>
      </c>
      <c r="C117" s="142" t="s">
        <v>1238</v>
      </c>
      <c r="D117" s="144" t="s">
        <v>1748</v>
      </c>
      <c r="E117" s="144" t="s">
        <v>1749</v>
      </c>
      <c r="F117" s="142" t="s">
        <v>38</v>
      </c>
      <c r="G117" s="143" t="s">
        <v>32</v>
      </c>
      <c r="H117" s="143" t="s">
        <v>22</v>
      </c>
      <c r="I117" s="143" t="s">
        <v>32</v>
      </c>
      <c r="J117" s="144" t="s">
        <v>1750</v>
      </c>
      <c r="K117" s="144" t="s">
        <v>1751</v>
      </c>
      <c r="L117" s="145">
        <v>39818</v>
      </c>
      <c r="M117" s="145">
        <v>40913</v>
      </c>
      <c r="N117" s="143" t="s">
        <v>1364</v>
      </c>
      <c r="O117" s="145">
        <v>41644</v>
      </c>
      <c r="P117" s="145">
        <v>41644</v>
      </c>
      <c r="Q117" s="143" t="s">
        <v>166</v>
      </c>
      <c r="R117" s="159">
        <f ca="1" t="shared" si="1"/>
        <v>4</v>
      </c>
      <c r="S117" s="143" t="s">
        <v>1752</v>
      </c>
      <c r="T117" s="143" t="s">
        <v>1753</v>
      </c>
      <c r="U117" s="143" t="s">
        <v>26</v>
      </c>
      <c r="V117" s="142" t="s">
        <v>1754</v>
      </c>
      <c r="W117" s="143" t="s">
        <v>1755</v>
      </c>
      <c r="X117" s="142" t="s">
        <v>1756</v>
      </c>
      <c r="Y117" s="143" t="s">
        <v>1249</v>
      </c>
      <c r="Z117" s="142"/>
    </row>
    <row r="118" spans="1:26" ht="31.5">
      <c r="A118" s="142" t="s">
        <v>100</v>
      </c>
      <c r="B118" s="142" t="s">
        <v>1238</v>
      </c>
      <c r="C118" s="142" t="s">
        <v>1238</v>
      </c>
      <c r="D118" s="144" t="s">
        <v>1748</v>
      </c>
      <c r="E118" s="144" t="s">
        <v>1757</v>
      </c>
      <c r="F118" s="142" t="s">
        <v>38</v>
      </c>
      <c r="G118" s="143" t="s">
        <v>32</v>
      </c>
      <c r="H118" s="143" t="s">
        <v>22</v>
      </c>
      <c r="I118" s="143" t="s">
        <v>32</v>
      </c>
      <c r="J118" s="144" t="s">
        <v>1758</v>
      </c>
      <c r="K118" s="144" t="s">
        <v>1751</v>
      </c>
      <c r="L118" s="145">
        <v>40847</v>
      </c>
      <c r="M118" s="145">
        <v>41943</v>
      </c>
      <c r="N118" s="143" t="s">
        <v>1364</v>
      </c>
      <c r="O118" s="145">
        <v>42674</v>
      </c>
      <c r="P118" s="145">
        <v>42674</v>
      </c>
      <c r="Q118" s="143" t="s">
        <v>166</v>
      </c>
      <c r="R118" s="159">
        <f ca="1" t="shared" si="1"/>
        <v>4</v>
      </c>
      <c r="S118" s="143" t="s">
        <v>1752</v>
      </c>
      <c r="T118" s="143" t="s">
        <v>1759</v>
      </c>
      <c r="U118" s="143" t="s">
        <v>26</v>
      </c>
      <c r="V118" s="142" t="s">
        <v>1754</v>
      </c>
      <c r="W118" s="143" t="s">
        <v>1755</v>
      </c>
      <c r="X118" s="142" t="s">
        <v>1756</v>
      </c>
      <c r="Y118" s="143" t="s">
        <v>1249</v>
      </c>
      <c r="Z118" s="142"/>
    </row>
    <row r="119" spans="1:26" ht="63">
      <c r="A119" s="142" t="s">
        <v>100</v>
      </c>
      <c r="B119" s="142" t="s">
        <v>1238</v>
      </c>
      <c r="C119" s="142" t="s">
        <v>1238</v>
      </c>
      <c r="D119" s="144" t="s">
        <v>1748</v>
      </c>
      <c r="E119" s="144" t="s">
        <v>1760</v>
      </c>
      <c r="F119" s="142" t="s">
        <v>38</v>
      </c>
      <c r="G119" s="143" t="s">
        <v>32</v>
      </c>
      <c r="H119" s="143" t="s">
        <v>22</v>
      </c>
      <c r="I119" s="143" t="s">
        <v>32</v>
      </c>
      <c r="J119" s="144" t="s">
        <v>1761</v>
      </c>
      <c r="K119" s="144" t="s">
        <v>166</v>
      </c>
      <c r="L119" s="143" t="s">
        <v>166</v>
      </c>
      <c r="M119" s="143" t="s">
        <v>166</v>
      </c>
      <c r="N119" s="143" t="s">
        <v>166</v>
      </c>
      <c r="O119" s="143" t="s">
        <v>166</v>
      </c>
      <c r="P119" s="143" t="s">
        <v>166</v>
      </c>
      <c r="Q119" s="143" t="s">
        <v>166</v>
      </c>
      <c r="R119" s="159">
        <f ca="1" t="shared" si="1"/>
        <v>4</v>
      </c>
      <c r="T119" s="143"/>
      <c r="U119" s="143" t="s">
        <v>26</v>
      </c>
      <c r="V119" s="142" t="s">
        <v>1754</v>
      </c>
      <c r="W119" s="143" t="s">
        <v>1755</v>
      </c>
      <c r="X119" s="142" t="s">
        <v>1756</v>
      </c>
      <c r="Y119" s="143" t="s">
        <v>1249</v>
      </c>
      <c r="Z119" s="142"/>
    </row>
    <row r="120" spans="1:26" ht="47.25">
      <c r="A120" s="142" t="s">
        <v>100</v>
      </c>
      <c r="B120" s="142" t="s">
        <v>1238</v>
      </c>
      <c r="C120" s="142" t="s">
        <v>1238</v>
      </c>
      <c r="D120" s="144" t="s">
        <v>1762</v>
      </c>
      <c r="E120" s="144" t="s">
        <v>1763</v>
      </c>
      <c r="F120" s="142" t="s">
        <v>38</v>
      </c>
      <c r="G120" s="143" t="s">
        <v>32</v>
      </c>
      <c r="H120" s="143" t="s">
        <v>22</v>
      </c>
      <c r="I120" s="143" t="s">
        <v>32</v>
      </c>
      <c r="J120" s="144" t="s">
        <v>1764</v>
      </c>
      <c r="K120" s="144" t="s">
        <v>1751</v>
      </c>
      <c r="L120" s="145">
        <v>41000</v>
      </c>
      <c r="M120" s="145">
        <v>42094</v>
      </c>
      <c r="N120" s="143" t="s">
        <v>1364</v>
      </c>
      <c r="O120" s="145">
        <v>42825</v>
      </c>
      <c r="P120" s="145">
        <v>42825</v>
      </c>
      <c r="Q120" s="143">
        <v>2016</v>
      </c>
      <c r="R120" s="159">
        <f ca="1" t="shared" si="1"/>
        <v>4</v>
      </c>
      <c r="S120" s="143" t="s">
        <v>1752</v>
      </c>
      <c r="T120" s="143" t="s">
        <v>1765</v>
      </c>
      <c r="U120" s="143" t="s">
        <v>26</v>
      </c>
      <c r="V120" s="142" t="s">
        <v>1754</v>
      </c>
      <c r="W120" s="143" t="s">
        <v>1755</v>
      </c>
      <c r="X120" s="142" t="s">
        <v>1756</v>
      </c>
      <c r="Y120" s="143" t="s">
        <v>1249</v>
      </c>
      <c r="Z120" s="142"/>
    </row>
    <row r="121" spans="1:26" ht="47.25">
      <c r="A121" s="142" t="s">
        <v>100</v>
      </c>
      <c r="B121" s="142" t="s">
        <v>1238</v>
      </c>
      <c r="C121" s="142" t="s">
        <v>1238</v>
      </c>
      <c r="D121" s="144" t="s">
        <v>1762</v>
      </c>
      <c r="E121" s="144" t="s">
        <v>1766</v>
      </c>
      <c r="F121" s="142" t="s">
        <v>38</v>
      </c>
      <c r="G121" s="143" t="s">
        <v>32</v>
      </c>
      <c r="H121" s="143" t="s">
        <v>22</v>
      </c>
      <c r="I121" s="143" t="s">
        <v>32</v>
      </c>
      <c r="J121" s="144" t="s">
        <v>1767</v>
      </c>
      <c r="K121" s="144" t="s">
        <v>1751</v>
      </c>
      <c r="L121" s="145">
        <v>41000</v>
      </c>
      <c r="M121" s="145">
        <v>42094</v>
      </c>
      <c r="N121" s="143" t="s">
        <v>1364</v>
      </c>
      <c r="O121" s="145">
        <v>42825</v>
      </c>
      <c r="P121" s="145">
        <v>42825</v>
      </c>
      <c r="Q121" s="143">
        <v>2016</v>
      </c>
      <c r="R121" s="159">
        <f ca="1" t="shared" si="1"/>
        <v>4</v>
      </c>
      <c r="S121" s="143" t="s">
        <v>1752</v>
      </c>
      <c r="T121" s="143" t="s">
        <v>1768</v>
      </c>
      <c r="U121" s="143" t="s">
        <v>26</v>
      </c>
      <c r="V121" s="142" t="s">
        <v>1754</v>
      </c>
      <c r="W121" s="143" t="s">
        <v>1755</v>
      </c>
      <c r="X121" s="142" t="s">
        <v>1756</v>
      </c>
      <c r="Y121" s="143" t="s">
        <v>1249</v>
      </c>
      <c r="Z121" s="142"/>
    </row>
    <row r="122" spans="1:26" ht="47.25">
      <c r="A122" s="142" t="s">
        <v>100</v>
      </c>
      <c r="B122" s="142" t="s">
        <v>1238</v>
      </c>
      <c r="C122" s="142" t="s">
        <v>1238</v>
      </c>
      <c r="D122" s="144" t="s">
        <v>1762</v>
      </c>
      <c r="E122" s="144" t="s">
        <v>1769</v>
      </c>
      <c r="F122" s="142" t="s">
        <v>38</v>
      </c>
      <c r="G122" s="143" t="s">
        <v>32</v>
      </c>
      <c r="H122" s="143" t="s">
        <v>22</v>
      </c>
      <c r="I122" s="143" t="s">
        <v>32</v>
      </c>
      <c r="J122" s="144" t="s">
        <v>1770</v>
      </c>
      <c r="K122" s="144" t="s">
        <v>1751</v>
      </c>
      <c r="L122" s="145">
        <v>41000</v>
      </c>
      <c r="M122" s="145">
        <v>42094</v>
      </c>
      <c r="N122" s="143" t="s">
        <v>1364</v>
      </c>
      <c r="O122" s="145">
        <v>42825</v>
      </c>
      <c r="P122" s="145">
        <v>42825</v>
      </c>
      <c r="Q122" s="143">
        <v>2016</v>
      </c>
      <c r="R122" s="159">
        <f ca="1" t="shared" si="1"/>
        <v>4</v>
      </c>
      <c r="S122" s="143" t="s">
        <v>1752</v>
      </c>
      <c r="T122" s="143" t="s">
        <v>1768</v>
      </c>
      <c r="U122" s="143" t="s">
        <v>26</v>
      </c>
      <c r="V122" s="142" t="s">
        <v>1754</v>
      </c>
      <c r="W122" s="143" t="s">
        <v>1755</v>
      </c>
      <c r="X122" s="142" t="s">
        <v>1756</v>
      </c>
      <c r="Y122" s="143" t="s">
        <v>1249</v>
      </c>
      <c r="Z122" s="142"/>
    </row>
    <row r="123" spans="1:26" ht="47.25">
      <c r="A123" s="142" t="s">
        <v>100</v>
      </c>
      <c r="B123" s="142" t="s">
        <v>1238</v>
      </c>
      <c r="C123" s="142" t="s">
        <v>1238</v>
      </c>
      <c r="D123" s="144" t="s">
        <v>1762</v>
      </c>
      <c r="E123" s="144" t="s">
        <v>1771</v>
      </c>
      <c r="F123" s="142" t="s">
        <v>38</v>
      </c>
      <c r="G123" s="143" t="s">
        <v>32</v>
      </c>
      <c r="H123" s="143" t="s">
        <v>22</v>
      </c>
      <c r="I123" s="143" t="s">
        <v>32</v>
      </c>
      <c r="J123" s="144" t="s">
        <v>1750</v>
      </c>
      <c r="K123" s="144" t="s">
        <v>1751</v>
      </c>
      <c r="L123" s="145">
        <v>41043</v>
      </c>
      <c r="M123" s="145">
        <v>41773</v>
      </c>
      <c r="N123" s="143" t="s">
        <v>1364</v>
      </c>
      <c r="O123" s="145">
        <v>42504</v>
      </c>
      <c r="P123" s="145">
        <v>42504</v>
      </c>
      <c r="Q123" s="143">
        <v>2015</v>
      </c>
      <c r="R123" s="159">
        <f ca="1" t="shared" si="1"/>
        <v>4</v>
      </c>
      <c r="S123" s="143" t="s">
        <v>1752</v>
      </c>
      <c r="T123" s="143" t="s">
        <v>1772</v>
      </c>
      <c r="U123" s="143" t="s">
        <v>26</v>
      </c>
      <c r="V123" s="142" t="s">
        <v>1754</v>
      </c>
      <c r="W123" s="143" t="s">
        <v>1755</v>
      </c>
      <c r="X123" s="142" t="s">
        <v>1756</v>
      </c>
      <c r="Y123" s="143" t="s">
        <v>1249</v>
      </c>
      <c r="Z123" s="142"/>
    </row>
    <row r="124" spans="1:26" ht="31.5">
      <c r="A124" s="142" t="s">
        <v>100</v>
      </c>
      <c r="B124" s="142" t="s">
        <v>1238</v>
      </c>
      <c r="C124" s="142" t="s">
        <v>1238</v>
      </c>
      <c r="D124" s="144" t="s">
        <v>788</v>
      </c>
      <c r="E124" s="144" t="s">
        <v>1327</v>
      </c>
      <c r="F124" s="142" t="s">
        <v>43</v>
      </c>
      <c r="G124" s="143" t="s">
        <v>32</v>
      </c>
      <c r="H124" s="143" t="s">
        <v>22</v>
      </c>
      <c r="I124" s="143" t="s">
        <v>32</v>
      </c>
      <c r="J124" s="144" t="s">
        <v>1328</v>
      </c>
      <c r="K124" s="144"/>
      <c r="L124" s="145">
        <v>40269</v>
      </c>
      <c r="M124" s="145">
        <v>41364</v>
      </c>
      <c r="O124" s="145">
        <v>41364</v>
      </c>
      <c r="P124" s="145">
        <v>41364</v>
      </c>
      <c r="Q124" s="145"/>
      <c r="R124" s="159">
        <f ca="1" t="shared" si="1"/>
        <v>4</v>
      </c>
      <c r="T124" s="143"/>
      <c r="U124" s="143" t="s">
        <v>26</v>
      </c>
      <c r="V124" s="142" t="s">
        <v>1329</v>
      </c>
      <c r="W124" s="147" t="s">
        <v>1330</v>
      </c>
      <c r="X124" s="142" t="s">
        <v>1331</v>
      </c>
      <c r="Y124" s="143" t="s">
        <v>1249</v>
      </c>
      <c r="Z124" s="142"/>
    </row>
    <row r="125" spans="1:26" ht="31.5">
      <c r="A125" s="142" t="s">
        <v>100</v>
      </c>
      <c r="B125" s="142" t="s">
        <v>1238</v>
      </c>
      <c r="C125" s="142" t="s">
        <v>1238</v>
      </c>
      <c r="D125" s="144" t="s">
        <v>788</v>
      </c>
      <c r="E125" s="144" t="s">
        <v>1332</v>
      </c>
      <c r="F125" s="142" t="s">
        <v>43</v>
      </c>
      <c r="G125" s="143" t="s">
        <v>32</v>
      </c>
      <c r="H125" s="143" t="s">
        <v>22</v>
      </c>
      <c r="I125" s="143" t="s">
        <v>32</v>
      </c>
      <c r="J125" s="144" t="s">
        <v>1333</v>
      </c>
      <c r="K125" s="144"/>
      <c r="L125" s="145"/>
      <c r="M125" s="145"/>
      <c r="O125" s="145"/>
      <c r="P125" s="145"/>
      <c r="Q125" s="145"/>
      <c r="R125" s="159">
        <f ca="1" t="shared" si="1"/>
        <v>1</v>
      </c>
      <c r="T125" s="143"/>
      <c r="U125" s="143" t="s">
        <v>26</v>
      </c>
      <c r="V125" s="142" t="s">
        <v>1329</v>
      </c>
      <c r="W125" s="147" t="s">
        <v>1330</v>
      </c>
      <c r="X125" s="142" t="s">
        <v>1331</v>
      </c>
      <c r="Y125" s="143" t="s">
        <v>1249</v>
      </c>
      <c r="Z125" s="142"/>
    </row>
    <row r="126" spans="1:26" ht="31.5">
      <c r="A126" s="142" t="s">
        <v>100</v>
      </c>
      <c r="B126" s="142" t="s">
        <v>1238</v>
      </c>
      <c r="C126" s="142" t="s">
        <v>1238</v>
      </c>
      <c r="D126" s="144" t="s">
        <v>1334</v>
      </c>
      <c r="E126" s="144" t="s">
        <v>1335</v>
      </c>
      <c r="F126" s="142" t="s">
        <v>43</v>
      </c>
      <c r="G126" s="143" t="s">
        <v>32</v>
      </c>
      <c r="H126" s="143" t="s">
        <v>22</v>
      </c>
      <c r="I126" s="143" t="s">
        <v>32</v>
      </c>
      <c r="J126" s="144"/>
      <c r="K126" s="144"/>
      <c r="L126" s="145"/>
      <c r="M126" s="145"/>
      <c r="O126" s="145"/>
      <c r="P126" s="145"/>
      <c r="Q126" s="145"/>
      <c r="R126" s="159">
        <f ca="1" t="shared" si="1"/>
        <v>1</v>
      </c>
      <c r="T126" s="143"/>
      <c r="U126" s="143" t="s">
        <v>26</v>
      </c>
      <c r="V126" s="142" t="s">
        <v>1329</v>
      </c>
      <c r="W126" s="147" t="s">
        <v>1330</v>
      </c>
      <c r="X126" s="142" t="s">
        <v>1331</v>
      </c>
      <c r="Y126" s="143" t="s">
        <v>1249</v>
      </c>
      <c r="Z126" s="142"/>
    </row>
    <row r="127" spans="1:26" ht="31.5">
      <c r="A127" s="142" t="s">
        <v>100</v>
      </c>
      <c r="B127" s="142" t="s">
        <v>1238</v>
      </c>
      <c r="C127" s="142" t="s">
        <v>1238</v>
      </c>
      <c r="D127" s="144" t="s">
        <v>1334</v>
      </c>
      <c r="E127" s="144" t="s">
        <v>1336</v>
      </c>
      <c r="F127" s="142" t="s">
        <v>43</v>
      </c>
      <c r="G127" s="143" t="s">
        <v>32</v>
      </c>
      <c r="H127" s="143" t="s">
        <v>22</v>
      </c>
      <c r="I127" s="143" t="s">
        <v>32</v>
      </c>
      <c r="J127" s="144"/>
      <c r="K127" s="144"/>
      <c r="L127" s="145"/>
      <c r="M127" s="145"/>
      <c r="O127" s="145"/>
      <c r="P127" s="145"/>
      <c r="Q127" s="145"/>
      <c r="R127" s="159">
        <f ca="1" t="shared" si="1"/>
        <v>1</v>
      </c>
      <c r="T127" s="143"/>
      <c r="U127" s="143" t="s">
        <v>26</v>
      </c>
      <c r="V127" s="142" t="s">
        <v>1329</v>
      </c>
      <c r="W127" s="147" t="s">
        <v>1330</v>
      </c>
      <c r="X127" s="142" t="s">
        <v>1331</v>
      </c>
      <c r="Y127" s="143" t="s">
        <v>1249</v>
      </c>
      <c r="Z127" s="142"/>
    </row>
    <row r="128" spans="1:26" ht="31.5">
      <c r="A128" s="142" t="s">
        <v>100</v>
      </c>
      <c r="B128" s="142" t="s">
        <v>1238</v>
      </c>
      <c r="C128" s="142" t="s">
        <v>1238</v>
      </c>
      <c r="D128" s="144" t="s">
        <v>2230</v>
      </c>
      <c r="E128" s="144" t="s">
        <v>1238</v>
      </c>
      <c r="F128" s="142" t="s">
        <v>45</v>
      </c>
      <c r="G128" s="143" t="s">
        <v>32</v>
      </c>
      <c r="H128" s="143" t="s">
        <v>22</v>
      </c>
      <c r="I128" s="143" t="s">
        <v>32</v>
      </c>
      <c r="J128" s="144" t="s">
        <v>2231</v>
      </c>
      <c r="K128" s="144"/>
      <c r="L128" s="145">
        <v>38078</v>
      </c>
      <c r="M128" s="145">
        <v>39903</v>
      </c>
      <c r="N128" s="143" t="s">
        <v>1402</v>
      </c>
      <c r="O128" s="145">
        <v>40999</v>
      </c>
      <c r="P128" s="145">
        <v>40268</v>
      </c>
      <c r="Q128" s="145"/>
      <c r="R128" s="159">
        <f ca="1" t="shared" si="1"/>
        <v>2</v>
      </c>
      <c r="T128" s="143"/>
      <c r="U128" s="143" t="s">
        <v>26</v>
      </c>
      <c r="V128" s="142" t="s">
        <v>2232</v>
      </c>
      <c r="W128" s="147" t="s">
        <v>2233</v>
      </c>
      <c r="X128" s="142" t="s">
        <v>2234</v>
      </c>
      <c r="Y128" s="143" t="s">
        <v>1249</v>
      </c>
      <c r="Z128" s="142"/>
    </row>
    <row r="129" spans="1:26" ht="31.5">
      <c r="A129" s="142" t="s">
        <v>100</v>
      </c>
      <c r="B129" s="142" t="s">
        <v>1238</v>
      </c>
      <c r="C129" s="142" t="s">
        <v>1238</v>
      </c>
      <c r="D129" s="144" t="s">
        <v>2230</v>
      </c>
      <c r="E129" s="144" t="s">
        <v>2235</v>
      </c>
      <c r="F129" s="142" t="s">
        <v>45</v>
      </c>
      <c r="G129" s="143" t="s">
        <v>32</v>
      </c>
      <c r="H129" s="143" t="s">
        <v>22</v>
      </c>
      <c r="I129" s="143" t="s">
        <v>32</v>
      </c>
      <c r="J129" s="144" t="s">
        <v>2231</v>
      </c>
      <c r="K129" s="144"/>
      <c r="L129" s="145">
        <v>38078</v>
      </c>
      <c r="M129" s="145">
        <v>38807</v>
      </c>
      <c r="O129" s="145">
        <v>38807</v>
      </c>
      <c r="P129" s="145">
        <v>38807</v>
      </c>
      <c r="Q129" s="145"/>
      <c r="R129" s="159">
        <f ca="1" t="shared" si="1"/>
        <v>2</v>
      </c>
      <c r="T129" s="143"/>
      <c r="U129" s="143" t="s">
        <v>26</v>
      </c>
      <c r="V129" s="142" t="s">
        <v>2232</v>
      </c>
      <c r="W129" s="147" t="s">
        <v>2233</v>
      </c>
      <c r="X129" s="142" t="s">
        <v>2234</v>
      </c>
      <c r="Y129" s="143" t="s">
        <v>1249</v>
      </c>
      <c r="Z129" s="142"/>
    </row>
    <row r="130" spans="1:26" ht="31.5">
      <c r="A130" s="142" t="s">
        <v>100</v>
      </c>
      <c r="B130" s="142" t="s">
        <v>1238</v>
      </c>
      <c r="C130" s="142" t="s">
        <v>1238</v>
      </c>
      <c r="D130" s="144" t="s">
        <v>2230</v>
      </c>
      <c r="E130" s="144" t="s">
        <v>2236</v>
      </c>
      <c r="F130" s="142" t="s">
        <v>45</v>
      </c>
      <c r="G130" s="143" t="s">
        <v>32</v>
      </c>
      <c r="H130" s="143" t="s">
        <v>22</v>
      </c>
      <c r="I130" s="143" t="s">
        <v>32</v>
      </c>
      <c r="J130" s="144"/>
      <c r="K130" s="144"/>
      <c r="L130" s="145">
        <v>40210</v>
      </c>
      <c r="M130" s="145">
        <v>42035</v>
      </c>
      <c r="N130" s="143" t="s">
        <v>1724</v>
      </c>
      <c r="O130" s="145">
        <v>42766</v>
      </c>
      <c r="P130" s="145">
        <v>42035</v>
      </c>
      <c r="Q130" s="145"/>
      <c r="R130" s="159">
        <f aca="true" ca="1" t="shared" si="2" ref="R130:R193">IF(ISBLANK(P130),1,IF(P130&gt;NOW(),4,IF(P130&lt;NOW(),2)))</f>
        <v>4</v>
      </c>
      <c r="T130" s="143"/>
      <c r="U130" s="143" t="s">
        <v>26</v>
      </c>
      <c r="V130" s="142" t="s">
        <v>2232</v>
      </c>
      <c r="W130" s="147" t="s">
        <v>2233</v>
      </c>
      <c r="X130" s="142" t="s">
        <v>2234</v>
      </c>
      <c r="Y130" s="143" t="s">
        <v>1249</v>
      </c>
      <c r="Z130" s="142"/>
    </row>
    <row r="131" spans="1:26" ht="31.5">
      <c r="A131" s="142" t="s">
        <v>100</v>
      </c>
      <c r="B131" s="142" t="s">
        <v>1238</v>
      </c>
      <c r="C131" s="142" t="s">
        <v>1238</v>
      </c>
      <c r="D131" s="144" t="s">
        <v>2230</v>
      </c>
      <c r="E131" s="144" t="s">
        <v>2237</v>
      </c>
      <c r="F131" s="142" t="s">
        <v>45</v>
      </c>
      <c r="G131" s="143" t="s">
        <v>32</v>
      </c>
      <c r="H131" s="143" t="s">
        <v>22</v>
      </c>
      <c r="I131" s="143" t="s">
        <v>32</v>
      </c>
      <c r="J131" s="144"/>
      <c r="K131" s="144"/>
      <c r="L131" s="145">
        <v>40210</v>
      </c>
      <c r="M131" s="145">
        <v>42035</v>
      </c>
      <c r="N131" s="143" t="s">
        <v>1724</v>
      </c>
      <c r="O131" s="145">
        <v>42766</v>
      </c>
      <c r="P131" s="145">
        <v>42035</v>
      </c>
      <c r="Q131" s="145"/>
      <c r="R131" s="159">
        <f ca="1" t="shared" si="2"/>
        <v>4</v>
      </c>
      <c r="T131" s="143"/>
      <c r="U131" s="143" t="s">
        <v>26</v>
      </c>
      <c r="V131" s="142" t="s">
        <v>2232</v>
      </c>
      <c r="W131" s="147" t="s">
        <v>2233</v>
      </c>
      <c r="X131" s="142" t="s">
        <v>2234</v>
      </c>
      <c r="Y131" s="143" t="s">
        <v>1249</v>
      </c>
      <c r="Z131" s="142"/>
    </row>
    <row r="132" spans="1:26" ht="31.5">
      <c r="A132" s="142" t="s">
        <v>100</v>
      </c>
      <c r="B132" s="142" t="s">
        <v>1238</v>
      </c>
      <c r="C132" s="142" t="s">
        <v>1238</v>
      </c>
      <c r="D132" s="144" t="s">
        <v>2623</v>
      </c>
      <c r="E132" s="144" t="s">
        <v>1504</v>
      </c>
      <c r="F132" s="142" t="s">
        <v>31</v>
      </c>
      <c r="G132" s="143" t="s">
        <v>32</v>
      </c>
      <c r="H132" s="143" t="s">
        <v>22</v>
      </c>
      <c r="I132" s="143" t="s">
        <v>32</v>
      </c>
      <c r="J132" s="144" t="s">
        <v>2624</v>
      </c>
      <c r="K132" s="144"/>
      <c r="L132" s="145">
        <v>2007</v>
      </c>
      <c r="M132" s="145">
        <v>2010</v>
      </c>
      <c r="O132" s="145">
        <v>2010</v>
      </c>
      <c r="P132" s="145">
        <v>2010</v>
      </c>
      <c r="Q132" s="145"/>
      <c r="R132" s="159">
        <f ca="1" t="shared" si="2"/>
        <v>2</v>
      </c>
      <c r="T132" s="143"/>
      <c r="U132" s="143" t="s">
        <v>26</v>
      </c>
      <c r="V132" s="142" t="s">
        <v>2625</v>
      </c>
      <c r="W132" s="147" t="s">
        <v>2626</v>
      </c>
      <c r="X132" s="142" t="s">
        <v>2627</v>
      </c>
      <c r="Y132" s="143" t="s">
        <v>1249</v>
      </c>
      <c r="Z132" s="142"/>
    </row>
    <row r="133" spans="1:26" ht="31.5">
      <c r="A133" s="142" t="s">
        <v>100</v>
      </c>
      <c r="B133" s="142" t="s">
        <v>1238</v>
      </c>
      <c r="C133" s="142" t="s">
        <v>1238</v>
      </c>
      <c r="D133" s="144" t="s">
        <v>2623</v>
      </c>
      <c r="E133" s="144" t="s">
        <v>2628</v>
      </c>
      <c r="F133" s="142" t="s">
        <v>31</v>
      </c>
      <c r="G133" s="143" t="s">
        <v>32</v>
      </c>
      <c r="H133" s="143" t="s">
        <v>22</v>
      </c>
      <c r="I133" s="143" t="s">
        <v>32</v>
      </c>
      <c r="J133" s="144"/>
      <c r="K133" s="144"/>
      <c r="L133" s="145"/>
      <c r="M133" s="145"/>
      <c r="O133" s="145"/>
      <c r="P133" s="145"/>
      <c r="Q133" s="145"/>
      <c r="R133" s="159">
        <f ca="1" t="shared" si="2"/>
        <v>1</v>
      </c>
      <c r="T133" s="143"/>
      <c r="U133" s="143" t="s">
        <v>26</v>
      </c>
      <c r="V133" s="142" t="s">
        <v>2625</v>
      </c>
      <c r="W133" s="147" t="s">
        <v>2626</v>
      </c>
      <c r="X133" s="142" t="s">
        <v>2627</v>
      </c>
      <c r="Y133" s="143" t="s">
        <v>1249</v>
      </c>
      <c r="Z133" s="142"/>
    </row>
    <row r="134" spans="1:26" ht="31.5">
      <c r="A134" s="142" t="s">
        <v>100</v>
      </c>
      <c r="B134" s="142" t="s">
        <v>1238</v>
      </c>
      <c r="C134" s="142" t="s">
        <v>1238</v>
      </c>
      <c r="D134" s="144" t="s">
        <v>2623</v>
      </c>
      <c r="E134" s="144" t="s">
        <v>2629</v>
      </c>
      <c r="F134" s="142" t="s">
        <v>31</v>
      </c>
      <c r="G134" s="143" t="s">
        <v>32</v>
      </c>
      <c r="H134" s="143" t="s">
        <v>22</v>
      </c>
      <c r="I134" s="143" t="s">
        <v>32</v>
      </c>
      <c r="J134" s="144" t="s">
        <v>1268</v>
      </c>
      <c r="K134" s="144"/>
      <c r="L134" s="145">
        <v>39264</v>
      </c>
      <c r="M134" s="145">
        <v>41061</v>
      </c>
      <c r="N134" s="143" t="s">
        <v>1407</v>
      </c>
      <c r="O134" s="145">
        <v>42887</v>
      </c>
      <c r="P134" s="145">
        <v>41061</v>
      </c>
      <c r="Q134" s="145"/>
      <c r="R134" s="159">
        <f ca="1" t="shared" si="2"/>
        <v>4</v>
      </c>
      <c r="T134" s="143"/>
      <c r="U134" s="143" t="s">
        <v>26</v>
      </c>
      <c r="V134" s="142" t="s">
        <v>2625</v>
      </c>
      <c r="W134" s="147" t="s">
        <v>2626</v>
      </c>
      <c r="X134" s="142" t="s">
        <v>2627</v>
      </c>
      <c r="Y134" s="143" t="s">
        <v>1249</v>
      </c>
      <c r="Z134" s="142"/>
    </row>
    <row r="135" spans="1:26" ht="31.5">
      <c r="A135" s="142" t="s">
        <v>100</v>
      </c>
      <c r="B135" s="142" t="s">
        <v>1238</v>
      </c>
      <c r="C135" s="142" t="s">
        <v>1238</v>
      </c>
      <c r="D135" s="144" t="s">
        <v>2623</v>
      </c>
      <c r="E135" s="144" t="s">
        <v>2630</v>
      </c>
      <c r="F135" s="142" t="s">
        <v>31</v>
      </c>
      <c r="G135" s="143" t="s">
        <v>32</v>
      </c>
      <c r="H135" s="143" t="s">
        <v>22</v>
      </c>
      <c r="I135" s="143" t="s">
        <v>32</v>
      </c>
      <c r="J135" s="144"/>
      <c r="K135" s="144"/>
      <c r="L135" s="145"/>
      <c r="M135" s="145"/>
      <c r="O135" s="145"/>
      <c r="P135" s="145"/>
      <c r="Q135" s="145"/>
      <c r="R135" s="159">
        <f ca="1" t="shared" si="2"/>
        <v>1</v>
      </c>
      <c r="T135" s="143"/>
      <c r="U135" s="143" t="s">
        <v>26</v>
      </c>
      <c r="V135" s="142" t="s">
        <v>2625</v>
      </c>
      <c r="W135" s="147" t="s">
        <v>2626</v>
      </c>
      <c r="X135" s="142" t="s">
        <v>2627</v>
      </c>
      <c r="Y135" s="143" t="s">
        <v>1249</v>
      </c>
      <c r="Z135" s="142"/>
    </row>
    <row r="136" spans="1:26" ht="31.5">
      <c r="A136" s="142" t="s">
        <v>100</v>
      </c>
      <c r="B136" s="142" t="s">
        <v>1238</v>
      </c>
      <c r="C136" s="142" t="s">
        <v>1238</v>
      </c>
      <c r="D136" s="144" t="s">
        <v>1337</v>
      </c>
      <c r="E136" s="144" t="s">
        <v>1338</v>
      </c>
      <c r="F136" s="142" t="s">
        <v>47</v>
      </c>
      <c r="G136" s="143" t="s">
        <v>32</v>
      </c>
      <c r="H136" s="143" t="s">
        <v>22</v>
      </c>
      <c r="I136" s="143" t="s">
        <v>32</v>
      </c>
      <c r="J136" s="144" t="s">
        <v>1339</v>
      </c>
      <c r="K136" s="144"/>
      <c r="L136" s="145">
        <v>38596</v>
      </c>
      <c r="M136" s="145">
        <v>41152</v>
      </c>
      <c r="N136" s="143" t="s">
        <v>1340</v>
      </c>
      <c r="O136" s="145">
        <v>42247</v>
      </c>
      <c r="P136" s="145">
        <v>42247</v>
      </c>
      <c r="Q136" s="145"/>
      <c r="R136" s="159">
        <f ca="1" t="shared" si="2"/>
        <v>4</v>
      </c>
      <c r="T136" s="143"/>
      <c r="U136" s="143" t="s">
        <v>26</v>
      </c>
      <c r="V136" s="152" t="s">
        <v>1341</v>
      </c>
      <c r="W136" s="147" t="s">
        <v>1342</v>
      </c>
      <c r="X136" s="142" t="s">
        <v>1343</v>
      </c>
      <c r="Y136" s="143" t="s">
        <v>1249</v>
      </c>
      <c r="Z136" s="142"/>
    </row>
    <row r="137" spans="1:26" ht="31.5">
      <c r="A137" s="142" t="s">
        <v>100</v>
      </c>
      <c r="B137" s="142" t="s">
        <v>1238</v>
      </c>
      <c r="C137" s="142" t="s">
        <v>1238</v>
      </c>
      <c r="D137" s="144" t="s">
        <v>1337</v>
      </c>
      <c r="E137" s="144" t="s">
        <v>1344</v>
      </c>
      <c r="F137" s="142" t="s">
        <v>47</v>
      </c>
      <c r="G137" s="143" t="s">
        <v>32</v>
      </c>
      <c r="H137" s="143" t="s">
        <v>22</v>
      </c>
      <c r="I137" s="143" t="s">
        <v>32</v>
      </c>
      <c r="J137" s="144" t="s">
        <v>1292</v>
      </c>
      <c r="K137" s="144"/>
      <c r="L137" s="145">
        <v>40269</v>
      </c>
      <c r="M137" s="145">
        <v>41152</v>
      </c>
      <c r="O137" s="145">
        <v>41517</v>
      </c>
      <c r="P137" s="145">
        <v>41152</v>
      </c>
      <c r="Q137" s="145"/>
      <c r="R137" s="159">
        <f ca="1" t="shared" si="2"/>
        <v>4</v>
      </c>
      <c r="T137" s="143"/>
      <c r="U137" s="143" t="s">
        <v>26</v>
      </c>
      <c r="V137" s="142" t="s">
        <v>1341</v>
      </c>
      <c r="W137" s="147" t="s">
        <v>1342</v>
      </c>
      <c r="X137" s="142" t="s">
        <v>1345</v>
      </c>
      <c r="Y137" s="143" t="s">
        <v>1249</v>
      </c>
      <c r="Z137" s="142"/>
    </row>
    <row r="138" spans="1:26" ht="47.25">
      <c r="A138" s="142" t="s">
        <v>100</v>
      </c>
      <c r="B138" s="142" t="s">
        <v>1238</v>
      </c>
      <c r="C138" s="142" t="s">
        <v>1238</v>
      </c>
      <c r="D138" s="144" t="s">
        <v>2238</v>
      </c>
      <c r="E138" s="144" t="s">
        <v>2239</v>
      </c>
      <c r="F138" s="142" t="s">
        <v>45</v>
      </c>
      <c r="G138" s="143" t="s">
        <v>32</v>
      </c>
      <c r="H138" s="143" t="s">
        <v>22</v>
      </c>
      <c r="I138" s="143" t="s">
        <v>32</v>
      </c>
      <c r="J138" s="144" t="s">
        <v>2240</v>
      </c>
      <c r="K138" s="144" t="s">
        <v>2120</v>
      </c>
      <c r="L138" s="145">
        <v>38808</v>
      </c>
      <c r="M138" s="145">
        <v>11414</v>
      </c>
      <c r="O138" s="145"/>
      <c r="P138" s="145"/>
      <c r="R138" s="159">
        <f ca="1" t="shared" si="2"/>
        <v>1</v>
      </c>
      <c r="T138" s="143"/>
      <c r="U138" s="143" t="s">
        <v>26</v>
      </c>
      <c r="V138" s="142" t="s">
        <v>2241</v>
      </c>
      <c r="W138" s="147" t="s">
        <v>2242</v>
      </c>
      <c r="X138" s="142" t="s">
        <v>2243</v>
      </c>
      <c r="Y138" s="143" t="s">
        <v>1249</v>
      </c>
      <c r="Z138" s="142"/>
    </row>
    <row r="139" spans="1:26" ht="173.25">
      <c r="A139" s="142" t="s">
        <v>100</v>
      </c>
      <c r="B139" s="142" t="s">
        <v>1238</v>
      </c>
      <c r="C139" s="142" t="s">
        <v>1238</v>
      </c>
      <c r="D139" s="144" t="s">
        <v>2238</v>
      </c>
      <c r="E139" s="144" t="s">
        <v>2244</v>
      </c>
      <c r="F139" s="142" t="s">
        <v>45</v>
      </c>
      <c r="G139" s="143" t="s">
        <v>32</v>
      </c>
      <c r="H139" s="143" t="s">
        <v>22</v>
      </c>
      <c r="I139" s="143" t="s">
        <v>32</v>
      </c>
      <c r="J139" s="144" t="s">
        <v>2245</v>
      </c>
      <c r="K139" s="144" t="s">
        <v>2120</v>
      </c>
      <c r="L139" s="145">
        <v>40853</v>
      </c>
      <c r="M139" s="145" t="s">
        <v>2246</v>
      </c>
      <c r="N139" s="143" t="s">
        <v>2247</v>
      </c>
      <c r="O139" s="145">
        <v>42313</v>
      </c>
      <c r="P139" s="145">
        <v>42313</v>
      </c>
      <c r="Q139" s="155">
        <v>41821</v>
      </c>
      <c r="R139" s="159">
        <f ca="1" t="shared" si="2"/>
        <v>4</v>
      </c>
      <c r="S139" s="143" t="s">
        <v>2248</v>
      </c>
      <c r="T139" s="143" t="s">
        <v>2249</v>
      </c>
      <c r="U139" s="143" t="s">
        <v>26</v>
      </c>
      <c r="V139" s="142" t="s">
        <v>2241</v>
      </c>
      <c r="W139" s="147" t="s">
        <v>2242</v>
      </c>
      <c r="X139" s="142" t="s">
        <v>2243</v>
      </c>
      <c r="Y139" s="143" t="s">
        <v>1249</v>
      </c>
      <c r="Z139" s="142"/>
    </row>
    <row r="140" spans="1:26" ht="63">
      <c r="A140" s="142" t="s">
        <v>100</v>
      </c>
      <c r="B140" s="142" t="s">
        <v>1238</v>
      </c>
      <c r="C140" s="142" t="s">
        <v>1238</v>
      </c>
      <c r="D140" s="144" t="s">
        <v>2238</v>
      </c>
      <c r="E140" s="144" t="s">
        <v>2250</v>
      </c>
      <c r="F140" s="142" t="s">
        <v>45</v>
      </c>
      <c r="G140" s="143" t="s">
        <v>32</v>
      </c>
      <c r="H140" s="143" t="s">
        <v>22</v>
      </c>
      <c r="I140" s="143" t="s">
        <v>32</v>
      </c>
      <c r="J140" s="144" t="s">
        <v>1419</v>
      </c>
      <c r="K140" s="144" t="s">
        <v>2120</v>
      </c>
      <c r="L140" s="145">
        <v>39853</v>
      </c>
      <c r="M140" s="145">
        <v>40947</v>
      </c>
      <c r="N140" s="143" t="s">
        <v>1364</v>
      </c>
      <c r="O140" s="145">
        <v>41678</v>
      </c>
      <c r="P140" s="145">
        <v>41678</v>
      </c>
      <c r="Q140" s="155">
        <v>41306</v>
      </c>
      <c r="R140" s="159">
        <f ca="1" t="shared" si="2"/>
        <v>4</v>
      </c>
      <c r="S140" s="143" t="s">
        <v>2248</v>
      </c>
      <c r="T140" s="143" t="s">
        <v>2113</v>
      </c>
      <c r="U140" s="143" t="s">
        <v>26</v>
      </c>
      <c r="V140" s="142" t="s">
        <v>2241</v>
      </c>
      <c r="W140" s="147" t="s">
        <v>2242</v>
      </c>
      <c r="X140" s="142" t="s">
        <v>2243</v>
      </c>
      <c r="Y140" s="143" t="s">
        <v>1249</v>
      </c>
      <c r="Z140" s="142"/>
    </row>
    <row r="141" spans="1:26" ht="63">
      <c r="A141" s="142" t="s">
        <v>100</v>
      </c>
      <c r="B141" s="142" t="s">
        <v>1238</v>
      </c>
      <c r="C141" s="142" t="s">
        <v>1238</v>
      </c>
      <c r="D141" s="144" t="s">
        <v>2238</v>
      </c>
      <c r="E141" s="144" t="s">
        <v>2251</v>
      </c>
      <c r="F141" s="142" t="s">
        <v>45</v>
      </c>
      <c r="G141" s="143" t="s">
        <v>32</v>
      </c>
      <c r="H141" s="143" t="s">
        <v>22</v>
      </c>
      <c r="I141" s="143" t="s">
        <v>32</v>
      </c>
      <c r="J141" s="144" t="s">
        <v>2252</v>
      </c>
      <c r="K141" s="144" t="s">
        <v>2120</v>
      </c>
      <c r="L141" s="145">
        <v>40087</v>
      </c>
      <c r="M141" s="145">
        <v>41182</v>
      </c>
      <c r="N141" s="143" t="s">
        <v>1364</v>
      </c>
      <c r="O141" s="145">
        <v>41912</v>
      </c>
      <c r="P141" s="145">
        <v>41912</v>
      </c>
      <c r="Q141" s="145">
        <v>41547</v>
      </c>
      <c r="R141" s="159">
        <f ca="1" t="shared" si="2"/>
        <v>4</v>
      </c>
      <c r="S141" s="143" t="s">
        <v>2248</v>
      </c>
      <c r="T141" s="143" t="s">
        <v>2113</v>
      </c>
      <c r="U141" s="143" t="s">
        <v>26</v>
      </c>
      <c r="V141" s="142" t="s">
        <v>2241</v>
      </c>
      <c r="W141" s="147" t="s">
        <v>2242</v>
      </c>
      <c r="X141" s="142" t="s">
        <v>2243</v>
      </c>
      <c r="Y141" s="143" t="s">
        <v>1249</v>
      </c>
      <c r="Z141" s="142"/>
    </row>
    <row r="142" spans="1:26" ht="31.5">
      <c r="A142" s="142" t="s">
        <v>100</v>
      </c>
      <c r="B142" s="142" t="s">
        <v>1238</v>
      </c>
      <c r="C142" s="142" t="s">
        <v>1238</v>
      </c>
      <c r="D142" s="144" t="s">
        <v>1346</v>
      </c>
      <c r="E142" s="144" t="s">
        <v>1347</v>
      </c>
      <c r="F142" s="142" t="s">
        <v>47</v>
      </c>
      <c r="G142" s="143" t="s">
        <v>32</v>
      </c>
      <c r="H142" s="143" t="s">
        <v>22</v>
      </c>
      <c r="I142" s="143" t="s">
        <v>32</v>
      </c>
      <c r="J142" s="144" t="s">
        <v>1348</v>
      </c>
      <c r="K142" s="144" t="s">
        <v>1349</v>
      </c>
      <c r="L142" s="145">
        <v>41000</v>
      </c>
      <c r="M142" s="145">
        <v>44651</v>
      </c>
      <c r="N142" s="143" t="s">
        <v>1350</v>
      </c>
      <c r="O142" s="145">
        <v>46477</v>
      </c>
      <c r="P142" s="145">
        <v>44651</v>
      </c>
      <c r="R142" s="159">
        <f ca="1" t="shared" si="2"/>
        <v>4</v>
      </c>
      <c r="S142" s="143" t="s">
        <v>1349</v>
      </c>
      <c r="T142" s="143" t="s">
        <v>1351</v>
      </c>
      <c r="U142" s="143" t="s">
        <v>1352</v>
      </c>
      <c r="V142" s="142" t="s">
        <v>1353</v>
      </c>
      <c r="W142" s="147" t="s">
        <v>1354</v>
      </c>
      <c r="X142" s="142" t="s">
        <v>1355</v>
      </c>
      <c r="Y142" s="143" t="s">
        <v>1249</v>
      </c>
      <c r="Z142" s="142"/>
    </row>
    <row r="143" spans="1:26" ht="31.5">
      <c r="A143" s="142" t="s">
        <v>100</v>
      </c>
      <c r="B143" s="142" t="s">
        <v>1238</v>
      </c>
      <c r="C143" s="142" t="s">
        <v>1238</v>
      </c>
      <c r="D143" s="144" t="s">
        <v>1773</v>
      </c>
      <c r="E143" s="144" t="s">
        <v>1238</v>
      </c>
      <c r="F143" s="142" t="s">
        <v>43</v>
      </c>
      <c r="G143" s="143" t="s">
        <v>32</v>
      </c>
      <c r="H143" s="143" t="s">
        <v>22</v>
      </c>
      <c r="I143" s="143" t="s">
        <v>32</v>
      </c>
      <c r="J143" s="144" t="s">
        <v>1774</v>
      </c>
      <c r="K143" s="144" t="s">
        <v>1775</v>
      </c>
      <c r="L143" s="145">
        <v>36251</v>
      </c>
      <c r="M143" s="145" t="s">
        <v>48</v>
      </c>
      <c r="O143" s="145"/>
      <c r="P143" s="145"/>
      <c r="R143" s="159">
        <f ca="1" t="shared" si="2"/>
        <v>1</v>
      </c>
      <c r="T143" s="143"/>
      <c r="U143" s="143" t="s">
        <v>26</v>
      </c>
      <c r="V143" s="142" t="s">
        <v>1776</v>
      </c>
      <c r="W143" s="146" t="s">
        <v>1777</v>
      </c>
      <c r="X143" s="142" t="s">
        <v>1778</v>
      </c>
      <c r="Y143" s="143" t="s">
        <v>1249</v>
      </c>
      <c r="Z143" s="142"/>
    </row>
    <row r="144" spans="1:26" ht="31.5">
      <c r="A144" s="142" t="s">
        <v>100</v>
      </c>
      <c r="B144" s="142" t="s">
        <v>1238</v>
      </c>
      <c r="C144" s="142" t="s">
        <v>1238</v>
      </c>
      <c r="D144" s="144" t="s">
        <v>1773</v>
      </c>
      <c r="E144" s="144" t="s">
        <v>1478</v>
      </c>
      <c r="F144" s="142" t="s">
        <v>43</v>
      </c>
      <c r="G144" s="143" t="s">
        <v>32</v>
      </c>
      <c r="H144" s="143" t="s">
        <v>22</v>
      </c>
      <c r="I144" s="143" t="s">
        <v>32</v>
      </c>
      <c r="J144" s="144" t="s">
        <v>1774</v>
      </c>
      <c r="K144" s="144" t="s">
        <v>1775</v>
      </c>
      <c r="L144" s="145">
        <v>36251</v>
      </c>
      <c r="M144" s="145" t="s">
        <v>48</v>
      </c>
      <c r="R144" s="159">
        <f ca="1" t="shared" si="2"/>
        <v>1</v>
      </c>
      <c r="T144" s="143"/>
      <c r="U144" s="143" t="s">
        <v>26</v>
      </c>
      <c r="V144" s="142" t="s">
        <v>1776</v>
      </c>
      <c r="W144" s="146" t="s">
        <v>1777</v>
      </c>
      <c r="X144" s="142"/>
      <c r="Y144" s="143" t="s">
        <v>1249</v>
      </c>
      <c r="Z144" s="142"/>
    </row>
    <row r="145" spans="1:26" ht="31.5">
      <c r="A145" s="142" t="s">
        <v>100</v>
      </c>
      <c r="B145" s="142" t="s">
        <v>1238</v>
      </c>
      <c r="C145" s="142" t="s">
        <v>1238</v>
      </c>
      <c r="D145" s="144" t="s">
        <v>1773</v>
      </c>
      <c r="E145" s="144" t="s">
        <v>1478</v>
      </c>
      <c r="F145" s="142" t="s">
        <v>43</v>
      </c>
      <c r="G145" s="143" t="s">
        <v>32</v>
      </c>
      <c r="H145" s="143" t="s">
        <v>22</v>
      </c>
      <c r="I145" s="143" t="s">
        <v>32</v>
      </c>
      <c r="J145" s="144" t="s">
        <v>1774</v>
      </c>
      <c r="K145" s="144" t="s">
        <v>1775</v>
      </c>
      <c r="L145" s="145">
        <v>36251</v>
      </c>
      <c r="M145" s="145" t="s">
        <v>48</v>
      </c>
      <c r="R145" s="159">
        <f ca="1" t="shared" si="2"/>
        <v>1</v>
      </c>
      <c r="T145" s="143"/>
      <c r="U145" s="143" t="s">
        <v>26</v>
      </c>
      <c r="V145" s="142" t="s">
        <v>1776</v>
      </c>
      <c r="W145" s="146" t="s">
        <v>1777</v>
      </c>
      <c r="X145" s="142"/>
      <c r="Y145" s="143" t="s">
        <v>1249</v>
      </c>
      <c r="Z145" s="142"/>
    </row>
    <row r="146" spans="1:26" ht="31.5">
      <c r="A146" s="142" t="s">
        <v>100</v>
      </c>
      <c r="B146" s="142" t="s">
        <v>1238</v>
      </c>
      <c r="C146" s="142" t="s">
        <v>1238</v>
      </c>
      <c r="D146" s="144" t="s">
        <v>1773</v>
      </c>
      <c r="E146" s="144" t="s">
        <v>1779</v>
      </c>
      <c r="F146" s="142" t="s">
        <v>43</v>
      </c>
      <c r="G146" s="143" t="s">
        <v>32</v>
      </c>
      <c r="H146" s="143" t="s">
        <v>22</v>
      </c>
      <c r="I146" s="143" t="s">
        <v>32</v>
      </c>
      <c r="J146" s="144" t="s">
        <v>1774</v>
      </c>
      <c r="K146" s="144" t="s">
        <v>1775</v>
      </c>
      <c r="L146" s="145">
        <v>36251</v>
      </c>
      <c r="M146" s="145" t="s">
        <v>48</v>
      </c>
      <c r="R146" s="159">
        <f ca="1" t="shared" si="2"/>
        <v>1</v>
      </c>
      <c r="T146" s="143"/>
      <c r="U146" s="143" t="s">
        <v>26</v>
      </c>
      <c r="V146" s="142" t="s">
        <v>1776</v>
      </c>
      <c r="W146" s="146" t="s">
        <v>1777</v>
      </c>
      <c r="X146" s="142"/>
      <c r="Y146" s="143" t="s">
        <v>1249</v>
      </c>
      <c r="Z146" s="142"/>
    </row>
    <row r="147" spans="1:26" ht="31.5">
      <c r="A147" s="142" t="s">
        <v>100</v>
      </c>
      <c r="B147" s="142" t="s">
        <v>1238</v>
      </c>
      <c r="C147" s="142" t="s">
        <v>1238</v>
      </c>
      <c r="D147" s="144" t="s">
        <v>1773</v>
      </c>
      <c r="E147" s="144" t="s">
        <v>1504</v>
      </c>
      <c r="F147" s="142" t="s">
        <v>43</v>
      </c>
      <c r="G147" s="143" t="s">
        <v>32</v>
      </c>
      <c r="H147" s="143" t="s">
        <v>22</v>
      </c>
      <c r="I147" s="143" t="s">
        <v>32</v>
      </c>
      <c r="J147" s="143" t="s">
        <v>1780</v>
      </c>
      <c r="K147" s="144" t="s">
        <v>1775</v>
      </c>
      <c r="L147" s="155">
        <v>39904</v>
      </c>
      <c r="M147" s="155">
        <v>41153</v>
      </c>
      <c r="N147" s="143">
        <v>0</v>
      </c>
      <c r="O147" s="155">
        <v>41153</v>
      </c>
      <c r="R147" s="159">
        <f ca="1" t="shared" si="2"/>
        <v>1</v>
      </c>
      <c r="T147" s="143"/>
      <c r="U147" s="143" t="s">
        <v>26</v>
      </c>
      <c r="V147" s="142" t="s">
        <v>1776</v>
      </c>
      <c r="W147" s="146" t="s">
        <v>1777</v>
      </c>
      <c r="X147" s="142"/>
      <c r="Y147" s="143" t="s">
        <v>1249</v>
      </c>
      <c r="Z147" s="142"/>
    </row>
    <row r="148" spans="1:26" ht="31.5">
      <c r="A148" s="142" t="s">
        <v>100</v>
      </c>
      <c r="B148" s="142" t="s">
        <v>1238</v>
      </c>
      <c r="C148" s="142" t="s">
        <v>1238</v>
      </c>
      <c r="D148" s="144" t="s">
        <v>1773</v>
      </c>
      <c r="E148" s="144" t="s">
        <v>1291</v>
      </c>
      <c r="F148" s="142" t="s">
        <v>43</v>
      </c>
      <c r="G148" s="143" t="s">
        <v>32</v>
      </c>
      <c r="H148" s="143" t="s">
        <v>22</v>
      </c>
      <c r="I148" s="143" t="s">
        <v>32</v>
      </c>
      <c r="J148" s="143" t="s">
        <v>1780</v>
      </c>
      <c r="K148" s="144" t="s">
        <v>1775</v>
      </c>
      <c r="L148" s="155">
        <v>39904</v>
      </c>
      <c r="M148" s="155">
        <v>41153</v>
      </c>
      <c r="N148" s="143">
        <v>0</v>
      </c>
      <c r="O148" s="155">
        <v>41153</v>
      </c>
      <c r="R148" s="159">
        <f ca="1" t="shared" si="2"/>
        <v>1</v>
      </c>
      <c r="T148" s="143"/>
      <c r="U148" s="143" t="s">
        <v>26</v>
      </c>
      <c r="V148" s="142" t="s">
        <v>1776</v>
      </c>
      <c r="W148" s="146" t="s">
        <v>1777</v>
      </c>
      <c r="X148" s="142"/>
      <c r="Y148" s="143" t="s">
        <v>1249</v>
      </c>
      <c r="Z148" s="142"/>
    </row>
    <row r="149" spans="1:26" ht="31.5">
      <c r="A149" s="142" t="s">
        <v>100</v>
      </c>
      <c r="B149" s="142" t="s">
        <v>1238</v>
      </c>
      <c r="C149" s="142" t="s">
        <v>1238</v>
      </c>
      <c r="D149" s="144" t="s">
        <v>1773</v>
      </c>
      <c r="E149" s="144" t="s">
        <v>1781</v>
      </c>
      <c r="F149" s="142" t="s">
        <v>43</v>
      </c>
      <c r="G149" s="143" t="s">
        <v>32</v>
      </c>
      <c r="H149" s="143" t="s">
        <v>22</v>
      </c>
      <c r="I149" s="143" t="s">
        <v>32</v>
      </c>
      <c r="J149" s="143" t="s">
        <v>1711</v>
      </c>
      <c r="K149" s="144" t="s">
        <v>1775</v>
      </c>
      <c r="L149" s="155">
        <v>39904</v>
      </c>
      <c r="M149" s="155">
        <v>41153</v>
      </c>
      <c r="N149" s="143">
        <v>0</v>
      </c>
      <c r="O149" s="155">
        <v>41153</v>
      </c>
      <c r="R149" s="159">
        <f ca="1" t="shared" si="2"/>
        <v>1</v>
      </c>
      <c r="T149" s="143"/>
      <c r="U149" s="143" t="s">
        <v>26</v>
      </c>
      <c r="V149" s="142" t="s">
        <v>1776</v>
      </c>
      <c r="W149" s="146" t="s">
        <v>1777</v>
      </c>
      <c r="X149" s="142"/>
      <c r="Y149" s="143" t="s">
        <v>1249</v>
      </c>
      <c r="Z149" s="142"/>
    </row>
    <row r="150" spans="1:26" ht="31.5">
      <c r="A150" s="142" t="s">
        <v>100</v>
      </c>
      <c r="B150" s="142" t="s">
        <v>1238</v>
      </c>
      <c r="C150" s="142" t="s">
        <v>1238</v>
      </c>
      <c r="D150" s="144" t="s">
        <v>1773</v>
      </c>
      <c r="E150" s="144" t="s">
        <v>1696</v>
      </c>
      <c r="F150" s="142" t="s">
        <v>43</v>
      </c>
      <c r="G150" s="143" t="s">
        <v>32</v>
      </c>
      <c r="H150" s="143" t="s">
        <v>22</v>
      </c>
      <c r="I150" s="143" t="s">
        <v>32</v>
      </c>
      <c r="J150" s="143" t="s">
        <v>1711</v>
      </c>
      <c r="K150" s="144" t="s">
        <v>1775</v>
      </c>
      <c r="L150" s="155">
        <v>39904</v>
      </c>
      <c r="M150" s="155">
        <v>41153</v>
      </c>
      <c r="N150" s="143">
        <v>0</v>
      </c>
      <c r="O150" s="155">
        <v>41153</v>
      </c>
      <c r="R150" s="159">
        <f ca="1" t="shared" si="2"/>
        <v>1</v>
      </c>
      <c r="T150" s="143"/>
      <c r="U150" s="143" t="s">
        <v>26</v>
      </c>
      <c r="V150" s="142" t="s">
        <v>1776</v>
      </c>
      <c r="W150" s="146" t="s">
        <v>1777</v>
      </c>
      <c r="X150" s="142"/>
      <c r="Y150" s="143" t="s">
        <v>1249</v>
      </c>
      <c r="Z150" s="142"/>
    </row>
    <row r="151" spans="1:26" ht="31.5">
      <c r="A151" s="142" t="s">
        <v>100</v>
      </c>
      <c r="B151" s="142" t="s">
        <v>1238</v>
      </c>
      <c r="C151" s="142" t="s">
        <v>1238</v>
      </c>
      <c r="D151" s="144" t="s">
        <v>1773</v>
      </c>
      <c r="E151" s="144" t="s">
        <v>1716</v>
      </c>
      <c r="F151" s="142" t="s">
        <v>43</v>
      </c>
      <c r="G151" s="143" t="s">
        <v>32</v>
      </c>
      <c r="H151" s="143" t="s">
        <v>22</v>
      </c>
      <c r="I151" s="143" t="s">
        <v>32</v>
      </c>
      <c r="J151" s="143" t="s">
        <v>1711</v>
      </c>
      <c r="K151" s="144" t="s">
        <v>1775</v>
      </c>
      <c r="L151" s="155">
        <v>39904</v>
      </c>
      <c r="M151" s="155">
        <v>41153</v>
      </c>
      <c r="N151" s="143">
        <v>0</v>
      </c>
      <c r="O151" s="155">
        <v>41153</v>
      </c>
      <c r="R151" s="159">
        <f ca="1" t="shared" si="2"/>
        <v>1</v>
      </c>
      <c r="T151" s="143"/>
      <c r="U151" s="143" t="s">
        <v>26</v>
      </c>
      <c r="V151" s="142" t="s">
        <v>1776</v>
      </c>
      <c r="W151" s="146" t="s">
        <v>1777</v>
      </c>
      <c r="X151" s="142"/>
      <c r="Y151" s="143" t="s">
        <v>1249</v>
      </c>
      <c r="Z151" s="142"/>
    </row>
    <row r="152" spans="1:26" ht="31.5">
      <c r="A152" s="142" t="s">
        <v>100</v>
      </c>
      <c r="B152" s="142" t="s">
        <v>1238</v>
      </c>
      <c r="C152" s="142" t="s">
        <v>1238</v>
      </c>
      <c r="D152" s="144" t="s">
        <v>1773</v>
      </c>
      <c r="E152" s="144" t="s">
        <v>1713</v>
      </c>
      <c r="F152" s="142" t="s">
        <v>43</v>
      </c>
      <c r="G152" s="143" t="s">
        <v>32</v>
      </c>
      <c r="H152" s="143" t="s">
        <v>22</v>
      </c>
      <c r="I152" s="143" t="s">
        <v>32</v>
      </c>
      <c r="J152" s="143" t="s">
        <v>1782</v>
      </c>
      <c r="K152" s="144" t="s">
        <v>1775</v>
      </c>
      <c r="L152" s="155">
        <v>41000</v>
      </c>
      <c r="M152" s="155">
        <v>41699</v>
      </c>
      <c r="N152" s="143" t="s">
        <v>1783</v>
      </c>
      <c r="O152" s="155">
        <v>42430</v>
      </c>
      <c r="R152" s="159">
        <f ca="1" t="shared" si="2"/>
        <v>1</v>
      </c>
      <c r="T152" s="143"/>
      <c r="U152" s="143" t="s">
        <v>26</v>
      </c>
      <c r="V152" s="143" t="s">
        <v>1784</v>
      </c>
      <c r="W152" s="146" t="s">
        <v>1785</v>
      </c>
      <c r="X152" s="142" t="s">
        <v>1786</v>
      </c>
      <c r="Y152" s="143" t="s">
        <v>1249</v>
      </c>
      <c r="Z152" s="142"/>
    </row>
    <row r="153" spans="1:26" ht="189">
      <c r="A153" s="142" t="s">
        <v>100</v>
      </c>
      <c r="B153" s="142" t="s">
        <v>1238</v>
      </c>
      <c r="C153" s="142" t="s">
        <v>1238</v>
      </c>
      <c r="D153" s="144" t="s">
        <v>296</v>
      </c>
      <c r="E153" s="144" t="s">
        <v>1356</v>
      </c>
      <c r="F153" s="142" t="s">
        <v>33</v>
      </c>
      <c r="G153" s="143" t="s">
        <v>32</v>
      </c>
      <c r="H153" s="143" t="s">
        <v>22</v>
      </c>
      <c r="I153" s="143" t="s">
        <v>32</v>
      </c>
      <c r="J153" s="144" t="s">
        <v>1251</v>
      </c>
      <c r="K153" s="144"/>
      <c r="L153" s="145">
        <v>38808</v>
      </c>
      <c r="M153" s="145">
        <v>40633</v>
      </c>
      <c r="N153" s="143" t="s">
        <v>1357</v>
      </c>
      <c r="O153" s="145">
        <v>42460</v>
      </c>
      <c r="P153" s="145">
        <v>41729</v>
      </c>
      <c r="Q153" s="145"/>
      <c r="R153" s="159">
        <f ca="1" t="shared" si="2"/>
        <v>4</v>
      </c>
      <c r="S153" s="143" t="s">
        <v>1358</v>
      </c>
      <c r="T153" s="143" t="s">
        <v>1359</v>
      </c>
      <c r="U153" s="143" t="s">
        <v>26</v>
      </c>
      <c r="V153" s="142" t="s">
        <v>1360</v>
      </c>
      <c r="W153" s="147" t="s">
        <v>1361</v>
      </c>
      <c r="X153" s="149">
        <v>1452425564</v>
      </c>
      <c r="Y153" s="143" t="s">
        <v>1249</v>
      </c>
      <c r="Z153" s="142"/>
    </row>
    <row r="154" spans="1:26" ht="31.5">
      <c r="A154" s="142" t="s">
        <v>100</v>
      </c>
      <c r="B154" s="142" t="s">
        <v>1238</v>
      </c>
      <c r="C154" s="142" t="s">
        <v>1238</v>
      </c>
      <c r="D154" s="144" t="s">
        <v>296</v>
      </c>
      <c r="E154" s="144" t="s">
        <v>1362</v>
      </c>
      <c r="F154" s="142" t="s">
        <v>33</v>
      </c>
      <c r="G154" s="143" t="s">
        <v>32</v>
      </c>
      <c r="H154" s="143" t="s">
        <v>22</v>
      </c>
      <c r="I154" s="143" t="s">
        <v>32</v>
      </c>
      <c r="J154" s="150" t="s">
        <v>1363</v>
      </c>
      <c r="K154" s="150"/>
      <c r="L154" s="145">
        <v>38808</v>
      </c>
      <c r="M154" s="145">
        <v>39538</v>
      </c>
      <c r="N154" s="143" t="s">
        <v>1364</v>
      </c>
      <c r="O154" s="145">
        <v>40268</v>
      </c>
      <c r="P154" s="161">
        <v>41729</v>
      </c>
      <c r="Q154" s="161"/>
      <c r="R154" s="159">
        <f ca="1" t="shared" si="2"/>
        <v>4</v>
      </c>
      <c r="T154" s="143"/>
      <c r="U154" s="143" t="s">
        <v>26</v>
      </c>
      <c r="V154" s="142" t="s">
        <v>1360</v>
      </c>
      <c r="W154" s="147" t="s">
        <v>1361</v>
      </c>
      <c r="X154" s="142" t="s">
        <v>1365</v>
      </c>
      <c r="Y154" s="143" t="s">
        <v>1249</v>
      </c>
      <c r="Z154" s="142"/>
    </row>
    <row r="155" spans="1:26" ht="31.5">
      <c r="A155" s="142" t="s">
        <v>100</v>
      </c>
      <c r="B155" s="142" t="s">
        <v>1238</v>
      </c>
      <c r="C155" s="142" t="s">
        <v>1238</v>
      </c>
      <c r="D155" s="144" t="s">
        <v>2253</v>
      </c>
      <c r="E155" s="144" t="s">
        <v>2254</v>
      </c>
      <c r="F155" s="142" t="s">
        <v>45</v>
      </c>
      <c r="G155" s="143" t="s">
        <v>32</v>
      </c>
      <c r="H155" s="143" t="s">
        <v>22</v>
      </c>
      <c r="I155" s="143" t="s">
        <v>32</v>
      </c>
      <c r="J155" s="144" t="s">
        <v>2255</v>
      </c>
      <c r="K155" s="144"/>
      <c r="L155" s="145" t="s">
        <v>2256</v>
      </c>
      <c r="M155" s="145" t="s">
        <v>2257</v>
      </c>
      <c r="N155" s="143" t="s">
        <v>1364</v>
      </c>
      <c r="O155" s="145" t="s">
        <v>2258</v>
      </c>
      <c r="P155" s="145">
        <v>40421</v>
      </c>
      <c r="R155" s="159">
        <f ca="1" t="shared" si="2"/>
        <v>2</v>
      </c>
      <c r="T155" s="143"/>
      <c r="U155" s="143" t="s">
        <v>26</v>
      </c>
      <c r="V155" s="142" t="s">
        <v>2259</v>
      </c>
      <c r="W155" s="147" t="s">
        <v>2260</v>
      </c>
      <c r="X155" s="142" t="s">
        <v>2261</v>
      </c>
      <c r="Y155" s="143" t="s">
        <v>1249</v>
      </c>
      <c r="Z155" s="142"/>
    </row>
    <row r="156" spans="1:26" ht="31.5">
      <c r="A156" s="142" t="s">
        <v>100</v>
      </c>
      <c r="B156" s="142" t="s">
        <v>1238</v>
      </c>
      <c r="C156" s="142" t="s">
        <v>1238</v>
      </c>
      <c r="D156" s="144" t="s">
        <v>2253</v>
      </c>
      <c r="E156" s="144" t="s">
        <v>2262</v>
      </c>
      <c r="F156" s="142" t="s">
        <v>45</v>
      </c>
      <c r="G156" s="143" t="s">
        <v>32</v>
      </c>
      <c r="H156" s="143" t="s">
        <v>22</v>
      </c>
      <c r="I156" s="143" t="s">
        <v>32</v>
      </c>
      <c r="J156" s="144" t="s">
        <v>2263</v>
      </c>
      <c r="K156" s="144"/>
      <c r="L156" s="145">
        <v>39433</v>
      </c>
      <c r="M156" s="145">
        <v>40528</v>
      </c>
      <c r="N156" s="143" t="s">
        <v>1364</v>
      </c>
      <c r="O156" s="145">
        <v>41259</v>
      </c>
      <c r="P156" s="145">
        <v>40528</v>
      </c>
      <c r="R156" s="159">
        <f ca="1" t="shared" si="2"/>
        <v>2</v>
      </c>
      <c r="T156" s="143"/>
      <c r="U156" s="143" t="s">
        <v>26</v>
      </c>
      <c r="V156" s="142" t="s">
        <v>2259</v>
      </c>
      <c r="W156" s="147" t="s">
        <v>2260</v>
      </c>
      <c r="X156" s="142" t="s">
        <v>2261</v>
      </c>
      <c r="Y156" s="143" t="s">
        <v>1249</v>
      </c>
      <c r="Z156" s="142"/>
    </row>
    <row r="157" spans="1:26" ht="78.75">
      <c r="A157" s="142" t="s">
        <v>100</v>
      </c>
      <c r="B157" s="142" t="s">
        <v>1238</v>
      </c>
      <c r="C157" s="142" t="s">
        <v>1238</v>
      </c>
      <c r="D157" s="144" t="s">
        <v>2264</v>
      </c>
      <c r="E157" s="144" t="s">
        <v>2265</v>
      </c>
      <c r="F157" s="142" t="s">
        <v>45</v>
      </c>
      <c r="G157" s="143" t="s">
        <v>32</v>
      </c>
      <c r="H157" s="143" t="s">
        <v>22</v>
      </c>
      <c r="I157" s="143" t="s">
        <v>32</v>
      </c>
      <c r="J157" s="144" t="s">
        <v>2200</v>
      </c>
      <c r="K157" s="144" t="s">
        <v>2266</v>
      </c>
      <c r="L157" s="145">
        <v>40634</v>
      </c>
      <c r="M157" s="145">
        <v>42094</v>
      </c>
      <c r="N157" s="143" t="s">
        <v>2267</v>
      </c>
      <c r="O157" s="145">
        <v>43555</v>
      </c>
      <c r="P157" s="145" t="s">
        <v>2268</v>
      </c>
      <c r="Q157" s="143" t="s">
        <v>2269</v>
      </c>
      <c r="R157" s="159">
        <f ca="1" t="shared" si="2"/>
        <v>4</v>
      </c>
      <c r="S157" s="143" t="s">
        <v>2270</v>
      </c>
      <c r="T157" s="143" t="s">
        <v>2270</v>
      </c>
      <c r="U157" s="143" t="s">
        <v>26</v>
      </c>
      <c r="V157" s="144" t="s">
        <v>2271</v>
      </c>
      <c r="W157" s="147" t="s">
        <v>2272</v>
      </c>
      <c r="X157" s="142" t="s">
        <v>2273</v>
      </c>
      <c r="Y157" s="143" t="s">
        <v>1249</v>
      </c>
      <c r="Z157" s="142"/>
    </row>
    <row r="158" spans="1:26" ht="78.75">
      <c r="A158" s="142" t="s">
        <v>100</v>
      </c>
      <c r="B158" s="142" t="s">
        <v>1238</v>
      </c>
      <c r="C158" s="142" t="s">
        <v>1238</v>
      </c>
      <c r="D158" s="144" t="s">
        <v>2264</v>
      </c>
      <c r="E158" s="144" t="s">
        <v>2274</v>
      </c>
      <c r="F158" s="142" t="s">
        <v>45</v>
      </c>
      <c r="G158" s="143" t="s">
        <v>32</v>
      </c>
      <c r="H158" s="143" t="s">
        <v>22</v>
      </c>
      <c r="I158" s="143" t="s">
        <v>32</v>
      </c>
      <c r="J158" s="144" t="s">
        <v>2200</v>
      </c>
      <c r="K158" s="144" t="s">
        <v>2266</v>
      </c>
      <c r="L158" s="145">
        <v>40634</v>
      </c>
      <c r="M158" s="145">
        <v>42094</v>
      </c>
      <c r="N158" s="143" t="s">
        <v>2275</v>
      </c>
      <c r="O158" s="145">
        <v>43555</v>
      </c>
      <c r="P158" s="145" t="s">
        <v>2276</v>
      </c>
      <c r="Q158" s="143" t="s">
        <v>2269</v>
      </c>
      <c r="R158" s="159">
        <f ca="1" t="shared" si="2"/>
        <v>4</v>
      </c>
      <c r="S158" s="143" t="s">
        <v>2270</v>
      </c>
      <c r="T158" s="143" t="s">
        <v>2270</v>
      </c>
      <c r="U158" s="143" t="s">
        <v>26</v>
      </c>
      <c r="V158" s="152" t="s">
        <v>2277</v>
      </c>
      <c r="W158" s="147" t="s">
        <v>2272</v>
      </c>
      <c r="X158" s="142" t="s">
        <v>2273</v>
      </c>
      <c r="Y158" s="143" t="s">
        <v>1249</v>
      </c>
      <c r="Z158" s="142"/>
    </row>
    <row r="159" spans="1:26" ht="78.75">
      <c r="A159" s="142" t="s">
        <v>100</v>
      </c>
      <c r="B159" s="142" t="s">
        <v>1238</v>
      </c>
      <c r="C159" s="142" t="s">
        <v>1238</v>
      </c>
      <c r="D159" s="144" t="s">
        <v>2264</v>
      </c>
      <c r="E159" s="144" t="s">
        <v>2278</v>
      </c>
      <c r="F159" s="142" t="s">
        <v>45</v>
      </c>
      <c r="G159" s="143" t="s">
        <v>32</v>
      </c>
      <c r="H159" s="143" t="s">
        <v>22</v>
      </c>
      <c r="I159" s="143" t="s">
        <v>32</v>
      </c>
      <c r="J159" s="144" t="s">
        <v>2200</v>
      </c>
      <c r="K159" s="144" t="s">
        <v>2266</v>
      </c>
      <c r="L159" s="145">
        <v>40634</v>
      </c>
      <c r="M159" s="145">
        <v>42094</v>
      </c>
      <c r="N159" s="143" t="s">
        <v>2279</v>
      </c>
      <c r="O159" s="145">
        <v>43555</v>
      </c>
      <c r="P159" s="145" t="s">
        <v>2280</v>
      </c>
      <c r="Q159" s="143" t="s">
        <v>2269</v>
      </c>
      <c r="R159" s="159">
        <f ca="1" t="shared" si="2"/>
        <v>4</v>
      </c>
      <c r="S159" s="143" t="s">
        <v>2270</v>
      </c>
      <c r="T159" s="143" t="s">
        <v>2270</v>
      </c>
      <c r="U159" s="143" t="s">
        <v>26</v>
      </c>
      <c r="V159" s="152" t="s">
        <v>2277</v>
      </c>
      <c r="W159" s="147" t="s">
        <v>2272</v>
      </c>
      <c r="X159" s="142" t="s">
        <v>2273</v>
      </c>
      <c r="Y159" s="143" t="s">
        <v>1249</v>
      </c>
      <c r="Z159" s="142"/>
    </row>
    <row r="160" spans="1:26" ht="78.75">
      <c r="A160" s="142" t="s">
        <v>100</v>
      </c>
      <c r="B160" s="142" t="s">
        <v>1238</v>
      </c>
      <c r="C160" s="142" t="s">
        <v>1238</v>
      </c>
      <c r="D160" s="144" t="s">
        <v>2264</v>
      </c>
      <c r="E160" s="144" t="s">
        <v>2281</v>
      </c>
      <c r="F160" s="142" t="s">
        <v>45</v>
      </c>
      <c r="G160" s="143" t="s">
        <v>32</v>
      </c>
      <c r="H160" s="143" t="s">
        <v>22</v>
      </c>
      <c r="I160" s="143" t="s">
        <v>32</v>
      </c>
      <c r="J160" s="144" t="s">
        <v>2282</v>
      </c>
      <c r="K160" s="144" t="s">
        <v>2266</v>
      </c>
      <c r="L160" s="145">
        <v>40634</v>
      </c>
      <c r="M160" s="145">
        <v>42094</v>
      </c>
      <c r="N160" s="143" t="s">
        <v>2283</v>
      </c>
      <c r="O160" s="145">
        <v>43555</v>
      </c>
      <c r="P160" s="145" t="s">
        <v>2284</v>
      </c>
      <c r="Q160" s="143" t="s">
        <v>2269</v>
      </c>
      <c r="R160" s="159">
        <f ca="1" t="shared" si="2"/>
        <v>4</v>
      </c>
      <c r="S160" s="143" t="s">
        <v>2270</v>
      </c>
      <c r="T160" s="143" t="s">
        <v>2270</v>
      </c>
      <c r="U160" s="143" t="s">
        <v>26</v>
      </c>
      <c r="V160" s="152" t="s">
        <v>2277</v>
      </c>
      <c r="W160" s="147" t="s">
        <v>2272</v>
      </c>
      <c r="X160" s="142" t="s">
        <v>2273</v>
      </c>
      <c r="Y160" s="143" t="s">
        <v>1249</v>
      </c>
      <c r="Z160" s="142"/>
    </row>
    <row r="161" spans="1:26" ht="15.75">
      <c r="A161" s="142" t="s">
        <v>100</v>
      </c>
      <c r="B161" s="142" t="s">
        <v>1238</v>
      </c>
      <c r="C161" s="142" t="s">
        <v>1238</v>
      </c>
      <c r="D161" s="144" t="s">
        <v>2631</v>
      </c>
      <c r="E161" s="144" t="s">
        <v>1238</v>
      </c>
      <c r="F161" s="142" t="s">
        <v>42</v>
      </c>
      <c r="G161" s="143" t="s">
        <v>32</v>
      </c>
      <c r="H161" s="143" t="s">
        <v>22</v>
      </c>
      <c r="I161" s="143" t="s">
        <v>32</v>
      </c>
      <c r="J161" s="144" t="s">
        <v>1368</v>
      </c>
      <c r="K161" s="144"/>
      <c r="L161" s="145">
        <v>38443</v>
      </c>
      <c r="M161" s="145">
        <v>40238</v>
      </c>
      <c r="N161" s="143" t="s">
        <v>1407</v>
      </c>
      <c r="O161" s="145">
        <v>42064</v>
      </c>
      <c r="P161" s="145">
        <v>40238</v>
      </c>
      <c r="Q161" s="145"/>
      <c r="R161" s="159">
        <f ca="1" t="shared" si="2"/>
        <v>2</v>
      </c>
      <c r="T161" s="143"/>
      <c r="U161" s="143" t="s">
        <v>26</v>
      </c>
      <c r="V161" s="142" t="s">
        <v>2632</v>
      </c>
      <c r="W161" s="147" t="s">
        <v>2633</v>
      </c>
      <c r="X161" s="142" t="s">
        <v>2634</v>
      </c>
      <c r="Y161" s="143" t="s">
        <v>1249</v>
      </c>
      <c r="Z161" s="142"/>
    </row>
    <row r="162" spans="1:26" ht="15.75">
      <c r="A162" s="142" t="s">
        <v>100</v>
      </c>
      <c r="B162" s="142" t="s">
        <v>1238</v>
      </c>
      <c r="C162" s="142" t="s">
        <v>1238</v>
      </c>
      <c r="D162" s="144" t="s">
        <v>2631</v>
      </c>
      <c r="E162" s="144" t="s">
        <v>1478</v>
      </c>
      <c r="F162" s="142" t="s">
        <v>42</v>
      </c>
      <c r="G162" s="143" t="s">
        <v>32</v>
      </c>
      <c r="H162" s="143" t="s">
        <v>22</v>
      </c>
      <c r="I162" s="143" t="s">
        <v>32</v>
      </c>
      <c r="J162" s="144"/>
      <c r="K162" s="144"/>
      <c r="L162" s="145">
        <v>38657</v>
      </c>
      <c r="M162" s="145">
        <v>40482</v>
      </c>
      <c r="N162" s="143" t="s">
        <v>1407</v>
      </c>
      <c r="O162" s="145">
        <v>42308</v>
      </c>
      <c r="P162" s="145">
        <v>40482</v>
      </c>
      <c r="Q162" s="145"/>
      <c r="R162" s="159">
        <f ca="1" t="shared" si="2"/>
        <v>2</v>
      </c>
      <c r="T162" s="143"/>
      <c r="U162" s="143" t="s">
        <v>26</v>
      </c>
      <c r="V162" s="142" t="s">
        <v>2632</v>
      </c>
      <c r="W162" s="147" t="s">
        <v>2633</v>
      </c>
      <c r="X162" s="142" t="s">
        <v>2634</v>
      </c>
      <c r="Y162" s="143" t="s">
        <v>1249</v>
      </c>
      <c r="Z162" s="142"/>
    </row>
    <row r="163" spans="1:26" ht="15.75">
      <c r="A163" s="142" t="s">
        <v>100</v>
      </c>
      <c r="B163" s="142" t="s">
        <v>1238</v>
      </c>
      <c r="C163" s="142" t="s">
        <v>1238</v>
      </c>
      <c r="D163" s="144" t="s">
        <v>2285</v>
      </c>
      <c r="E163" s="144" t="s">
        <v>2286</v>
      </c>
      <c r="F163" s="142" t="s">
        <v>45</v>
      </c>
      <c r="G163" s="143" t="s">
        <v>32</v>
      </c>
      <c r="H163" s="143" t="s">
        <v>22</v>
      </c>
      <c r="I163" s="143" t="s">
        <v>32</v>
      </c>
      <c r="J163" s="144" t="s">
        <v>2167</v>
      </c>
      <c r="K163" s="144" t="s">
        <v>2187</v>
      </c>
      <c r="L163" s="145">
        <v>39904</v>
      </c>
      <c r="M163" s="145">
        <v>41729</v>
      </c>
      <c r="N163" s="143" t="s">
        <v>1462</v>
      </c>
      <c r="O163" s="145">
        <v>42825</v>
      </c>
      <c r="P163" s="145">
        <v>41729</v>
      </c>
      <c r="Q163" s="143" t="s">
        <v>205</v>
      </c>
      <c r="R163" s="159">
        <f ca="1" t="shared" si="2"/>
        <v>4</v>
      </c>
      <c r="S163" s="143" t="s">
        <v>2287</v>
      </c>
      <c r="T163" s="143"/>
      <c r="U163" s="143" t="s">
        <v>26</v>
      </c>
      <c r="V163" s="142" t="s">
        <v>2288</v>
      </c>
      <c r="W163" s="147" t="s">
        <v>2289</v>
      </c>
      <c r="X163" s="142" t="s">
        <v>2290</v>
      </c>
      <c r="Y163" s="143" t="s">
        <v>1249</v>
      </c>
      <c r="Z163" s="142"/>
    </row>
    <row r="164" spans="1:26" ht="31.5">
      <c r="A164" s="142" t="s">
        <v>100</v>
      </c>
      <c r="B164" s="142" t="s">
        <v>1238</v>
      </c>
      <c r="C164" s="142" t="s">
        <v>1238</v>
      </c>
      <c r="D164" s="144" t="s">
        <v>2285</v>
      </c>
      <c r="E164" s="144" t="s">
        <v>2291</v>
      </c>
      <c r="F164" s="142" t="s">
        <v>45</v>
      </c>
      <c r="G164" s="143" t="s">
        <v>32</v>
      </c>
      <c r="H164" s="143" t="s">
        <v>22</v>
      </c>
      <c r="I164" s="143" t="s">
        <v>32</v>
      </c>
      <c r="J164" s="144" t="s">
        <v>2292</v>
      </c>
      <c r="K164" s="144" t="s">
        <v>2187</v>
      </c>
      <c r="L164" s="145">
        <v>39904</v>
      </c>
      <c r="M164" s="145">
        <v>41729</v>
      </c>
      <c r="N164" s="143" t="s">
        <v>1462</v>
      </c>
      <c r="O164" s="145">
        <v>42825</v>
      </c>
      <c r="P164" s="145">
        <v>41729</v>
      </c>
      <c r="Q164" s="143" t="s">
        <v>205</v>
      </c>
      <c r="R164" s="159">
        <f ca="1" t="shared" si="2"/>
        <v>4</v>
      </c>
      <c r="S164" s="143" t="s">
        <v>2287</v>
      </c>
      <c r="T164" s="143"/>
      <c r="U164" s="143" t="s">
        <v>26</v>
      </c>
      <c r="V164" s="142" t="s">
        <v>2288</v>
      </c>
      <c r="W164" s="147" t="s">
        <v>2289</v>
      </c>
      <c r="X164" s="142" t="s">
        <v>2293</v>
      </c>
      <c r="Y164" s="143" t="s">
        <v>1249</v>
      </c>
      <c r="Z164" s="142"/>
    </row>
    <row r="165" spans="1:26" ht="15.75">
      <c r="A165" s="142" t="s">
        <v>100</v>
      </c>
      <c r="B165" s="142" t="s">
        <v>1238</v>
      </c>
      <c r="C165" s="142" t="s">
        <v>1238</v>
      </c>
      <c r="D165" s="144" t="s">
        <v>2285</v>
      </c>
      <c r="E165" s="144" t="s">
        <v>2294</v>
      </c>
      <c r="F165" s="142" t="s">
        <v>45</v>
      </c>
      <c r="G165" s="143" t="s">
        <v>32</v>
      </c>
      <c r="H165" s="143" t="s">
        <v>22</v>
      </c>
      <c r="I165" s="143" t="s">
        <v>32</v>
      </c>
      <c r="J165" s="144" t="s">
        <v>2295</v>
      </c>
      <c r="K165" s="144" t="s">
        <v>2187</v>
      </c>
      <c r="L165" s="145">
        <v>40269</v>
      </c>
      <c r="M165" s="145">
        <v>42094</v>
      </c>
      <c r="N165" s="143" t="s">
        <v>1462</v>
      </c>
      <c r="O165" s="145">
        <v>43190</v>
      </c>
      <c r="P165" s="145">
        <v>42094</v>
      </c>
      <c r="Q165" s="143" t="s">
        <v>205</v>
      </c>
      <c r="R165" s="159">
        <f ca="1" t="shared" si="2"/>
        <v>4</v>
      </c>
      <c r="S165" s="143" t="s">
        <v>2287</v>
      </c>
      <c r="T165" s="143"/>
      <c r="U165" s="143" t="s">
        <v>26</v>
      </c>
      <c r="V165" s="142" t="s">
        <v>2288</v>
      </c>
      <c r="W165" s="147" t="s">
        <v>2289</v>
      </c>
      <c r="X165" s="142" t="s">
        <v>2296</v>
      </c>
      <c r="Y165" s="143" t="s">
        <v>1249</v>
      </c>
      <c r="Z165" s="142"/>
    </row>
    <row r="166" spans="1:26" ht="15.75">
      <c r="A166" s="142" t="s">
        <v>100</v>
      </c>
      <c r="B166" s="142" t="s">
        <v>1238</v>
      </c>
      <c r="C166" s="142" t="s">
        <v>1238</v>
      </c>
      <c r="D166" s="144" t="s">
        <v>2285</v>
      </c>
      <c r="E166" s="144" t="s">
        <v>1478</v>
      </c>
      <c r="F166" s="142" t="s">
        <v>45</v>
      </c>
      <c r="G166" s="143" t="s">
        <v>32</v>
      </c>
      <c r="H166" s="143" t="s">
        <v>22</v>
      </c>
      <c r="I166" s="143" t="s">
        <v>32</v>
      </c>
      <c r="J166" s="144" t="s">
        <v>2297</v>
      </c>
      <c r="K166" s="144" t="s">
        <v>2187</v>
      </c>
      <c r="L166" s="145">
        <v>41061</v>
      </c>
      <c r="M166" s="145">
        <v>42094</v>
      </c>
      <c r="N166" s="143" t="s">
        <v>1462</v>
      </c>
      <c r="O166" s="145">
        <v>42124</v>
      </c>
      <c r="P166" s="145">
        <v>41394</v>
      </c>
      <c r="Q166" s="143" t="s">
        <v>205</v>
      </c>
      <c r="R166" s="159">
        <f ca="1" t="shared" si="2"/>
        <v>4</v>
      </c>
      <c r="S166" s="143" t="s">
        <v>2287</v>
      </c>
      <c r="T166" s="143"/>
      <c r="U166" s="143" t="s">
        <v>26</v>
      </c>
      <c r="V166" s="142" t="s">
        <v>2288</v>
      </c>
      <c r="W166" s="147" t="s">
        <v>2289</v>
      </c>
      <c r="X166" s="142" t="s">
        <v>2298</v>
      </c>
      <c r="Y166" s="143" t="s">
        <v>1249</v>
      </c>
      <c r="Z166" s="142"/>
    </row>
    <row r="167" spans="1:26" ht="173.25">
      <c r="A167" s="142" t="s">
        <v>100</v>
      </c>
      <c r="B167" s="142" t="s">
        <v>1238</v>
      </c>
      <c r="C167" s="142" t="s">
        <v>1238</v>
      </c>
      <c r="D167" s="144" t="s">
        <v>1366</v>
      </c>
      <c r="E167" s="144" t="s">
        <v>1367</v>
      </c>
      <c r="F167" s="142" t="s">
        <v>46</v>
      </c>
      <c r="G167" s="143" t="s">
        <v>32</v>
      </c>
      <c r="H167" s="143" t="s">
        <v>22</v>
      </c>
      <c r="I167" s="143" t="s">
        <v>32</v>
      </c>
      <c r="J167" s="144" t="s">
        <v>1368</v>
      </c>
      <c r="K167" s="144" t="s">
        <v>1369</v>
      </c>
      <c r="L167" s="145">
        <v>39569</v>
      </c>
      <c r="M167" s="145">
        <v>42124</v>
      </c>
      <c r="N167" s="143" t="s">
        <v>1370</v>
      </c>
      <c r="O167" s="145">
        <v>43220</v>
      </c>
      <c r="P167" s="145">
        <v>42490</v>
      </c>
      <c r="Q167" s="143" t="s">
        <v>1371</v>
      </c>
      <c r="R167" s="159">
        <f ca="1" t="shared" si="2"/>
        <v>4</v>
      </c>
      <c r="T167" s="143" t="s">
        <v>1372</v>
      </c>
      <c r="U167" s="143" t="s">
        <v>1373</v>
      </c>
      <c r="V167" s="142" t="s">
        <v>1374</v>
      </c>
      <c r="W167" s="143" t="s">
        <v>1375</v>
      </c>
      <c r="X167" s="143" t="s">
        <v>1376</v>
      </c>
      <c r="Y167" s="143" t="s">
        <v>1377</v>
      </c>
      <c r="Z167" s="142"/>
    </row>
    <row r="168" spans="1:26" ht="63">
      <c r="A168" s="142" t="s">
        <v>100</v>
      </c>
      <c r="B168" s="142" t="s">
        <v>1238</v>
      </c>
      <c r="C168" s="142" t="s">
        <v>1238</v>
      </c>
      <c r="D168" s="144" t="s">
        <v>1366</v>
      </c>
      <c r="E168" s="144" t="s">
        <v>1378</v>
      </c>
      <c r="F168" s="142" t="s">
        <v>46</v>
      </c>
      <c r="G168" s="143" t="s">
        <v>32</v>
      </c>
      <c r="H168" s="143" t="s">
        <v>22</v>
      </c>
      <c r="I168" s="143" t="s">
        <v>32</v>
      </c>
      <c r="J168" s="144" t="s">
        <v>1379</v>
      </c>
      <c r="K168" s="144" t="s">
        <v>1369</v>
      </c>
      <c r="L168" s="145">
        <v>39569</v>
      </c>
      <c r="M168" s="145">
        <v>41029</v>
      </c>
      <c r="N168" s="143" t="s">
        <v>764</v>
      </c>
      <c r="O168" s="145">
        <v>41029</v>
      </c>
      <c r="P168" s="145">
        <v>41029</v>
      </c>
      <c r="Q168" s="143" t="s">
        <v>1371</v>
      </c>
      <c r="R168" s="159">
        <f ca="1" t="shared" si="2"/>
        <v>2</v>
      </c>
      <c r="T168" s="143" t="s">
        <v>1380</v>
      </c>
      <c r="U168" s="143" t="s">
        <v>1373</v>
      </c>
      <c r="V168" s="142" t="s">
        <v>1374</v>
      </c>
      <c r="W168" s="143" t="s">
        <v>1375</v>
      </c>
      <c r="X168" s="143" t="s">
        <v>1376</v>
      </c>
      <c r="Y168" s="143" t="s">
        <v>1377</v>
      </c>
      <c r="Z168" s="142"/>
    </row>
    <row r="169" spans="1:26" ht="78.75">
      <c r="A169" s="142" t="s">
        <v>100</v>
      </c>
      <c r="B169" s="142" t="s">
        <v>1238</v>
      </c>
      <c r="C169" s="142" t="s">
        <v>1238</v>
      </c>
      <c r="D169" s="144" t="s">
        <v>1366</v>
      </c>
      <c r="E169" s="144" t="s">
        <v>1381</v>
      </c>
      <c r="F169" s="142" t="s">
        <v>46</v>
      </c>
      <c r="G169" s="143" t="s">
        <v>32</v>
      </c>
      <c r="H169" s="143" t="s">
        <v>22</v>
      </c>
      <c r="I169" s="143" t="s">
        <v>32</v>
      </c>
      <c r="J169" s="144" t="s">
        <v>1382</v>
      </c>
      <c r="K169" s="144" t="s">
        <v>1369</v>
      </c>
      <c r="L169" s="145">
        <v>39569</v>
      </c>
      <c r="M169" s="145">
        <v>41029</v>
      </c>
      <c r="N169" s="143" t="s">
        <v>764</v>
      </c>
      <c r="O169" s="145">
        <v>41029</v>
      </c>
      <c r="P169" s="145">
        <v>41029</v>
      </c>
      <c r="Q169" s="143" t="s">
        <v>1371</v>
      </c>
      <c r="R169" s="159">
        <f ca="1" t="shared" si="2"/>
        <v>2</v>
      </c>
      <c r="T169" s="143" t="s">
        <v>1383</v>
      </c>
      <c r="U169" s="143" t="s">
        <v>1384</v>
      </c>
      <c r="V169" s="142" t="s">
        <v>1374</v>
      </c>
      <c r="W169" s="143" t="s">
        <v>1375</v>
      </c>
      <c r="X169" s="143" t="s">
        <v>1376</v>
      </c>
      <c r="Y169" s="143" t="s">
        <v>1377</v>
      </c>
      <c r="Z169" s="142"/>
    </row>
    <row r="170" spans="1:26" ht="63">
      <c r="A170" s="142" t="s">
        <v>100</v>
      </c>
      <c r="B170" s="142" t="s">
        <v>1238</v>
      </c>
      <c r="C170" s="142" t="s">
        <v>1238</v>
      </c>
      <c r="D170" s="144" t="s">
        <v>1385</v>
      </c>
      <c r="E170" s="144" t="s">
        <v>1386</v>
      </c>
      <c r="F170" s="142" t="s">
        <v>46</v>
      </c>
      <c r="G170" s="143" t="s">
        <v>32</v>
      </c>
      <c r="H170" s="143" t="s">
        <v>22</v>
      </c>
      <c r="I170" s="143" t="s">
        <v>32</v>
      </c>
      <c r="J170" s="144" t="s">
        <v>1387</v>
      </c>
      <c r="K170" s="144" t="s">
        <v>1369</v>
      </c>
      <c r="L170" s="145">
        <v>41030</v>
      </c>
      <c r="M170" s="145">
        <v>42490</v>
      </c>
      <c r="N170" s="143" t="s">
        <v>764</v>
      </c>
      <c r="O170" s="145">
        <v>42490</v>
      </c>
      <c r="P170" s="145">
        <v>42490</v>
      </c>
      <c r="Q170" s="143" t="s">
        <v>1371</v>
      </c>
      <c r="R170" s="159">
        <f ca="1" t="shared" si="2"/>
        <v>4</v>
      </c>
      <c r="T170" s="143" t="s">
        <v>1388</v>
      </c>
      <c r="U170" s="143" t="s">
        <v>1373</v>
      </c>
      <c r="V170" s="142" t="s">
        <v>1374</v>
      </c>
      <c r="W170" s="143" t="s">
        <v>1375</v>
      </c>
      <c r="X170" s="143" t="s">
        <v>1376</v>
      </c>
      <c r="Y170" s="143" t="s">
        <v>1377</v>
      </c>
      <c r="Z170" s="142"/>
    </row>
    <row r="171" spans="1:26" ht="78.75">
      <c r="A171" s="142" t="s">
        <v>100</v>
      </c>
      <c r="B171" s="142" t="s">
        <v>1238</v>
      </c>
      <c r="C171" s="142" t="s">
        <v>1238</v>
      </c>
      <c r="D171" s="144" t="s">
        <v>1389</v>
      </c>
      <c r="E171" s="144" t="s">
        <v>1390</v>
      </c>
      <c r="F171" s="142" t="s">
        <v>46</v>
      </c>
      <c r="G171" s="143" t="s">
        <v>32</v>
      </c>
      <c r="H171" s="143" t="s">
        <v>22</v>
      </c>
      <c r="I171" s="143" t="s">
        <v>32</v>
      </c>
      <c r="J171" s="144" t="s">
        <v>1387</v>
      </c>
      <c r="K171" s="144" t="s">
        <v>1369</v>
      </c>
      <c r="L171" s="145">
        <v>41030</v>
      </c>
      <c r="M171" s="145">
        <v>42490</v>
      </c>
      <c r="N171" s="143" t="s">
        <v>764</v>
      </c>
      <c r="O171" s="145">
        <v>42490</v>
      </c>
      <c r="P171" s="145">
        <v>42490</v>
      </c>
      <c r="Q171" s="143" t="s">
        <v>1371</v>
      </c>
      <c r="R171" s="159">
        <f ca="1" t="shared" si="2"/>
        <v>4</v>
      </c>
      <c r="T171" s="143" t="s">
        <v>1391</v>
      </c>
      <c r="U171" s="143" t="s">
        <v>1384</v>
      </c>
      <c r="V171" s="142" t="s">
        <v>1374</v>
      </c>
      <c r="W171" s="143" t="s">
        <v>1375</v>
      </c>
      <c r="X171" s="143" t="s">
        <v>1376</v>
      </c>
      <c r="Y171" s="143" t="s">
        <v>1377</v>
      </c>
      <c r="Z171" s="142"/>
    </row>
    <row r="172" spans="1:26" ht="47.25">
      <c r="A172" s="142" t="s">
        <v>100</v>
      </c>
      <c r="B172" s="142" t="s">
        <v>1238</v>
      </c>
      <c r="C172" s="142" t="s">
        <v>1238</v>
      </c>
      <c r="D172" s="144" t="s">
        <v>1392</v>
      </c>
      <c r="E172" s="144" t="s">
        <v>1393</v>
      </c>
      <c r="F172" s="142" t="s">
        <v>46</v>
      </c>
      <c r="G172" s="143" t="s">
        <v>32</v>
      </c>
      <c r="H172" s="143" t="s">
        <v>22</v>
      </c>
      <c r="I172" s="143" t="s">
        <v>32</v>
      </c>
      <c r="J172" s="144" t="s">
        <v>1394</v>
      </c>
      <c r="K172" s="144" t="s">
        <v>1395</v>
      </c>
      <c r="L172" s="145">
        <v>40269</v>
      </c>
      <c r="M172" s="145">
        <v>49399</v>
      </c>
      <c r="N172" s="143" t="s">
        <v>764</v>
      </c>
      <c r="O172" s="145">
        <v>49399</v>
      </c>
      <c r="P172" s="145">
        <v>49399</v>
      </c>
      <c r="Q172" s="143" t="s">
        <v>1371</v>
      </c>
      <c r="R172" s="159">
        <f ca="1" t="shared" si="2"/>
        <v>4</v>
      </c>
      <c r="T172" s="143" t="s">
        <v>1396</v>
      </c>
      <c r="U172" s="143" t="s">
        <v>1373</v>
      </c>
      <c r="V172" s="144" t="s">
        <v>1397</v>
      </c>
      <c r="W172" s="143" t="s">
        <v>1398</v>
      </c>
      <c r="X172" s="143" t="s">
        <v>1399</v>
      </c>
      <c r="Y172" s="143" t="s">
        <v>1377</v>
      </c>
      <c r="Z172" s="142"/>
    </row>
    <row r="173" spans="1:26" ht="31.5">
      <c r="A173" s="142" t="s">
        <v>100</v>
      </c>
      <c r="B173" s="142" t="s">
        <v>1238</v>
      </c>
      <c r="C173" s="142" t="s">
        <v>1238</v>
      </c>
      <c r="D173" s="144" t="s">
        <v>2299</v>
      </c>
      <c r="E173" s="144" t="s">
        <v>2300</v>
      </c>
      <c r="F173" s="142" t="s">
        <v>45</v>
      </c>
      <c r="G173" s="143" t="s">
        <v>32</v>
      </c>
      <c r="H173" s="143" t="s">
        <v>22</v>
      </c>
      <c r="I173" s="143" t="s">
        <v>32</v>
      </c>
      <c r="J173" s="144" t="s">
        <v>2200</v>
      </c>
      <c r="K173" s="144"/>
      <c r="L173" s="145">
        <v>39904</v>
      </c>
      <c r="M173" s="145">
        <v>41364</v>
      </c>
      <c r="N173" s="143" t="s">
        <v>1508</v>
      </c>
      <c r="O173" s="145">
        <v>41729</v>
      </c>
      <c r="P173" s="145">
        <v>41364</v>
      </c>
      <c r="Q173" s="145"/>
      <c r="R173" s="159">
        <f ca="1" t="shared" si="2"/>
        <v>4</v>
      </c>
      <c r="T173" s="143"/>
      <c r="U173" s="143" t="s">
        <v>26</v>
      </c>
      <c r="V173" s="152" t="s">
        <v>2301</v>
      </c>
      <c r="W173" s="147" t="s">
        <v>2302</v>
      </c>
      <c r="X173" s="142" t="s">
        <v>2303</v>
      </c>
      <c r="Y173" s="143" t="s">
        <v>1249</v>
      </c>
      <c r="Z173" s="142"/>
    </row>
    <row r="174" spans="1:26" ht="15.75">
      <c r="A174" s="142" t="s">
        <v>100</v>
      </c>
      <c r="B174" s="142" t="s">
        <v>1238</v>
      </c>
      <c r="C174" s="142" t="s">
        <v>1238</v>
      </c>
      <c r="D174" s="144" t="s">
        <v>2299</v>
      </c>
      <c r="E174" s="144" t="s">
        <v>2304</v>
      </c>
      <c r="F174" s="142" t="s">
        <v>45</v>
      </c>
      <c r="G174" s="143" t="s">
        <v>32</v>
      </c>
      <c r="H174" s="143" t="s">
        <v>22</v>
      </c>
      <c r="I174" s="143" t="s">
        <v>32</v>
      </c>
      <c r="J174" s="144"/>
      <c r="K174" s="144"/>
      <c r="L174" s="145">
        <v>38443</v>
      </c>
      <c r="M174" s="145">
        <v>39904</v>
      </c>
      <c r="O174" s="145">
        <v>39904</v>
      </c>
      <c r="P174" s="145">
        <v>39904</v>
      </c>
      <c r="Q174" s="145"/>
      <c r="R174" s="159">
        <f ca="1" t="shared" si="2"/>
        <v>2</v>
      </c>
      <c r="T174" s="143"/>
      <c r="U174" s="143" t="s">
        <v>26</v>
      </c>
      <c r="V174" s="152" t="s">
        <v>2301</v>
      </c>
      <c r="W174" s="147" t="s">
        <v>2302</v>
      </c>
      <c r="X174" s="142" t="s">
        <v>2303</v>
      </c>
      <c r="Y174" s="143" t="s">
        <v>1249</v>
      </c>
      <c r="Z174" s="142"/>
    </row>
    <row r="175" spans="1:26" ht="15.75">
      <c r="A175" s="142" t="s">
        <v>100</v>
      </c>
      <c r="B175" s="142" t="s">
        <v>1238</v>
      </c>
      <c r="C175" s="142" t="s">
        <v>1238</v>
      </c>
      <c r="D175" s="144" t="s">
        <v>2305</v>
      </c>
      <c r="E175" s="144" t="s">
        <v>2071</v>
      </c>
      <c r="F175" s="142" t="s">
        <v>45</v>
      </c>
      <c r="G175" s="143" t="s">
        <v>32</v>
      </c>
      <c r="H175" s="143" t="s">
        <v>22</v>
      </c>
      <c r="I175" s="143" t="s">
        <v>32</v>
      </c>
      <c r="J175" s="144"/>
      <c r="K175" s="144"/>
      <c r="L175" s="145">
        <v>2006</v>
      </c>
      <c r="M175" s="145"/>
      <c r="O175" s="145"/>
      <c r="P175" s="145"/>
      <c r="Q175" s="145"/>
      <c r="R175" s="159">
        <f ca="1" t="shared" si="2"/>
        <v>1</v>
      </c>
      <c r="T175" s="143"/>
      <c r="U175" s="143" t="s">
        <v>26</v>
      </c>
      <c r="V175" s="152" t="s">
        <v>2306</v>
      </c>
      <c r="W175" s="147" t="s">
        <v>2307</v>
      </c>
      <c r="X175" s="142" t="s">
        <v>2308</v>
      </c>
      <c r="Y175" s="143" t="s">
        <v>1249</v>
      </c>
      <c r="Z175" s="142"/>
    </row>
    <row r="176" spans="1:26" ht="15.75">
      <c r="A176" s="142" t="s">
        <v>100</v>
      </c>
      <c r="B176" s="142" t="s">
        <v>1238</v>
      </c>
      <c r="C176" s="142" t="s">
        <v>1238</v>
      </c>
      <c r="D176" s="144" t="s">
        <v>2305</v>
      </c>
      <c r="E176" s="144" t="s">
        <v>2309</v>
      </c>
      <c r="F176" s="142" t="s">
        <v>45</v>
      </c>
      <c r="G176" s="143" t="s">
        <v>32</v>
      </c>
      <c r="H176" s="143" t="s">
        <v>22</v>
      </c>
      <c r="I176" s="143" t="s">
        <v>32</v>
      </c>
      <c r="J176" s="144"/>
      <c r="K176" s="144"/>
      <c r="L176" s="145">
        <v>38473</v>
      </c>
      <c r="M176" s="145">
        <v>38837</v>
      </c>
      <c r="O176" s="145">
        <v>38837</v>
      </c>
      <c r="P176" s="145">
        <v>38837</v>
      </c>
      <c r="Q176" s="145"/>
      <c r="R176" s="159">
        <f ca="1" t="shared" si="2"/>
        <v>2</v>
      </c>
      <c r="T176" s="143"/>
      <c r="U176" s="143" t="s">
        <v>26</v>
      </c>
      <c r="V176" s="152" t="s">
        <v>2306</v>
      </c>
      <c r="W176" s="147" t="s">
        <v>2307</v>
      </c>
      <c r="X176" s="142" t="s">
        <v>2308</v>
      </c>
      <c r="Y176" s="143" t="s">
        <v>1249</v>
      </c>
      <c r="Z176" s="142"/>
    </row>
    <row r="177" spans="1:26" ht="15.75">
      <c r="A177" s="142" t="s">
        <v>100</v>
      </c>
      <c r="B177" s="142" t="s">
        <v>1238</v>
      </c>
      <c r="C177" s="142" t="s">
        <v>1238</v>
      </c>
      <c r="D177" s="144" t="s">
        <v>2305</v>
      </c>
      <c r="E177" s="144" t="s">
        <v>2310</v>
      </c>
      <c r="F177" s="142" t="s">
        <v>45</v>
      </c>
      <c r="G177" s="143" t="s">
        <v>32</v>
      </c>
      <c r="H177" s="143" t="s">
        <v>22</v>
      </c>
      <c r="I177" s="143" t="s">
        <v>32</v>
      </c>
      <c r="J177" s="144"/>
      <c r="K177" s="144"/>
      <c r="L177" s="145"/>
      <c r="M177" s="145"/>
      <c r="O177" s="145"/>
      <c r="P177" s="145"/>
      <c r="Q177" s="145"/>
      <c r="R177" s="159">
        <f ca="1" t="shared" si="2"/>
        <v>1</v>
      </c>
      <c r="T177" s="143"/>
      <c r="U177" s="143" t="s">
        <v>26</v>
      </c>
      <c r="V177" s="152" t="s">
        <v>2306</v>
      </c>
      <c r="W177" s="147" t="s">
        <v>2307</v>
      </c>
      <c r="X177" s="142" t="s">
        <v>2308</v>
      </c>
      <c r="Y177" s="143" t="s">
        <v>1249</v>
      </c>
      <c r="Z177" s="142"/>
    </row>
    <row r="178" spans="1:26" ht="15.75">
      <c r="A178" s="142" t="s">
        <v>100</v>
      </c>
      <c r="B178" s="142" t="s">
        <v>1238</v>
      </c>
      <c r="C178" s="142" t="s">
        <v>1238</v>
      </c>
      <c r="D178" s="144" t="s">
        <v>2305</v>
      </c>
      <c r="E178" s="144" t="s">
        <v>2311</v>
      </c>
      <c r="F178" s="142" t="s">
        <v>45</v>
      </c>
      <c r="G178" s="143" t="s">
        <v>32</v>
      </c>
      <c r="H178" s="143" t="s">
        <v>22</v>
      </c>
      <c r="I178" s="143" t="s">
        <v>32</v>
      </c>
      <c r="J178" s="144" t="s">
        <v>2312</v>
      </c>
      <c r="K178" s="144"/>
      <c r="L178" s="145">
        <v>38808</v>
      </c>
      <c r="M178" s="145">
        <v>40633</v>
      </c>
      <c r="O178" s="145">
        <v>41000</v>
      </c>
      <c r="P178" s="145">
        <v>40633</v>
      </c>
      <c r="Q178" s="145"/>
      <c r="R178" s="159">
        <f ca="1" t="shared" si="2"/>
        <v>2</v>
      </c>
      <c r="T178" s="143"/>
      <c r="U178" s="143" t="s">
        <v>26</v>
      </c>
      <c r="V178" s="152" t="s">
        <v>2306</v>
      </c>
      <c r="W178" s="147" t="s">
        <v>2307</v>
      </c>
      <c r="X178" s="142" t="s">
        <v>2308</v>
      </c>
      <c r="Y178" s="143" t="s">
        <v>1249</v>
      </c>
      <c r="Z178" s="142"/>
    </row>
    <row r="179" spans="1:26" ht="15.75">
      <c r="A179" s="142" t="s">
        <v>100</v>
      </c>
      <c r="B179" s="142" t="s">
        <v>1238</v>
      </c>
      <c r="C179" s="142" t="s">
        <v>1238</v>
      </c>
      <c r="D179" s="144" t="s">
        <v>2635</v>
      </c>
      <c r="E179" s="144" t="s">
        <v>1238</v>
      </c>
      <c r="F179" s="142" t="s">
        <v>43</v>
      </c>
      <c r="G179" s="143" t="s">
        <v>32</v>
      </c>
      <c r="H179" s="143" t="s">
        <v>22</v>
      </c>
      <c r="I179" s="143" t="s">
        <v>32</v>
      </c>
      <c r="J179" s="144" t="s">
        <v>1268</v>
      </c>
      <c r="K179" s="144"/>
      <c r="L179" s="145"/>
      <c r="M179" s="145">
        <v>40603</v>
      </c>
      <c r="N179" s="143" t="s">
        <v>1364</v>
      </c>
      <c r="O179" s="145">
        <v>41334</v>
      </c>
      <c r="P179" s="145">
        <v>40603</v>
      </c>
      <c r="Q179" s="145"/>
      <c r="R179" s="159">
        <f ca="1" t="shared" si="2"/>
        <v>2</v>
      </c>
      <c r="T179" s="143"/>
      <c r="U179" s="143" t="s">
        <v>26</v>
      </c>
      <c r="V179" s="142" t="s">
        <v>2636</v>
      </c>
      <c r="W179" s="147" t="s">
        <v>2637</v>
      </c>
      <c r="X179" s="142" t="s">
        <v>2638</v>
      </c>
      <c r="Y179" s="143" t="s">
        <v>1249</v>
      </c>
      <c r="Z179" s="142"/>
    </row>
    <row r="180" spans="1:26" ht="15.75">
      <c r="A180" s="142" t="s">
        <v>100</v>
      </c>
      <c r="B180" s="142" t="s">
        <v>1238</v>
      </c>
      <c r="C180" s="142" t="s">
        <v>1238</v>
      </c>
      <c r="D180" s="144" t="s">
        <v>2635</v>
      </c>
      <c r="E180" s="144" t="s">
        <v>2639</v>
      </c>
      <c r="F180" s="142" t="s">
        <v>43</v>
      </c>
      <c r="G180" s="143" t="s">
        <v>32</v>
      </c>
      <c r="H180" s="143" t="s">
        <v>22</v>
      </c>
      <c r="I180" s="143" t="s">
        <v>32</v>
      </c>
      <c r="J180" s="144"/>
      <c r="K180" s="144"/>
      <c r="L180" s="145" t="s">
        <v>2640</v>
      </c>
      <c r="M180" s="145">
        <v>40603</v>
      </c>
      <c r="N180" s="143" t="s">
        <v>1364</v>
      </c>
      <c r="O180" s="145">
        <v>41334</v>
      </c>
      <c r="P180" s="145">
        <v>41334</v>
      </c>
      <c r="Q180" s="145"/>
      <c r="R180" s="159">
        <f ca="1" t="shared" si="2"/>
        <v>4</v>
      </c>
      <c r="T180" s="143"/>
      <c r="U180" s="143" t="s">
        <v>26</v>
      </c>
      <c r="V180" s="142" t="s">
        <v>2636</v>
      </c>
      <c r="W180" s="147" t="s">
        <v>2637</v>
      </c>
      <c r="X180" s="142" t="s">
        <v>2638</v>
      </c>
      <c r="Y180" s="143" t="s">
        <v>1249</v>
      </c>
      <c r="Z180" s="142"/>
    </row>
    <row r="181" spans="1:26" ht="31.5">
      <c r="A181" s="142" t="s">
        <v>100</v>
      </c>
      <c r="B181" s="142" t="s">
        <v>1238</v>
      </c>
      <c r="C181" s="142" t="s">
        <v>1238</v>
      </c>
      <c r="D181" s="144" t="s">
        <v>2313</v>
      </c>
      <c r="E181" s="144" t="s">
        <v>2314</v>
      </c>
      <c r="F181" s="142" t="s">
        <v>45</v>
      </c>
      <c r="G181" s="143" t="s">
        <v>32</v>
      </c>
      <c r="H181" s="143" t="s">
        <v>22</v>
      </c>
      <c r="I181" s="143" t="s">
        <v>32</v>
      </c>
      <c r="J181" s="144" t="s">
        <v>2282</v>
      </c>
      <c r="K181" s="144" t="s">
        <v>2315</v>
      </c>
      <c r="L181" s="145">
        <v>41217</v>
      </c>
      <c r="M181" s="145">
        <v>42155</v>
      </c>
      <c r="N181" s="143" t="s">
        <v>2316</v>
      </c>
      <c r="O181" s="145">
        <v>43042</v>
      </c>
      <c r="P181" s="145">
        <v>42155</v>
      </c>
      <c r="R181" s="159">
        <f ca="1" t="shared" si="2"/>
        <v>4</v>
      </c>
      <c r="T181" s="143"/>
      <c r="U181" s="143" t="s">
        <v>26</v>
      </c>
      <c r="V181" s="152" t="s">
        <v>2317</v>
      </c>
      <c r="W181" s="147" t="s">
        <v>2318</v>
      </c>
      <c r="X181" s="142" t="s">
        <v>2319</v>
      </c>
      <c r="Y181" s="143" t="s">
        <v>1249</v>
      </c>
      <c r="Z181" s="142"/>
    </row>
    <row r="182" spans="1:26" ht="15.75">
      <c r="A182" s="142" t="s">
        <v>100</v>
      </c>
      <c r="B182" s="142" t="s">
        <v>1238</v>
      </c>
      <c r="C182" s="142" t="s">
        <v>1238</v>
      </c>
      <c r="D182" s="144" t="s">
        <v>2313</v>
      </c>
      <c r="E182" s="144" t="s">
        <v>2320</v>
      </c>
      <c r="F182" s="142" t="s">
        <v>45</v>
      </c>
      <c r="G182" s="143" t="s">
        <v>32</v>
      </c>
      <c r="H182" s="143" t="s">
        <v>22</v>
      </c>
      <c r="I182" s="143" t="s">
        <v>32</v>
      </c>
      <c r="J182" s="144" t="s">
        <v>2321</v>
      </c>
      <c r="K182" s="144"/>
      <c r="L182" s="145">
        <v>41217</v>
      </c>
      <c r="M182" s="145" t="s">
        <v>2322</v>
      </c>
      <c r="O182" s="145"/>
      <c r="P182" s="145"/>
      <c r="R182" s="159">
        <f ca="1" t="shared" si="2"/>
        <v>1</v>
      </c>
      <c r="T182" s="143"/>
      <c r="U182" s="143" t="s">
        <v>26</v>
      </c>
      <c r="V182" s="152" t="s">
        <v>2317</v>
      </c>
      <c r="W182" s="147" t="s">
        <v>2318</v>
      </c>
      <c r="X182" s="142" t="s">
        <v>2319</v>
      </c>
      <c r="Y182" s="143" t="s">
        <v>1249</v>
      </c>
      <c r="Z182" s="142"/>
    </row>
    <row r="183" spans="1:26" ht="31.5">
      <c r="A183" s="142" t="s">
        <v>100</v>
      </c>
      <c r="B183" s="142" t="s">
        <v>1238</v>
      </c>
      <c r="C183" s="142" t="s">
        <v>1238</v>
      </c>
      <c r="D183" s="144" t="s">
        <v>2313</v>
      </c>
      <c r="E183" s="144" t="s">
        <v>1478</v>
      </c>
      <c r="F183" s="142" t="s">
        <v>45</v>
      </c>
      <c r="G183" s="143" t="s">
        <v>32</v>
      </c>
      <c r="H183" s="143" t="s">
        <v>22</v>
      </c>
      <c r="I183" s="143" t="s">
        <v>32</v>
      </c>
      <c r="J183" s="144" t="s">
        <v>2323</v>
      </c>
      <c r="K183" s="144" t="s">
        <v>2315</v>
      </c>
      <c r="L183" s="145">
        <v>41217</v>
      </c>
      <c r="M183" s="145">
        <v>42155</v>
      </c>
      <c r="N183" s="143" t="s">
        <v>2316</v>
      </c>
      <c r="O183" s="145">
        <v>43042</v>
      </c>
      <c r="P183" s="145">
        <v>42155</v>
      </c>
      <c r="R183" s="159">
        <f ca="1" t="shared" si="2"/>
        <v>4</v>
      </c>
      <c r="T183" s="143"/>
      <c r="U183" s="143" t="s">
        <v>26</v>
      </c>
      <c r="V183" s="152" t="s">
        <v>2317</v>
      </c>
      <c r="W183" s="147" t="s">
        <v>2318</v>
      </c>
      <c r="X183" s="142" t="s">
        <v>2319</v>
      </c>
      <c r="Y183" s="143" t="s">
        <v>1249</v>
      </c>
      <c r="Z183" s="142"/>
    </row>
    <row r="184" spans="1:26" ht="15.75">
      <c r="A184" s="142" t="s">
        <v>100</v>
      </c>
      <c r="B184" s="142" t="s">
        <v>1238</v>
      </c>
      <c r="C184" s="142" t="s">
        <v>1238</v>
      </c>
      <c r="D184" s="144" t="s">
        <v>2641</v>
      </c>
      <c r="E184" s="144"/>
      <c r="F184" s="142" t="s">
        <v>85</v>
      </c>
      <c r="G184" s="143" t="s">
        <v>32</v>
      </c>
      <c r="H184" s="143" t="s">
        <v>22</v>
      </c>
      <c r="I184" s="143" t="s">
        <v>32</v>
      </c>
      <c r="J184" s="144" t="s">
        <v>1368</v>
      </c>
      <c r="K184" s="144" t="s">
        <v>2642</v>
      </c>
      <c r="L184" s="145">
        <v>37865</v>
      </c>
      <c r="M184" s="145">
        <v>41517</v>
      </c>
      <c r="N184" s="143" t="s">
        <v>2503</v>
      </c>
      <c r="O184" s="145">
        <v>45169</v>
      </c>
      <c r="P184" s="145" t="s">
        <v>50</v>
      </c>
      <c r="Q184" s="143" t="s">
        <v>50</v>
      </c>
      <c r="R184" s="159">
        <f ca="1" t="shared" si="2"/>
        <v>4</v>
      </c>
      <c r="S184" s="143" t="s">
        <v>2643</v>
      </c>
      <c r="T184" s="143">
        <v>25</v>
      </c>
      <c r="U184" s="143" t="s">
        <v>26</v>
      </c>
      <c r="V184" s="142" t="s">
        <v>1403</v>
      </c>
      <c r="W184" s="147" t="s">
        <v>2644</v>
      </c>
      <c r="X184" s="142" t="s">
        <v>2645</v>
      </c>
      <c r="Y184" s="143" t="s">
        <v>1249</v>
      </c>
      <c r="Z184" s="142"/>
    </row>
    <row r="185" spans="1:26" ht="15.75">
      <c r="A185" s="142" t="s">
        <v>100</v>
      </c>
      <c r="B185" s="142" t="s">
        <v>1238</v>
      </c>
      <c r="C185" s="142" t="s">
        <v>1238</v>
      </c>
      <c r="D185" s="144" t="s">
        <v>240</v>
      </c>
      <c r="E185" s="144" t="s">
        <v>1400</v>
      </c>
      <c r="F185" s="142" t="s">
        <v>47</v>
      </c>
      <c r="G185" s="143" t="s">
        <v>32</v>
      </c>
      <c r="H185" s="143" t="s">
        <v>22</v>
      </c>
      <c r="I185" s="143" t="s">
        <v>32</v>
      </c>
      <c r="J185" s="144" t="s">
        <v>1401</v>
      </c>
      <c r="K185" s="144"/>
      <c r="L185" s="145">
        <v>37500</v>
      </c>
      <c r="M185" s="145">
        <v>40057</v>
      </c>
      <c r="N185" s="143" t="s">
        <v>1402</v>
      </c>
      <c r="O185" s="145">
        <v>41153</v>
      </c>
      <c r="P185" s="145">
        <v>41153</v>
      </c>
      <c r="Q185" s="145"/>
      <c r="R185" s="159">
        <f ca="1" t="shared" si="2"/>
        <v>4</v>
      </c>
      <c r="T185" s="143"/>
      <c r="U185" s="143" t="s">
        <v>26</v>
      </c>
      <c r="V185" s="142" t="s">
        <v>1403</v>
      </c>
      <c r="W185" s="147" t="s">
        <v>1404</v>
      </c>
      <c r="X185" s="142" t="s">
        <v>1405</v>
      </c>
      <c r="Y185" s="143" t="s">
        <v>1249</v>
      </c>
      <c r="Z185" s="142"/>
    </row>
    <row r="186" spans="1:26" ht="15.75">
      <c r="A186" s="142" t="s">
        <v>100</v>
      </c>
      <c r="B186" s="142" t="s">
        <v>1238</v>
      </c>
      <c r="C186" s="142" t="s">
        <v>1238</v>
      </c>
      <c r="D186" s="144" t="s">
        <v>240</v>
      </c>
      <c r="E186" s="144" t="s">
        <v>1406</v>
      </c>
      <c r="F186" s="142" t="s">
        <v>47</v>
      </c>
      <c r="G186" s="143" t="s">
        <v>32</v>
      </c>
      <c r="H186" s="143" t="s">
        <v>22</v>
      </c>
      <c r="I186" s="143" t="s">
        <v>32</v>
      </c>
      <c r="J186" s="144"/>
      <c r="K186" s="144"/>
      <c r="L186" s="145">
        <v>41183</v>
      </c>
      <c r="M186" s="145">
        <v>43709</v>
      </c>
      <c r="N186" s="143" t="s">
        <v>1407</v>
      </c>
      <c r="O186" s="145">
        <v>45536</v>
      </c>
      <c r="P186" s="145">
        <v>43709</v>
      </c>
      <c r="Q186" s="145"/>
      <c r="R186" s="159">
        <f ca="1" t="shared" si="2"/>
        <v>4</v>
      </c>
      <c r="T186" s="143"/>
      <c r="U186" s="143" t="s">
        <v>26</v>
      </c>
      <c r="V186" s="142" t="s">
        <v>1403</v>
      </c>
      <c r="W186" s="147" t="s">
        <v>1404</v>
      </c>
      <c r="X186" s="142" t="s">
        <v>1405</v>
      </c>
      <c r="Y186" s="143" t="s">
        <v>1249</v>
      </c>
      <c r="Z186" s="142"/>
    </row>
    <row r="187" spans="1:26" ht="15.75">
      <c r="A187" s="142" t="s">
        <v>100</v>
      </c>
      <c r="B187" s="142" t="s">
        <v>1238</v>
      </c>
      <c r="C187" s="142" t="s">
        <v>1238</v>
      </c>
      <c r="D187" s="144" t="s">
        <v>2324</v>
      </c>
      <c r="E187" s="144" t="s">
        <v>2325</v>
      </c>
      <c r="F187" s="142" t="s">
        <v>45</v>
      </c>
      <c r="G187" s="143" t="s">
        <v>32</v>
      </c>
      <c r="H187" s="143" t="s">
        <v>22</v>
      </c>
      <c r="I187" s="143" t="s">
        <v>32</v>
      </c>
      <c r="J187" s="144" t="s">
        <v>1268</v>
      </c>
      <c r="K187" s="144"/>
      <c r="L187" s="145">
        <v>39173</v>
      </c>
      <c r="M187" s="145">
        <v>40999</v>
      </c>
      <c r="N187" s="143" t="s">
        <v>1407</v>
      </c>
      <c r="O187" s="145">
        <v>42825</v>
      </c>
      <c r="P187" s="145">
        <v>40999</v>
      </c>
      <c r="Q187" s="145"/>
      <c r="R187" s="159">
        <f ca="1" t="shared" si="2"/>
        <v>2</v>
      </c>
      <c r="T187" s="143"/>
      <c r="U187" s="143" t="s">
        <v>26</v>
      </c>
      <c r="V187" s="142" t="s">
        <v>2326</v>
      </c>
      <c r="W187" s="147" t="s">
        <v>2327</v>
      </c>
      <c r="X187" s="142" t="s">
        <v>2328</v>
      </c>
      <c r="Y187" s="143" t="s">
        <v>1249</v>
      </c>
      <c r="Z187" s="142"/>
    </row>
    <row r="188" spans="1:26" ht="15.75">
      <c r="A188" s="142" t="s">
        <v>100</v>
      </c>
      <c r="B188" s="142" t="s">
        <v>1238</v>
      </c>
      <c r="C188" s="142" t="s">
        <v>1238</v>
      </c>
      <c r="D188" s="144" t="s">
        <v>2324</v>
      </c>
      <c r="E188" s="144" t="s">
        <v>2329</v>
      </c>
      <c r="F188" s="142" t="s">
        <v>45</v>
      </c>
      <c r="G188" s="143" t="s">
        <v>32</v>
      </c>
      <c r="H188" s="143" t="s">
        <v>22</v>
      </c>
      <c r="I188" s="143" t="s">
        <v>32</v>
      </c>
      <c r="J188" s="144"/>
      <c r="K188" s="144"/>
      <c r="L188" s="145">
        <v>38504</v>
      </c>
      <c r="M188" s="145">
        <v>39599</v>
      </c>
      <c r="O188" s="145">
        <v>39599</v>
      </c>
      <c r="P188" s="145">
        <v>39599</v>
      </c>
      <c r="Q188" s="145"/>
      <c r="R188" s="159">
        <f ca="1" t="shared" si="2"/>
        <v>2</v>
      </c>
      <c r="T188" s="143"/>
      <c r="U188" s="143" t="s">
        <v>26</v>
      </c>
      <c r="V188" s="142" t="s">
        <v>2326</v>
      </c>
      <c r="W188" s="147" t="s">
        <v>2327</v>
      </c>
      <c r="X188" s="142" t="s">
        <v>2328</v>
      </c>
      <c r="Y188" s="143" t="s">
        <v>1249</v>
      </c>
      <c r="Z188" s="142"/>
    </row>
    <row r="189" spans="1:26" ht="15.75">
      <c r="A189" s="142" t="s">
        <v>100</v>
      </c>
      <c r="B189" s="142" t="s">
        <v>1238</v>
      </c>
      <c r="C189" s="142" t="s">
        <v>1238</v>
      </c>
      <c r="D189" s="144" t="s">
        <v>2330</v>
      </c>
      <c r="E189" s="144" t="s">
        <v>1478</v>
      </c>
      <c r="F189" s="142" t="s">
        <v>45</v>
      </c>
      <c r="G189" s="143" t="s">
        <v>32</v>
      </c>
      <c r="H189" s="143" t="s">
        <v>22</v>
      </c>
      <c r="I189" s="143" t="s">
        <v>32</v>
      </c>
      <c r="J189" s="144" t="s">
        <v>2331</v>
      </c>
      <c r="K189" s="144"/>
      <c r="L189" s="145">
        <v>38504</v>
      </c>
      <c r="M189" s="145">
        <v>38835</v>
      </c>
      <c r="N189" s="143" t="s">
        <v>1508</v>
      </c>
      <c r="O189" s="145">
        <v>39196</v>
      </c>
      <c r="P189" s="145">
        <v>39196</v>
      </c>
      <c r="Q189" s="145"/>
      <c r="R189" s="159">
        <f ca="1" t="shared" si="2"/>
        <v>2</v>
      </c>
      <c r="T189" s="143"/>
      <c r="U189" s="143" t="s">
        <v>26</v>
      </c>
      <c r="V189" s="144" t="s">
        <v>2332</v>
      </c>
      <c r="W189" s="147" t="s">
        <v>2333</v>
      </c>
      <c r="X189" s="142" t="s">
        <v>2334</v>
      </c>
      <c r="Y189" s="143" t="s">
        <v>1249</v>
      </c>
      <c r="Z189" s="142"/>
    </row>
    <row r="190" spans="1:26" ht="15.75">
      <c r="A190" s="142" t="s">
        <v>100</v>
      </c>
      <c r="B190" s="142" t="s">
        <v>1238</v>
      </c>
      <c r="C190" s="142" t="s">
        <v>1238</v>
      </c>
      <c r="D190" s="144" t="s">
        <v>2330</v>
      </c>
      <c r="E190" s="144" t="s">
        <v>2335</v>
      </c>
      <c r="F190" s="142" t="s">
        <v>45</v>
      </c>
      <c r="G190" s="143" t="s">
        <v>32</v>
      </c>
      <c r="H190" s="143" t="s">
        <v>22</v>
      </c>
      <c r="I190" s="143" t="s">
        <v>32</v>
      </c>
      <c r="J190" s="144"/>
      <c r="K190" s="144"/>
      <c r="L190" s="145"/>
      <c r="M190" s="145"/>
      <c r="O190" s="145"/>
      <c r="P190" s="145"/>
      <c r="Q190" s="145"/>
      <c r="R190" s="159">
        <f ca="1" t="shared" si="2"/>
        <v>1</v>
      </c>
      <c r="T190" s="143"/>
      <c r="U190" s="143" t="s">
        <v>26</v>
      </c>
      <c r="V190" s="144" t="s">
        <v>2332</v>
      </c>
      <c r="W190" s="147" t="s">
        <v>2333</v>
      </c>
      <c r="X190" s="142" t="s">
        <v>2334</v>
      </c>
      <c r="Y190" s="143" t="s">
        <v>1249</v>
      </c>
      <c r="Z190" s="142"/>
    </row>
    <row r="191" spans="1:26" ht="15.75">
      <c r="A191" s="142" t="s">
        <v>100</v>
      </c>
      <c r="B191" s="142" t="s">
        <v>1238</v>
      </c>
      <c r="C191" s="142" t="s">
        <v>1238</v>
      </c>
      <c r="D191" s="144" t="s">
        <v>2330</v>
      </c>
      <c r="E191" s="144" t="s">
        <v>2336</v>
      </c>
      <c r="F191" s="142" t="s">
        <v>45</v>
      </c>
      <c r="G191" s="143" t="s">
        <v>32</v>
      </c>
      <c r="H191" s="143" t="s">
        <v>22</v>
      </c>
      <c r="I191" s="143" t="s">
        <v>32</v>
      </c>
      <c r="J191" s="144" t="s">
        <v>1524</v>
      </c>
      <c r="K191" s="144"/>
      <c r="L191" s="145">
        <v>2008</v>
      </c>
      <c r="M191" s="145">
        <v>2013</v>
      </c>
      <c r="O191" s="145">
        <v>2013</v>
      </c>
      <c r="P191" s="145">
        <v>2013</v>
      </c>
      <c r="Q191" s="145"/>
      <c r="R191" s="159">
        <f ca="1" t="shared" si="2"/>
        <v>2</v>
      </c>
      <c r="T191" s="143"/>
      <c r="U191" s="143" t="s">
        <v>26</v>
      </c>
      <c r="V191" s="144" t="s">
        <v>2332</v>
      </c>
      <c r="W191" s="147" t="s">
        <v>2333</v>
      </c>
      <c r="X191" s="142" t="s">
        <v>2334</v>
      </c>
      <c r="Y191" s="143" t="s">
        <v>1249</v>
      </c>
      <c r="Z191" s="142"/>
    </row>
    <row r="192" spans="1:26" ht="15.75">
      <c r="A192" s="142" t="s">
        <v>100</v>
      </c>
      <c r="B192" s="142" t="s">
        <v>1238</v>
      </c>
      <c r="C192" s="142" t="s">
        <v>1238</v>
      </c>
      <c r="D192" s="144" t="s">
        <v>2330</v>
      </c>
      <c r="E192" s="144" t="s">
        <v>2337</v>
      </c>
      <c r="F192" s="142" t="s">
        <v>45</v>
      </c>
      <c r="G192" s="143" t="s">
        <v>32</v>
      </c>
      <c r="H192" s="143" t="s">
        <v>22</v>
      </c>
      <c r="I192" s="143" t="s">
        <v>32</v>
      </c>
      <c r="J192" s="144" t="s">
        <v>2167</v>
      </c>
      <c r="K192" s="144"/>
      <c r="L192" s="145"/>
      <c r="M192" s="145"/>
      <c r="O192" s="145"/>
      <c r="P192" s="145"/>
      <c r="Q192" s="145"/>
      <c r="R192" s="159">
        <f ca="1" t="shared" si="2"/>
        <v>1</v>
      </c>
      <c r="T192" s="143"/>
      <c r="U192" s="143" t="s">
        <v>26</v>
      </c>
      <c r="V192" s="144" t="s">
        <v>2332</v>
      </c>
      <c r="W192" s="147" t="s">
        <v>2333</v>
      </c>
      <c r="X192" s="142" t="s">
        <v>2334</v>
      </c>
      <c r="Y192" s="143" t="s">
        <v>1249</v>
      </c>
      <c r="Z192" s="142"/>
    </row>
    <row r="193" spans="1:26" ht="15.75">
      <c r="A193" s="142" t="s">
        <v>100</v>
      </c>
      <c r="B193" s="142" t="s">
        <v>1238</v>
      </c>
      <c r="C193" s="142" t="s">
        <v>1238</v>
      </c>
      <c r="D193" s="144" t="s">
        <v>2330</v>
      </c>
      <c r="E193" s="144" t="s">
        <v>2338</v>
      </c>
      <c r="F193" s="142" t="s">
        <v>45</v>
      </c>
      <c r="G193" s="143" t="s">
        <v>32</v>
      </c>
      <c r="H193" s="143" t="s">
        <v>22</v>
      </c>
      <c r="I193" s="143" t="s">
        <v>32</v>
      </c>
      <c r="J193" s="144" t="s">
        <v>1925</v>
      </c>
      <c r="K193" s="144"/>
      <c r="L193" s="145">
        <v>2009</v>
      </c>
      <c r="M193" s="145">
        <v>2014</v>
      </c>
      <c r="O193" s="145">
        <v>2014</v>
      </c>
      <c r="P193" s="145">
        <v>2014</v>
      </c>
      <c r="Q193" s="145"/>
      <c r="R193" s="159">
        <f ca="1" t="shared" si="2"/>
        <v>2</v>
      </c>
      <c r="T193" s="143"/>
      <c r="U193" s="143" t="s">
        <v>26</v>
      </c>
      <c r="V193" s="144" t="s">
        <v>2332</v>
      </c>
      <c r="W193" s="147" t="s">
        <v>2333</v>
      </c>
      <c r="X193" s="142" t="s">
        <v>2334</v>
      </c>
      <c r="Y193" s="143" t="s">
        <v>1249</v>
      </c>
      <c r="Z193" s="142"/>
    </row>
    <row r="194" spans="1:26" ht="31.5">
      <c r="A194" s="142" t="s">
        <v>100</v>
      </c>
      <c r="B194" s="142" t="s">
        <v>1238</v>
      </c>
      <c r="C194" s="142" t="s">
        <v>1238</v>
      </c>
      <c r="D194" s="144" t="s">
        <v>2330</v>
      </c>
      <c r="E194" s="144" t="s">
        <v>739</v>
      </c>
      <c r="F194" s="142" t="s">
        <v>45</v>
      </c>
      <c r="G194" s="143" t="s">
        <v>32</v>
      </c>
      <c r="H194" s="143" t="s">
        <v>22</v>
      </c>
      <c r="I194" s="143" t="s">
        <v>32</v>
      </c>
      <c r="J194" s="144"/>
      <c r="K194" s="144"/>
      <c r="L194" s="145" t="s">
        <v>2339</v>
      </c>
      <c r="M194" s="145" t="s">
        <v>2340</v>
      </c>
      <c r="O194" s="145"/>
      <c r="P194" s="145"/>
      <c r="Q194" s="145"/>
      <c r="R194" s="159">
        <f aca="true" ca="1" t="shared" si="3" ref="R194:R257">IF(ISBLANK(P194),1,IF(P194&gt;NOW(),4,IF(P194&lt;NOW(),2)))</f>
        <v>1</v>
      </c>
      <c r="T194" s="143"/>
      <c r="U194" s="143" t="s">
        <v>26</v>
      </c>
      <c r="V194" s="144" t="s">
        <v>2332</v>
      </c>
      <c r="W194" s="147" t="s">
        <v>2333</v>
      </c>
      <c r="X194" s="142" t="s">
        <v>2334</v>
      </c>
      <c r="Y194" s="143" t="s">
        <v>1249</v>
      </c>
      <c r="Z194" s="142"/>
    </row>
    <row r="195" spans="1:26" ht="31.5">
      <c r="A195" s="142" t="s">
        <v>100</v>
      </c>
      <c r="B195" s="142" t="s">
        <v>1238</v>
      </c>
      <c r="C195" s="142" t="s">
        <v>1238</v>
      </c>
      <c r="D195" s="144" t="s">
        <v>2646</v>
      </c>
      <c r="E195" s="144" t="s">
        <v>2647</v>
      </c>
      <c r="F195" s="142" t="s">
        <v>46</v>
      </c>
      <c r="G195" s="143" t="s">
        <v>32</v>
      </c>
      <c r="H195" s="143" t="s">
        <v>22</v>
      </c>
      <c r="I195" s="143" t="s">
        <v>32</v>
      </c>
      <c r="J195" s="144" t="s">
        <v>2648</v>
      </c>
      <c r="K195" s="144"/>
      <c r="L195" s="145">
        <v>40087</v>
      </c>
      <c r="M195" s="145">
        <v>41183</v>
      </c>
      <c r="O195" s="145">
        <v>41183</v>
      </c>
      <c r="P195" s="145">
        <v>41183</v>
      </c>
      <c r="Q195" s="145"/>
      <c r="R195" s="159">
        <f ca="1" t="shared" si="3"/>
        <v>4</v>
      </c>
      <c r="T195" s="143"/>
      <c r="U195" s="143" t="s">
        <v>26</v>
      </c>
      <c r="V195" s="142" t="s">
        <v>2649</v>
      </c>
      <c r="W195" s="147" t="s">
        <v>2650</v>
      </c>
      <c r="X195" s="142" t="s">
        <v>2651</v>
      </c>
      <c r="Y195" s="143" t="s">
        <v>1249</v>
      </c>
      <c r="Z195" s="142"/>
    </row>
    <row r="196" spans="1:26" ht="31.5">
      <c r="A196" s="142" t="s">
        <v>100</v>
      </c>
      <c r="B196" s="142" t="s">
        <v>1238</v>
      </c>
      <c r="C196" s="142" t="s">
        <v>1238</v>
      </c>
      <c r="D196" s="144" t="s">
        <v>2646</v>
      </c>
      <c r="E196" s="144" t="s">
        <v>2652</v>
      </c>
      <c r="F196" s="142" t="s">
        <v>46</v>
      </c>
      <c r="G196" s="143" t="s">
        <v>32</v>
      </c>
      <c r="H196" s="143" t="s">
        <v>22</v>
      </c>
      <c r="I196" s="143" t="s">
        <v>32</v>
      </c>
      <c r="J196" s="144" t="s">
        <v>2653</v>
      </c>
      <c r="K196" s="144"/>
      <c r="L196" s="145">
        <v>40087</v>
      </c>
      <c r="M196" s="145">
        <v>41183</v>
      </c>
      <c r="O196" s="145">
        <v>41183</v>
      </c>
      <c r="P196" s="145">
        <v>41183</v>
      </c>
      <c r="Q196" s="145"/>
      <c r="R196" s="159">
        <f ca="1" t="shared" si="3"/>
        <v>4</v>
      </c>
      <c r="T196" s="143"/>
      <c r="U196" s="143" t="s">
        <v>26</v>
      </c>
      <c r="V196" s="142" t="s">
        <v>2649</v>
      </c>
      <c r="W196" s="147" t="s">
        <v>2650</v>
      </c>
      <c r="X196" s="142" t="s">
        <v>2651</v>
      </c>
      <c r="Y196" s="143" t="s">
        <v>1249</v>
      </c>
      <c r="Z196" s="142"/>
    </row>
    <row r="197" spans="1:26" ht="15.75">
      <c r="A197" s="142" t="s">
        <v>100</v>
      </c>
      <c r="B197" s="142" t="s">
        <v>1238</v>
      </c>
      <c r="C197" s="142" t="s">
        <v>1238</v>
      </c>
      <c r="D197" s="144" t="s">
        <v>2646</v>
      </c>
      <c r="E197" s="144" t="s">
        <v>2654</v>
      </c>
      <c r="F197" s="142" t="s">
        <v>46</v>
      </c>
      <c r="G197" s="143" t="s">
        <v>32</v>
      </c>
      <c r="H197" s="143" t="s">
        <v>22</v>
      </c>
      <c r="I197" s="143" t="s">
        <v>32</v>
      </c>
      <c r="J197" s="144" t="s">
        <v>2043</v>
      </c>
      <c r="K197" s="144"/>
      <c r="L197" s="145">
        <v>40087</v>
      </c>
      <c r="M197" s="145">
        <v>41183</v>
      </c>
      <c r="O197" s="145">
        <v>41183</v>
      </c>
      <c r="P197" s="145">
        <v>41183</v>
      </c>
      <c r="Q197" s="145"/>
      <c r="R197" s="159">
        <f ca="1" t="shared" si="3"/>
        <v>4</v>
      </c>
      <c r="T197" s="143"/>
      <c r="U197" s="143" t="s">
        <v>26</v>
      </c>
      <c r="V197" s="142" t="s">
        <v>2649</v>
      </c>
      <c r="W197" s="147" t="s">
        <v>2650</v>
      </c>
      <c r="X197" s="142" t="s">
        <v>2651</v>
      </c>
      <c r="Y197" s="143" t="s">
        <v>1249</v>
      </c>
      <c r="Z197" s="142"/>
    </row>
    <row r="198" spans="1:26" ht="31.5">
      <c r="A198" s="142" t="s">
        <v>100</v>
      </c>
      <c r="B198" s="142" t="s">
        <v>1238</v>
      </c>
      <c r="C198" s="142" t="s">
        <v>1238</v>
      </c>
      <c r="D198" s="144" t="s">
        <v>2646</v>
      </c>
      <c r="E198" s="144" t="s">
        <v>2655</v>
      </c>
      <c r="F198" s="142" t="s">
        <v>46</v>
      </c>
      <c r="G198" s="143" t="s">
        <v>32</v>
      </c>
      <c r="H198" s="143" t="s">
        <v>22</v>
      </c>
      <c r="I198" s="143" t="s">
        <v>32</v>
      </c>
      <c r="J198" s="144" t="s">
        <v>2043</v>
      </c>
      <c r="K198" s="144"/>
      <c r="L198" s="145">
        <v>40087</v>
      </c>
      <c r="M198" s="145">
        <v>41183</v>
      </c>
      <c r="O198" s="145">
        <v>41183</v>
      </c>
      <c r="P198" s="145">
        <v>41183</v>
      </c>
      <c r="Q198" s="145"/>
      <c r="R198" s="159">
        <f ca="1" t="shared" si="3"/>
        <v>4</v>
      </c>
      <c r="T198" s="143"/>
      <c r="U198" s="143" t="s">
        <v>26</v>
      </c>
      <c r="V198" s="142" t="s">
        <v>2649</v>
      </c>
      <c r="W198" s="147" t="s">
        <v>2650</v>
      </c>
      <c r="X198" s="142" t="s">
        <v>2651</v>
      </c>
      <c r="Y198" s="143" t="s">
        <v>1249</v>
      </c>
      <c r="Z198" s="142"/>
    </row>
    <row r="199" spans="1:26" ht="15.75">
      <c r="A199" s="142" t="s">
        <v>100</v>
      </c>
      <c r="B199" s="142" t="s">
        <v>1238</v>
      </c>
      <c r="C199" s="142" t="s">
        <v>1238</v>
      </c>
      <c r="D199" s="144" t="s">
        <v>2646</v>
      </c>
      <c r="E199" s="144" t="s">
        <v>2656</v>
      </c>
      <c r="F199" s="142" t="s">
        <v>46</v>
      </c>
      <c r="G199" s="143" t="s">
        <v>32</v>
      </c>
      <c r="H199" s="143" t="s">
        <v>22</v>
      </c>
      <c r="I199" s="143" t="s">
        <v>32</v>
      </c>
      <c r="J199" s="144" t="s">
        <v>2657</v>
      </c>
      <c r="K199" s="144"/>
      <c r="L199" s="145">
        <v>40087</v>
      </c>
      <c r="M199" s="145">
        <v>41183</v>
      </c>
      <c r="O199" s="145">
        <v>41183</v>
      </c>
      <c r="P199" s="145">
        <v>41183</v>
      </c>
      <c r="Q199" s="145"/>
      <c r="R199" s="159">
        <f ca="1" t="shared" si="3"/>
        <v>4</v>
      </c>
      <c r="T199" s="143"/>
      <c r="U199" s="143" t="s">
        <v>26</v>
      </c>
      <c r="V199" s="142" t="s">
        <v>2649</v>
      </c>
      <c r="W199" s="147" t="s">
        <v>2650</v>
      </c>
      <c r="X199" s="142" t="s">
        <v>2651</v>
      </c>
      <c r="Y199" s="143" t="s">
        <v>1249</v>
      </c>
      <c r="Z199" s="142"/>
    </row>
    <row r="200" spans="1:26" ht="15.75">
      <c r="A200" s="142" t="s">
        <v>100</v>
      </c>
      <c r="B200" s="142" t="s">
        <v>1238</v>
      </c>
      <c r="C200" s="142" t="s">
        <v>1238</v>
      </c>
      <c r="D200" s="144" t="s">
        <v>2646</v>
      </c>
      <c r="E200" s="144" t="s">
        <v>2658</v>
      </c>
      <c r="F200" s="142" t="s">
        <v>46</v>
      </c>
      <c r="G200" s="143" t="s">
        <v>32</v>
      </c>
      <c r="H200" s="143" t="s">
        <v>22</v>
      </c>
      <c r="I200" s="143" t="s">
        <v>32</v>
      </c>
      <c r="J200" s="144"/>
      <c r="K200" s="144"/>
      <c r="L200" s="145">
        <v>39722</v>
      </c>
      <c r="M200" s="145">
        <v>40847</v>
      </c>
      <c r="O200" s="145">
        <v>40847</v>
      </c>
      <c r="P200" s="145">
        <v>40847</v>
      </c>
      <c r="Q200" s="145"/>
      <c r="R200" s="159">
        <f ca="1" t="shared" si="3"/>
        <v>2</v>
      </c>
      <c r="T200" s="143"/>
      <c r="U200" s="143" t="s">
        <v>26</v>
      </c>
      <c r="V200" s="142" t="s">
        <v>2649</v>
      </c>
      <c r="W200" s="147" t="s">
        <v>2650</v>
      </c>
      <c r="X200" s="142" t="s">
        <v>2651</v>
      </c>
      <c r="Y200" s="143" t="s">
        <v>1249</v>
      </c>
      <c r="Z200" s="142"/>
    </row>
    <row r="201" spans="1:26" ht="15.75">
      <c r="A201" s="142" t="s">
        <v>100</v>
      </c>
      <c r="B201" s="142" t="s">
        <v>1238</v>
      </c>
      <c r="C201" s="142" t="s">
        <v>1238</v>
      </c>
      <c r="D201" s="144" t="s">
        <v>2646</v>
      </c>
      <c r="E201" s="144" t="s">
        <v>739</v>
      </c>
      <c r="F201" s="142" t="s">
        <v>46</v>
      </c>
      <c r="G201" s="143" t="s">
        <v>32</v>
      </c>
      <c r="H201" s="143" t="s">
        <v>22</v>
      </c>
      <c r="I201" s="143" t="s">
        <v>32</v>
      </c>
      <c r="J201" s="144"/>
      <c r="K201" s="144"/>
      <c r="L201" s="145" t="s">
        <v>2659</v>
      </c>
      <c r="M201" s="145" t="s">
        <v>2660</v>
      </c>
      <c r="O201" s="145"/>
      <c r="P201" s="145"/>
      <c r="Q201" s="145"/>
      <c r="R201" s="159">
        <f ca="1" t="shared" si="3"/>
        <v>1</v>
      </c>
      <c r="T201" s="143"/>
      <c r="U201" s="143" t="s">
        <v>26</v>
      </c>
      <c r="V201" s="142" t="s">
        <v>2649</v>
      </c>
      <c r="W201" s="147" t="s">
        <v>2650</v>
      </c>
      <c r="X201" s="142" t="s">
        <v>2651</v>
      </c>
      <c r="Y201" s="143" t="s">
        <v>1249</v>
      </c>
      <c r="Z201" s="142"/>
    </row>
    <row r="202" spans="1:26" ht="15.75">
      <c r="A202" s="142" t="s">
        <v>100</v>
      </c>
      <c r="B202" s="142" t="s">
        <v>1238</v>
      </c>
      <c r="C202" s="142" t="s">
        <v>1238</v>
      </c>
      <c r="D202" s="144" t="s">
        <v>2341</v>
      </c>
      <c r="E202" s="144" t="s">
        <v>2342</v>
      </c>
      <c r="F202" s="142" t="s">
        <v>45</v>
      </c>
      <c r="G202" s="143" t="s">
        <v>32</v>
      </c>
      <c r="H202" s="143" t="s">
        <v>22</v>
      </c>
      <c r="I202" s="143" t="s">
        <v>32</v>
      </c>
      <c r="J202" s="144" t="s">
        <v>2089</v>
      </c>
      <c r="K202" s="144" t="s">
        <v>2343</v>
      </c>
      <c r="L202" s="145">
        <v>39356</v>
      </c>
      <c r="M202" s="145">
        <v>41090</v>
      </c>
      <c r="N202" s="159" t="s">
        <v>2344</v>
      </c>
      <c r="O202" s="145">
        <v>43008</v>
      </c>
      <c r="P202" s="145">
        <v>41455</v>
      </c>
      <c r="Q202" s="143" t="s">
        <v>2345</v>
      </c>
      <c r="R202" s="159">
        <f ca="1" t="shared" si="3"/>
        <v>4</v>
      </c>
      <c r="S202" s="143" t="s">
        <v>1465</v>
      </c>
      <c r="T202" s="143" t="s">
        <v>2346</v>
      </c>
      <c r="U202" s="143" t="s">
        <v>26</v>
      </c>
      <c r="V202" s="152" t="s">
        <v>2347</v>
      </c>
      <c r="W202" s="147" t="s">
        <v>2348</v>
      </c>
      <c r="X202" s="142" t="s">
        <v>2349</v>
      </c>
      <c r="Y202" s="143" t="s">
        <v>1249</v>
      </c>
      <c r="Z202" s="142"/>
    </row>
    <row r="203" spans="1:26" ht="31.5">
      <c r="A203" s="142" t="s">
        <v>100</v>
      </c>
      <c r="B203" s="142" t="s">
        <v>1238</v>
      </c>
      <c r="C203" s="142" t="s">
        <v>1238</v>
      </c>
      <c r="D203" s="144" t="s">
        <v>2341</v>
      </c>
      <c r="E203" s="144" t="s">
        <v>2350</v>
      </c>
      <c r="F203" s="142" t="s">
        <v>45</v>
      </c>
      <c r="G203" s="143" t="s">
        <v>32</v>
      </c>
      <c r="H203" s="143" t="s">
        <v>22</v>
      </c>
      <c r="I203" s="143" t="s">
        <v>32</v>
      </c>
      <c r="J203" s="144" t="s">
        <v>2351</v>
      </c>
      <c r="K203" s="144" t="s">
        <v>2352</v>
      </c>
      <c r="L203" s="145">
        <v>39356</v>
      </c>
      <c r="M203" s="145">
        <v>41090</v>
      </c>
      <c r="N203" s="143" t="s">
        <v>2344</v>
      </c>
      <c r="O203" s="145">
        <v>43008</v>
      </c>
      <c r="P203" s="145">
        <v>41455</v>
      </c>
      <c r="Q203" s="143" t="s">
        <v>2345</v>
      </c>
      <c r="R203" s="159">
        <f ca="1" t="shared" si="3"/>
        <v>4</v>
      </c>
      <c r="S203" s="143" t="s">
        <v>1465</v>
      </c>
      <c r="T203" s="143" t="s">
        <v>2346</v>
      </c>
      <c r="U203" s="143" t="s">
        <v>26</v>
      </c>
      <c r="V203" s="152" t="s">
        <v>2347</v>
      </c>
      <c r="W203" s="147" t="s">
        <v>2348</v>
      </c>
      <c r="X203" s="142" t="s">
        <v>2349</v>
      </c>
      <c r="Y203" s="143" t="s">
        <v>1249</v>
      </c>
      <c r="Z203" s="142" t="s">
        <v>2353</v>
      </c>
    </row>
    <row r="204" spans="1:26" ht="15.75">
      <c r="A204" s="142" t="s">
        <v>100</v>
      </c>
      <c r="B204" s="142" t="s">
        <v>1238</v>
      </c>
      <c r="C204" s="142" t="s">
        <v>1238</v>
      </c>
      <c r="D204" s="144" t="s">
        <v>2341</v>
      </c>
      <c r="E204" s="144" t="s">
        <v>2320</v>
      </c>
      <c r="F204" s="142" t="s">
        <v>45</v>
      </c>
      <c r="G204" s="143" t="s">
        <v>32</v>
      </c>
      <c r="H204" s="143" t="s">
        <v>22</v>
      </c>
      <c r="I204" s="143" t="s">
        <v>32</v>
      </c>
      <c r="J204" s="144" t="s">
        <v>1268</v>
      </c>
      <c r="K204" s="144" t="s">
        <v>2354</v>
      </c>
      <c r="L204" s="143" t="s">
        <v>2345</v>
      </c>
      <c r="M204" s="143" t="s">
        <v>2345</v>
      </c>
      <c r="N204" s="143" t="s">
        <v>2345</v>
      </c>
      <c r="O204" s="143" t="s">
        <v>2345</v>
      </c>
      <c r="P204" s="143" t="s">
        <v>2345</v>
      </c>
      <c r="Q204" s="143" t="s">
        <v>2345</v>
      </c>
      <c r="R204" s="159">
        <f ca="1" t="shared" si="3"/>
        <v>4</v>
      </c>
      <c r="S204" s="143" t="s">
        <v>2355</v>
      </c>
      <c r="T204" s="143" t="s">
        <v>2356</v>
      </c>
      <c r="U204" s="143" t="s">
        <v>26</v>
      </c>
      <c r="V204" s="152" t="s">
        <v>2347</v>
      </c>
      <c r="W204" s="147" t="s">
        <v>2348</v>
      </c>
      <c r="X204" s="142" t="s">
        <v>2349</v>
      </c>
      <c r="Y204" s="143" t="s">
        <v>1249</v>
      </c>
      <c r="Z204" s="142"/>
    </row>
    <row r="205" spans="1:26" ht="15.75">
      <c r="A205" s="142" t="s">
        <v>100</v>
      </c>
      <c r="B205" s="142" t="s">
        <v>1238</v>
      </c>
      <c r="C205" s="142" t="s">
        <v>1238</v>
      </c>
      <c r="D205" s="144" t="s">
        <v>2341</v>
      </c>
      <c r="E205" s="144" t="s">
        <v>2357</v>
      </c>
      <c r="F205" s="142" t="s">
        <v>45</v>
      </c>
      <c r="G205" s="143" t="s">
        <v>32</v>
      </c>
      <c r="H205" s="143" t="s">
        <v>22</v>
      </c>
      <c r="I205" s="143" t="s">
        <v>32</v>
      </c>
      <c r="J205" s="144" t="s">
        <v>1394</v>
      </c>
      <c r="K205" s="144" t="s">
        <v>2358</v>
      </c>
      <c r="L205" s="155">
        <v>37773</v>
      </c>
      <c r="M205" s="155">
        <v>46874</v>
      </c>
      <c r="N205" s="143">
        <v>0</v>
      </c>
      <c r="O205" s="155">
        <v>46874</v>
      </c>
      <c r="P205" s="155">
        <v>46874</v>
      </c>
      <c r="Q205" s="143" t="s">
        <v>2359</v>
      </c>
      <c r="R205" s="159">
        <f ca="1" t="shared" si="3"/>
        <v>4</v>
      </c>
      <c r="S205" s="143" t="s">
        <v>2360</v>
      </c>
      <c r="T205" s="143" t="s">
        <v>2356</v>
      </c>
      <c r="U205" s="143" t="s">
        <v>26</v>
      </c>
      <c r="V205" s="152" t="s">
        <v>2347</v>
      </c>
      <c r="W205" s="147" t="s">
        <v>2348</v>
      </c>
      <c r="X205" s="142" t="s">
        <v>2349</v>
      </c>
      <c r="Y205" s="143" t="s">
        <v>1249</v>
      </c>
      <c r="Z205" s="142"/>
    </row>
    <row r="206" spans="1:26" ht="15.75">
      <c r="A206" s="142" t="s">
        <v>100</v>
      </c>
      <c r="B206" s="142" t="s">
        <v>1238</v>
      </c>
      <c r="C206" s="142" t="s">
        <v>1238</v>
      </c>
      <c r="D206" s="144" t="s">
        <v>2361</v>
      </c>
      <c r="E206" s="144" t="s">
        <v>2362</v>
      </c>
      <c r="F206" s="142" t="s">
        <v>45</v>
      </c>
      <c r="G206" s="143" t="s">
        <v>32</v>
      </c>
      <c r="H206" s="143" t="s">
        <v>22</v>
      </c>
      <c r="I206" s="143" t="s">
        <v>32</v>
      </c>
      <c r="J206" s="144" t="s">
        <v>2363</v>
      </c>
      <c r="K206" s="144"/>
      <c r="L206" s="145">
        <v>40269</v>
      </c>
      <c r="M206" s="145">
        <v>42094</v>
      </c>
      <c r="N206" s="143" t="s">
        <v>2364</v>
      </c>
      <c r="O206" s="145">
        <v>43190</v>
      </c>
      <c r="P206" s="145">
        <v>42094</v>
      </c>
      <c r="R206" s="159">
        <f ca="1" t="shared" si="3"/>
        <v>4</v>
      </c>
      <c r="T206" s="143"/>
      <c r="U206" s="143" t="s">
        <v>26</v>
      </c>
      <c r="V206" s="142" t="s">
        <v>2365</v>
      </c>
      <c r="W206" s="147" t="s">
        <v>2366</v>
      </c>
      <c r="X206" s="142" t="s">
        <v>2367</v>
      </c>
      <c r="Y206" s="143" t="s">
        <v>1249</v>
      </c>
      <c r="Z206" s="142"/>
    </row>
    <row r="207" spans="1:26" ht="15.75">
      <c r="A207" s="142" t="s">
        <v>100</v>
      </c>
      <c r="B207" s="142" t="s">
        <v>1238</v>
      </c>
      <c r="C207" s="142" t="s">
        <v>1238</v>
      </c>
      <c r="D207" s="144" t="s">
        <v>2361</v>
      </c>
      <c r="E207" s="144" t="s">
        <v>2368</v>
      </c>
      <c r="F207" s="142" t="s">
        <v>45</v>
      </c>
      <c r="G207" s="143" t="s">
        <v>32</v>
      </c>
      <c r="H207" s="143" t="s">
        <v>22</v>
      </c>
      <c r="I207" s="143" t="s">
        <v>32</v>
      </c>
      <c r="J207" s="144" t="s">
        <v>2363</v>
      </c>
      <c r="K207" s="144"/>
      <c r="L207" s="145">
        <v>40269</v>
      </c>
      <c r="M207" s="145">
        <v>42094</v>
      </c>
      <c r="N207" s="143" t="s">
        <v>2364</v>
      </c>
      <c r="O207" s="145">
        <v>43190</v>
      </c>
      <c r="P207" s="145">
        <v>42094</v>
      </c>
      <c r="R207" s="159">
        <f ca="1" t="shared" si="3"/>
        <v>4</v>
      </c>
      <c r="T207" s="143"/>
      <c r="U207" s="143" t="s">
        <v>26</v>
      </c>
      <c r="V207" s="142" t="s">
        <v>2369</v>
      </c>
      <c r="W207" s="147" t="s">
        <v>2370</v>
      </c>
      <c r="X207" s="142" t="s">
        <v>2371</v>
      </c>
      <c r="Y207" s="143" t="s">
        <v>1249</v>
      </c>
      <c r="Z207" s="142"/>
    </row>
    <row r="208" spans="1:26" ht="15.75">
      <c r="A208" s="142" t="s">
        <v>100</v>
      </c>
      <c r="B208" s="142" t="s">
        <v>1238</v>
      </c>
      <c r="C208" s="142" t="s">
        <v>1238</v>
      </c>
      <c r="D208" s="144" t="s">
        <v>2361</v>
      </c>
      <c r="E208" s="144" t="s">
        <v>2372</v>
      </c>
      <c r="F208" s="142" t="s">
        <v>45</v>
      </c>
      <c r="G208" s="143" t="s">
        <v>32</v>
      </c>
      <c r="H208" s="143" t="s">
        <v>22</v>
      </c>
      <c r="I208" s="143" t="s">
        <v>32</v>
      </c>
      <c r="J208" s="144" t="s">
        <v>2373</v>
      </c>
      <c r="K208" s="144"/>
      <c r="L208" s="145">
        <v>40269</v>
      </c>
      <c r="M208" s="145">
        <v>42094</v>
      </c>
      <c r="N208" s="143" t="s">
        <v>2364</v>
      </c>
      <c r="O208" s="145">
        <v>43190</v>
      </c>
      <c r="P208" s="145">
        <v>42094</v>
      </c>
      <c r="R208" s="159">
        <f ca="1" t="shared" si="3"/>
        <v>4</v>
      </c>
      <c r="T208" s="143"/>
      <c r="U208" s="143" t="s">
        <v>26</v>
      </c>
      <c r="V208" s="142" t="s">
        <v>2369</v>
      </c>
      <c r="W208" s="147" t="s">
        <v>2370</v>
      </c>
      <c r="X208" s="142" t="s">
        <v>2371</v>
      </c>
      <c r="Y208" s="143" t="s">
        <v>1249</v>
      </c>
      <c r="Z208" s="142"/>
    </row>
    <row r="209" spans="1:26" ht="15.75">
      <c r="A209" s="142" t="s">
        <v>100</v>
      </c>
      <c r="B209" s="142" t="s">
        <v>1238</v>
      </c>
      <c r="C209" s="142" t="s">
        <v>1238</v>
      </c>
      <c r="D209" s="144" t="s">
        <v>2361</v>
      </c>
      <c r="E209" s="144" t="s">
        <v>2374</v>
      </c>
      <c r="F209" s="142" t="s">
        <v>45</v>
      </c>
      <c r="G209" s="143" t="s">
        <v>32</v>
      </c>
      <c r="H209" s="143" t="s">
        <v>22</v>
      </c>
      <c r="I209" s="143" t="s">
        <v>32</v>
      </c>
      <c r="J209" s="144" t="s">
        <v>2375</v>
      </c>
      <c r="K209" s="144"/>
      <c r="L209" s="145">
        <v>39904</v>
      </c>
      <c r="M209" s="145">
        <v>41729</v>
      </c>
      <c r="N209" s="143" t="s">
        <v>2364</v>
      </c>
      <c r="O209" s="145">
        <v>42825</v>
      </c>
      <c r="P209" s="145">
        <v>41729</v>
      </c>
      <c r="R209" s="159">
        <f ca="1" t="shared" si="3"/>
        <v>4</v>
      </c>
      <c r="T209" s="143"/>
      <c r="U209" s="143" t="s">
        <v>26</v>
      </c>
      <c r="V209" s="142" t="s">
        <v>2365</v>
      </c>
      <c r="W209" s="147" t="s">
        <v>2366</v>
      </c>
      <c r="X209" s="142" t="s">
        <v>2367</v>
      </c>
      <c r="Y209" s="143" t="s">
        <v>1249</v>
      </c>
      <c r="Z209" s="142"/>
    </row>
    <row r="210" spans="1:26" ht="15.75">
      <c r="A210" s="142" t="s">
        <v>100</v>
      </c>
      <c r="B210" s="142" t="s">
        <v>1238</v>
      </c>
      <c r="C210" s="142" t="s">
        <v>1238</v>
      </c>
      <c r="D210" s="144" t="s">
        <v>2361</v>
      </c>
      <c r="E210" s="142" t="s">
        <v>2376</v>
      </c>
      <c r="F210" s="142" t="s">
        <v>45</v>
      </c>
      <c r="G210" s="143" t="s">
        <v>32</v>
      </c>
      <c r="H210" s="143" t="s">
        <v>22</v>
      </c>
      <c r="I210" s="143" t="s">
        <v>32</v>
      </c>
      <c r="J210" s="144" t="s">
        <v>2377</v>
      </c>
      <c r="K210" s="144"/>
      <c r="L210" s="145">
        <v>39904</v>
      </c>
      <c r="M210" s="145">
        <v>41729</v>
      </c>
      <c r="N210" s="143" t="s">
        <v>2364</v>
      </c>
      <c r="O210" s="145">
        <v>42825</v>
      </c>
      <c r="P210" s="145">
        <v>41729</v>
      </c>
      <c r="R210" s="159">
        <f ca="1" t="shared" si="3"/>
        <v>4</v>
      </c>
      <c r="T210" s="143"/>
      <c r="U210" s="143" t="s">
        <v>26</v>
      </c>
      <c r="V210" s="142" t="s">
        <v>2365</v>
      </c>
      <c r="W210" s="147" t="s">
        <v>2366</v>
      </c>
      <c r="X210" s="142" t="s">
        <v>2367</v>
      </c>
      <c r="Y210" s="143" t="s">
        <v>1249</v>
      </c>
      <c r="Z210" s="142"/>
    </row>
    <row r="211" spans="1:26" ht="15.75">
      <c r="A211" s="142" t="s">
        <v>100</v>
      </c>
      <c r="B211" s="142" t="s">
        <v>1238</v>
      </c>
      <c r="C211" s="142" t="s">
        <v>1238</v>
      </c>
      <c r="D211" s="144" t="s">
        <v>2361</v>
      </c>
      <c r="E211" s="144" t="s">
        <v>2378</v>
      </c>
      <c r="F211" s="142" t="s">
        <v>45</v>
      </c>
      <c r="G211" s="143" t="s">
        <v>32</v>
      </c>
      <c r="H211" s="143" t="s">
        <v>22</v>
      </c>
      <c r="I211" s="143" t="s">
        <v>32</v>
      </c>
      <c r="J211" s="144" t="s">
        <v>2363</v>
      </c>
      <c r="K211" s="144"/>
      <c r="L211" s="145">
        <v>39904</v>
      </c>
      <c r="M211" s="145">
        <v>41729</v>
      </c>
      <c r="N211" s="143" t="s">
        <v>2364</v>
      </c>
      <c r="O211" s="145">
        <v>42825</v>
      </c>
      <c r="P211" s="145">
        <v>41729</v>
      </c>
      <c r="R211" s="159">
        <f ca="1" t="shared" si="3"/>
        <v>4</v>
      </c>
      <c r="T211" s="143"/>
      <c r="U211" s="143" t="s">
        <v>26</v>
      </c>
      <c r="V211" s="142" t="s">
        <v>2365</v>
      </c>
      <c r="W211" s="147" t="s">
        <v>2366</v>
      </c>
      <c r="X211" s="142" t="s">
        <v>2367</v>
      </c>
      <c r="Y211" s="143" t="s">
        <v>1249</v>
      </c>
      <c r="Z211" s="142"/>
    </row>
    <row r="212" spans="1:26" ht="31.5">
      <c r="A212" s="142" t="s">
        <v>100</v>
      </c>
      <c r="B212" s="142" t="s">
        <v>1238</v>
      </c>
      <c r="C212" s="142" t="s">
        <v>1238</v>
      </c>
      <c r="D212" s="144" t="s">
        <v>2361</v>
      </c>
      <c r="E212" s="144" t="s">
        <v>2379</v>
      </c>
      <c r="F212" s="142" t="s">
        <v>45</v>
      </c>
      <c r="G212" s="143" t="s">
        <v>32</v>
      </c>
      <c r="H212" s="143" t="s">
        <v>22</v>
      </c>
      <c r="I212" s="143" t="s">
        <v>32</v>
      </c>
      <c r="J212" s="144"/>
      <c r="K212" s="144"/>
      <c r="L212" s="145" t="s">
        <v>2380</v>
      </c>
      <c r="M212" s="145"/>
      <c r="O212" s="145"/>
      <c r="P212" s="145"/>
      <c r="R212" s="159">
        <f ca="1" t="shared" si="3"/>
        <v>1</v>
      </c>
      <c r="T212" s="143"/>
      <c r="U212" s="143" t="s">
        <v>26</v>
      </c>
      <c r="V212" s="142" t="s">
        <v>2365</v>
      </c>
      <c r="W212" s="147" t="s">
        <v>2366</v>
      </c>
      <c r="X212" s="142" t="s">
        <v>2367</v>
      </c>
      <c r="Y212" s="143" t="s">
        <v>1249</v>
      </c>
      <c r="Z212" s="142"/>
    </row>
    <row r="213" spans="1:26" ht="31.5">
      <c r="A213" s="142" t="s">
        <v>100</v>
      </c>
      <c r="B213" s="142" t="s">
        <v>1238</v>
      </c>
      <c r="C213" s="142" t="s">
        <v>1238</v>
      </c>
      <c r="D213" s="144" t="s">
        <v>2361</v>
      </c>
      <c r="E213" s="144" t="s">
        <v>2381</v>
      </c>
      <c r="F213" s="142" t="s">
        <v>45</v>
      </c>
      <c r="G213" s="143" t="s">
        <v>32</v>
      </c>
      <c r="H213" s="143" t="s">
        <v>22</v>
      </c>
      <c r="I213" s="143" t="s">
        <v>32</v>
      </c>
      <c r="J213" s="144"/>
      <c r="K213" s="144"/>
      <c r="L213" s="145" t="s">
        <v>2382</v>
      </c>
      <c r="M213" s="145"/>
      <c r="O213" s="145"/>
      <c r="P213" s="145"/>
      <c r="R213" s="159">
        <f ca="1" t="shared" si="3"/>
        <v>1</v>
      </c>
      <c r="T213" s="143"/>
      <c r="U213" s="143" t="s">
        <v>26</v>
      </c>
      <c r="V213" s="142" t="s">
        <v>2365</v>
      </c>
      <c r="W213" s="147" t="s">
        <v>2366</v>
      </c>
      <c r="X213" s="142" t="s">
        <v>2367</v>
      </c>
      <c r="Y213" s="143" t="s">
        <v>1249</v>
      </c>
      <c r="Z213" s="142"/>
    </row>
    <row r="214" spans="1:26" ht="15.75">
      <c r="A214" s="142" t="s">
        <v>100</v>
      </c>
      <c r="B214" s="142" t="s">
        <v>1238</v>
      </c>
      <c r="C214" s="142" t="s">
        <v>1238</v>
      </c>
      <c r="D214" s="144" t="s">
        <v>1408</v>
      </c>
      <c r="E214" s="144" t="s">
        <v>1409</v>
      </c>
      <c r="F214" s="142" t="s">
        <v>46</v>
      </c>
      <c r="G214" s="143" t="s">
        <v>32</v>
      </c>
      <c r="H214" s="143" t="s">
        <v>22</v>
      </c>
      <c r="I214" s="143" t="s">
        <v>32</v>
      </c>
      <c r="J214" s="144" t="s">
        <v>1410</v>
      </c>
      <c r="K214" s="144" t="s">
        <v>1411</v>
      </c>
      <c r="L214" s="145">
        <v>38869</v>
      </c>
      <c r="M214" s="145">
        <v>40632</v>
      </c>
      <c r="N214" s="143" t="s">
        <v>1407</v>
      </c>
      <c r="O214" s="145">
        <v>42521</v>
      </c>
      <c r="P214" s="145">
        <v>40786</v>
      </c>
      <c r="Q214" s="143" t="s">
        <v>1412</v>
      </c>
      <c r="R214" s="159">
        <f ca="1" t="shared" si="3"/>
        <v>2</v>
      </c>
      <c r="T214" s="143" t="s">
        <v>1413</v>
      </c>
      <c r="U214" s="143" t="s">
        <v>26</v>
      </c>
      <c r="V214" s="142" t="s">
        <v>1414</v>
      </c>
      <c r="W214" s="147" t="s">
        <v>1415</v>
      </c>
      <c r="X214" s="142" t="s">
        <v>1416</v>
      </c>
      <c r="Y214" s="143" t="s">
        <v>1417</v>
      </c>
      <c r="Z214" s="142"/>
    </row>
    <row r="215" spans="1:26" ht="15.75">
      <c r="A215" s="142" t="s">
        <v>100</v>
      </c>
      <c r="B215" s="142" t="s">
        <v>1238</v>
      </c>
      <c r="C215" s="142" t="s">
        <v>1238</v>
      </c>
      <c r="D215" s="144" t="s">
        <v>1408</v>
      </c>
      <c r="E215" s="144" t="s">
        <v>1418</v>
      </c>
      <c r="F215" s="142" t="s">
        <v>46</v>
      </c>
      <c r="G215" s="143" t="s">
        <v>32</v>
      </c>
      <c r="H215" s="143" t="s">
        <v>22</v>
      </c>
      <c r="I215" s="143" t="s">
        <v>32</v>
      </c>
      <c r="J215" s="144" t="s">
        <v>1419</v>
      </c>
      <c r="K215" s="144" t="s">
        <v>1411</v>
      </c>
      <c r="L215" s="145">
        <v>40787</v>
      </c>
      <c r="M215" s="145">
        <v>42613</v>
      </c>
      <c r="N215" s="143" t="s">
        <v>1420</v>
      </c>
      <c r="O215" s="145">
        <v>44439</v>
      </c>
      <c r="P215" s="145">
        <v>44439</v>
      </c>
      <c r="Q215" s="143" t="s">
        <v>1412</v>
      </c>
      <c r="R215" s="159">
        <f ca="1" t="shared" si="3"/>
        <v>4</v>
      </c>
      <c r="T215" s="143" t="s">
        <v>1421</v>
      </c>
      <c r="U215" s="143" t="s">
        <v>26</v>
      </c>
      <c r="V215" s="142" t="s">
        <v>1414</v>
      </c>
      <c r="W215" s="147" t="s">
        <v>1415</v>
      </c>
      <c r="X215" s="142" t="s">
        <v>1416</v>
      </c>
      <c r="Y215" s="143" t="s">
        <v>1417</v>
      </c>
      <c r="Z215" s="142"/>
    </row>
    <row r="216" spans="1:26" ht="31.5">
      <c r="A216" s="142" t="s">
        <v>100</v>
      </c>
      <c r="B216" s="142" t="s">
        <v>1238</v>
      </c>
      <c r="C216" s="142" t="s">
        <v>1238</v>
      </c>
      <c r="D216" s="144" t="s">
        <v>2383</v>
      </c>
      <c r="E216" s="144" t="s">
        <v>2384</v>
      </c>
      <c r="F216" s="142" t="s">
        <v>45</v>
      </c>
      <c r="G216" s="143" t="s">
        <v>32</v>
      </c>
      <c r="H216" s="143" t="s">
        <v>22</v>
      </c>
      <c r="I216" s="143" t="s">
        <v>32</v>
      </c>
      <c r="J216" s="144" t="s">
        <v>2385</v>
      </c>
      <c r="K216" s="144" t="s">
        <v>1752</v>
      </c>
      <c r="L216" s="145">
        <v>38078</v>
      </c>
      <c r="M216" s="145">
        <v>43555</v>
      </c>
      <c r="N216" s="143" t="s">
        <v>2386</v>
      </c>
      <c r="O216" s="145">
        <v>43555</v>
      </c>
      <c r="P216" s="145"/>
      <c r="R216" s="159">
        <f ca="1" t="shared" si="3"/>
        <v>1</v>
      </c>
      <c r="S216" s="143" t="s">
        <v>1752</v>
      </c>
      <c r="T216" s="143"/>
      <c r="U216" s="143" t="s">
        <v>26</v>
      </c>
      <c r="V216" s="142" t="s">
        <v>2387</v>
      </c>
      <c r="W216" s="147" t="s">
        <v>2388</v>
      </c>
      <c r="X216" s="142" t="s">
        <v>2389</v>
      </c>
      <c r="Y216" s="143" t="s">
        <v>1249</v>
      </c>
      <c r="Z216" s="142"/>
    </row>
    <row r="217" spans="1:26" ht="15.75">
      <c r="A217" s="142" t="s">
        <v>100</v>
      </c>
      <c r="B217" s="142" t="s">
        <v>1238</v>
      </c>
      <c r="C217" s="142" t="s">
        <v>1238</v>
      </c>
      <c r="D217" s="144" t="s">
        <v>2383</v>
      </c>
      <c r="E217" s="144" t="s">
        <v>2390</v>
      </c>
      <c r="F217" s="142" t="s">
        <v>45</v>
      </c>
      <c r="G217" s="143" t="s">
        <v>32</v>
      </c>
      <c r="H217" s="143" t="s">
        <v>22</v>
      </c>
      <c r="I217" s="143" t="s">
        <v>32</v>
      </c>
      <c r="J217" s="144" t="s">
        <v>2391</v>
      </c>
      <c r="K217" s="144" t="s">
        <v>1752</v>
      </c>
      <c r="L217" s="145">
        <v>38810</v>
      </c>
      <c r="M217" s="145">
        <v>40633</v>
      </c>
      <c r="N217" s="143" t="s">
        <v>1407</v>
      </c>
      <c r="O217" s="145">
        <v>42460</v>
      </c>
      <c r="P217" s="145">
        <v>41364</v>
      </c>
      <c r="R217" s="159">
        <f ca="1" t="shared" si="3"/>
        <v>4</v>
      </c>
      <c r="S217" s="143" t="s">
        <v>1752</v>
      </c>
      <c r="T217" s="143"/>
      <c r="U217" s="143" t="s">
        <v>26</v>
      </c>
      <c r="V217" s="142" t="s">
        <v>2387</v>
      </c>
      <c r="W217" s="147" t="s">
        <v>2388</v>
      </c>
      <c r="X217" s="142" t="s">
        <v>2389</v>
      </c>
      <c r="Y217" s="143" t="s">
        <v>1249</v>
      </c>
      <c r="Z217" s="142"/>
    </row>
    <row r="218" spans="1:26" ht="15.75">
      <c r="A218" s="142" t="s">
        <v>100</v>
      </c>
      <c r="B218" s="142" t="s">
        <v>1238</v>
      </c>
      <c r="C218" s="142" t="s">
        <v>1238</v>
      </c>
      <c r="D218" s="144" t="s">
        <v>2383</v>
      </c>
      <c r="E218" s="144" t="s">
        <v>2392</v>
      </c>
      <c r="F218" s="142" t="s">
        <v>45</v>
      </c>
      <c r="G218" s="143" t="s">
        <v>32</v>
      </c>
      <c r="H218" s="143" t="s">
        <v>22</v>
      </c>
      <c r="I218" s="143" t="s">
        <v>32</v>
      </c>
      <c r="J218" s="144" t="s">
        <v>2393</v>
      </c>
      <c r="K218" s="144" t="s">
        <v>1752</v>
      </c>
      <c r="L218" s="145">
        <v>38810</v>
      </c>
      <c r="M218" s="145">
        <v>40633</v>
      </c>
      <c r="N218" s="143" t="s">
        <v>1316</v>
      </c>
      <c r="O218" s="145">
        <v>42460</v>
      </c>
      <c r="P218" s="145">
        <v>41364</v>
      </c>
      <c r="R218" s="159">
        <f ca="1" t="shared" si="3"/>
        <v>4</v>
      </c>
      <c r="S218" s="143" t="s">
        <v>1752</v>
      </c>
      <c r="T218" s="143"/>
      <c r="U218" s="143" t="s">
        <v>26</v>
      </c>
      <c r="V218" s="142" t="s">
        <v>2387</v>
      </c>
      <c r="W218" s="147" t="s">
        <v>2388</v>
      </c>
      <c r="X218" s="142" t="s">
        <v>2389</v>
      </c>
      <c r="Y218" s="143" t="s">
        <v>1249</v>
      </c>
      <c r="Z218" s="142"/>
    </row>
    <row r="219" spans="1:26" ht="15.75">
      <c r="A219" s="142" t="s">
        <v>100</v>
      </c>
      <c r="B219" s="142" t="s">
        <v>1238</v>
      </c>
      <c r="C219" s="142" t="s">
        <v>1238</v>
      </c>
      <c r="D219" s="144" t="s">
        <v>2383</v>
      </c>
      <c r="E219" s="144" t="s">
        <v>2394</v>
      </c>
      <c r="F219" s="142" t="s">
        <v>45</v>
      </c>
      <c r="G219" s="143" t="s">
        <v>32</v>
      </c>
      <c r="H219" s="143" t="s">
        <v>22</v>
      </c>
      <c r="I219" s="143" t="s">
        <v>32</v>
      </c>
      <c r="J219" s="144" t="s">
        <v>2393</v>
      </c>
      <c r="K219" s="144" t="s">
        <v>1752</v>
      </c>
      <c r="L219" s="145">
        <v>39539</v>
      </c>
      <c r="M219" s="145">
        <v>40633</v>
      </c>
      <c r="N219" s="143" t="s">
        <v>1340</v>
      </c>
      <c r="O219" s="145">
        <v>42460</v>
      </c>
      <c r="P219" s="145">
        <v>41364</v>
      </c>
      <c r="R219" s="159">
        <f ca="1" t="shared" si="3"/>
        <v>4</v>
      </c>
      <c r="S219" s="143" t="s">
        <v>1752</v>
      </c>
      <c r="T219" s="143"/>
      <c r="V219" s="142" t="s">
        <v>2387</v>
      </c>
      <c r="W219" s="147" t="s">
        <v>2388</v>
      </c>
      <c r="X219" s="142" t="s">
        <v>2389</v>
      </c>
      <c r="Y219" s="143"/>
      <c r="Z219" s="142"/>
    </row>
    <row r="220" spans="1:26" ht="15.75">
      <c r="A220" s="142" t="s">
        <v>100</v>
      </c>
      <c r="B220" s="142" t="s">
        <v>1238</v>
      </c>
      <c r="C220" s="142" t="s">
        <v>1238</v>
      </c>
      <c r="D220" s="144" t="s">
        <v>2383</v>
      </c>
      <c r="E220" s="144" t="s">
        <v>2395</v>
      </c>
      <c r="F220" s="142" t="s">
        <v>45</v>
      </c>
      <c r="G220" s="143" t="s">
        <v>32</v>
      </c>
      <c r="H220" s="143" t="s">
        <v>22</v>
      </c>
      <c r="I220" s="143" t="s">
        <v>32</v>
      </c>
      <c r="J220" s="144" t="s">
        <v>2396</v>
      </c>
      <c r="K220" s="144" t="s">
        <v>1752</v>
      </c>
      <c r="L220" s="145">
        <v>38810</v>
      </c>
      <c r="M220" s="145">
        <v>40633</v>
      </c>
      <c r="N220" s="143" t="s">
        <v>1316</v>
      </c>
      <c r="O220" s="145">
        <v>42460</v>
      </c>
      <c r="P220" s="145">
        <v>41364</v>
      </c>
      <c r="R220" s="159">
        <f ca="1" t="shared" si="3"/>
        <v>4</v>
      </c>
      <c r="S220" s="143" t="s">
        <v>1752</v>
      </c>
      <c r="T220" s="143"/>
      <c r="U220" s="143" t="s">
        <v>26</v>
      </c>
      <c r="V220" s="142" t="s">
        <v>2387</v>
      </c>
      <c r="W220" s="147" t="s">
        <v>2388</v>
      </c>
      <c r="X220" s="142" t="s">
        <v>2389</v>
      </c>
      <c r="Y220" s="143" t="s">
        <v>1249</v>
      </c>
      <c r="Z220" s="142"/>
    </row>
    <row r="221" spans="1:26" ht="47.25">
      <c r="A221" s="142" t="s">
        <v>100</v>
      </c>
      <c r="B221" s="142" t="s">
        <v>1238</v>
      </c>
      <c r="C221" s="142" t="s">
        <v>1238</v>
      </c>
      <c r="D221" s="144" t="s">
        <v>2383</v>
      </c>
      <c r="E221" s="144" t="s">
        <v>2397</v>
      </c>
      <c r="F221" s="142" t="s">
        <v>45</v>
      </c>
      <c r="G221" s="143" t="s">
        <v>32</v>
      </c>
      <c r="H221" s="143" t="s">
        <v>22</v>
      </c>
      <c r="I221" s="143" t="s">
        <v>32</v>
      </c>
      <c r="J221" s="144" t="s">
        <v>2398</v>
      </c>
      <c r="K221" s="144" t="s">
        <v>2399</v>
      </c>
      <c r="L221" s="145">
        <v>41365</v>
      </c>
      <c r="M221" s="145">
        <v>44286</v>
      </c>
      <c r="O221" s="145">
        <v>44286</v>
      </c>
      <c r="P221" s="145">
        <v>44286</v>
      </c>
      <c r="R221" s="159">
        <f ca="1" t="shared" si="3"/>
        <v>4</v>
      </c>
      <c r="S221" s="143" t="s">
        <v>1465</v>
      </c>
      <c r="T221" s="143"/>
      <c r="U221" s="143" t="s">
        <v>26</v>
      </c>
      <c r="V221" s="142" t="s">
        <v>2387</v>
      </c>
      <c r="W221" s="147" t="s">
        <v>2388</v>
      </c>
      <c r="X221" s="142" t="s">
        <v>2389</v>
      </c>
      <c r="Y221" s="143" t="s">
        <v>1249</v>
      </c>
      <c r="Z221" s="144" t="s">
        <v>2400</v>
      </c>
    </row>
    <row r="222" spans="1:26" ht="15.75">
      <c r="A222" s="142" t="s">
        <v>100</v>
      </c>
      <c r="B222" s="142" t="s">
        <v>1238</v>
      </c>
      <c r="C222" s="142" t="s">
        <v>1238</v>
      </c>
      <c r="D222" s="144" t="s">
        <v>1787</v>
      </c>
      <c r="E222" s="144" t="s">
        <v>1788</v>
      </c>
      <c r="F222" s="142" t="s">
        <v>31</v>
      </c>
      <c r="G222" s="143" t="s">
        <v>32</v>
      </c>
      <c r="H222" s="143" t="s">
        <v>22</v>
      </c>
      <c r="I222" s="143" t="s">
        <v>32</v>
      </c>
      <c r="J222" s="144" t="s">
        <v>1789</v>
      </c>
      <c r="K222" s="144"/>
      <c r="L222" s="145">
        <v>39203</v>
      </c>
      <c r="M222" s="145">
        <v>40298</v>
      </c>
      <c r="O222" s="145">
        <v>40298</v>
      </c>
      <c r="P222" s="145">
        <v>40298</v>
      </c>
      <c r="Q222" s="145"/>
      <c r="R222" s="159">
        <f ca="1" t="shared" si="3"/>
        <v>2</v>
      </c>
      <c r="T222" s="143"/>
      <c r="U222" s="143" t="s">
        <v>26</v>
      </c>
      <c r="V222" s="142" t="s">
        <v>1790</v>
      </c>
      <c r="W222" s="147" t="s">
        <v>1791</v>
      </c>
      <c r="X222" s="142" t="s">
        <v>1792</v>
      </c>
      <c r="Y222" s="143" t="s">
        <v>1249</v>
      </c>
      <c r="Z222" s="142"/>
    </row>
    <row r="223" spans="1:26" ht="15.75">
      <c r="A223" s="142" t="s">
        <v>100</v>
      </c>
      <c r="B223" s="142" t="s">
        <v>1238</v>
      </c>
      <c r="C223" s="142" t="s">
        <v>1238</v>
      </c>
      <c r="D223" s="144" t="s">
        <v>1787</v>
      </c>
      <c r="E223" s="144" t="s">
        <v>1793</v>
      </c>
      <c r="F223" s="142" t="s">
        <v>31</v>
      </c>
      <c r="G223" s="143" t="s">
        <v>32</v>
      </c>
      <c r="H223" s="143" t="s">
        <v>22</v>
      </c>
      <c r="I223" s="143" t="s">
        <v>32</v>
      </c>
      <c r="J223" s="144"/>
      <c r="K223" s="144"/>
      <c r="L223" s="145">
        <v>39539</v>
      </c>
      <c r="M223" s="145">
        <v>40999</v>
      </c>
      <c r="O223" s="145">
        <v>40999</v>
      </c>
      <c r="P223" s="145">
        <v>40999</v>
      </c>
      <c r="Q223" s="145"/>
      <c r="R223" s="159">
        <f ca="1" t="shared" si="3"/>
        <v>2</v>
      </c>
      <c r="T223" s="143"/>
      <c r="U223" s="143" t="s">
        <v>26</v>
      </c>
      <c r="V223" s="142" t="s">
        <v>1790</v>
      </c>
      <c r="W223" s="147" t="s">
        <v>1791</v>
      </c>
      <c r="X223" s="142" t="s">
        <v>1792</v>
      </c>
      <c r="Y223" s="143" t="s">
        <v>1249</v>
      </c>
      <c r="Z223" s="142"/>
    </row>
    <row r="224" spans="1:26" ht="15.75">
      <c r="A224" s="142" t="s">
        <v>100</v>
      </c>
      <c r="B224" s="142" t="s">
        <v>1238</v>
      </c>
      <c r="C224" s="142" t="s">
        <v>1238</v>
      </c>
      <c r="D224" s="144" t="s">
        <v>1787</v>
      </c>
      <c r="E224" s="144" t="s">
        <v>1794</v>
      </c>
      <c r="F224" s="142" t="s">
        <v>31</v>
      </c>
      <c r="G224" s="143" t="s">
        <v>32</v>
      </c>
      <c r="H224" s="143" t="s">
        <v>22</v>
      </c>
      <c r="I224" s="143" t="s">
        <v>32</v>
      </c>
      <c r="J224" s="144"/>
      <c r="K224" s="144"/>
      <c r="L224" s="145">
        <v>39356</v>
      </c>
      <c r="M224" s="145">
        <v>39721</v>
      </c>
      <c r="O224" s="145">
        <v>39721</v>
      </c>
      <c r="P224" s="145">
        <v>39721</v>
      </c>
      <c r="Q224" s="145"/>
      <c r="R224" s="159">
        <f ca="1" t="shared" si="3"/>
        <v>2</v>
      </c>
      <c r="T224" s="143"/>
      <c r="U224" s="143" t="s">
        <v>26</v>
      </c>
      <c r="V224" s="142" t="s">
        <v>1790</v>
      </c>
      <c r="W224" s="147" t="s">
        <v>1791</v>
      </c>
      <c r="X224" s="142" t="s">
        <v>1792</v>
      </c>
      <c r="Y224" s="143" t="s">
        <v>1249</v>
      </c>
      <c r="Z224" s="142"/>
    </row>
    <row r="225" spans="1:26" ht="15.75">
      <c r="A225" s="142" t="s">
        <v>100</v>
      </c>
      <c r="B225" s="142" t="s">
        <v>1238</v>
      </c>
      <c r="C225" s="142" t="s">
        <v>1238</v>
      </c>
      <c r="D225" s="144" t="s">
        <v>1787</v>
      </c>
      <c r="E225" s="144" t="s">
        <v>1795</v>
      </c>
      <c r="F225" s="142" t="s">
        <v>31</v>
      </c>
      <c r="G225" s="143" t="s">
        <v>32</v>
      </c>
      <c r="H225" s="143" t="s">
        <v>22</v>
      </c>
      <c r="I225" s="143" t="s">
        <v>32</v>
      </c>
      <c r="J225" s="144"/>
      <c r="K225" s="144"/>
      <c r="L225" s="145"/>
      <c r="M225" s="145"/>
      <c r="O225" s="145"/>
      <c r="P225" s="145"/>
      <c r="Q225" s="145"/>
      <c r="R225" s="159">
        <f ca="1" t="shared" si="3"/>
        <v>1</v>
      </c>
      <c r="T225" s="143"/>
      <c r="U225" s="143" t="s">
        <v>26</v>
      </c>
      <c r="V225" s="142" t="s">
        <v>1790</v>
      </c>
      <c r="W225" s="147" t="s">
        <v>1791</v>
      </c>
      <c r="X225" s="142" t="s">
        <v>1792</v>
      </c>
      <c r="Y225" s="143" t="s">
        <v>1249</v>
      </c>
      <c r="Z225" s="142"/>
    </row>
    <row r="226" spans="1:26" ht="15.75">
      <c r="A226" s="142" t="s">
        <v>100</v>
      </c>
      <c r="B226" s="142" t="s">
        <v>1238</v>
      </c>
      <c r="C226" s="142" t="s">
        <v>1238</v>
      </c>
      <c r="D226" s="144" t="s">
        <v>1796</v>
      </c>
      <c r="E226" s="144" t="s">
        <v>1797</v>
      </c>
      <c r="F226" s="142" t="s">
        <v>42</v>
      </c>
      <c r="G226" s="143" t="s">
        <v>32</v>
      </c>
      <c r="H226" s="143" t="s">
        <v>22</v>
      </c>
      <c r="I226" s="143" t="s">
        <v>32</v>
      </c>
      <c r="J226" s="144"/>
      <c r="K226" s="144"/>
      <c r="L226" s="145">
        <v>39539</v>
      </c>
      <c r="M226" s="145">
        <v>40999</v>
      </c>
      <c r="N226" s="143" t="s">
        <v>1364</v>
      </c>
      <c r="O226" s="145">
        <v>41729</v>
      </c>
      <c r="P226" s="145">
        <v>40999</v>
      </c>
      <c r="Q226" s="145"/>
      <c r="R226" s="159">
        <f ca="1" t="shared" si="3"/>
        <v>2</v>
      </c>
      <c r="T226" s="143"/>
      <c r="U226" s="143" t="s">
        <v>26</v>
      </c>
      <c r="V226" s="152" t="s">
        <v>1798</v>
      </c>
      <c r="W226" s="147" t="s">
        <v>1799</v>
      </c>
      <c r="X226" s="142" t="s">
        <v>1800</v>
      </c>
      <c r="Y226" s="143" t="s">
        <v>1249</v>
      </c>
      <c r="Z226" s="142"/>
    </row>
    <row r="227" spans="1:26" ht="31.5">
      <c r="A227" s="142" t="s">
        <v>100</v>
      </c>
      <c r="B227" s="142" t="s">
        <v>1238</v>
      </c>
      <c r="C227" s="142" t="s">
        <v>1238</v>
      </c>
      <c r="D227" s="144" t="s">
        <v>1796</v>
      </c>
      <c r="E227" s="144" t="s">
        <v>1801</v>
      </c>
      <c r="F227" s="142" t="s">
        <v>42</v>
      </c>
      <c r="G227" s="143" t="s">
        <v>32</v>
      </c>
      <c r="H227" s="143" t="s">
        <v>22</v>
      </c>
      <c r="I227" s="143" t="s">
        <v>32</v>
      </c>
      <c r="J227" s="144" t="s">
        <v>1802</v>
      </c>
      <c r="K227" s="144"/>
      <c r="L227" s="145">
        <v>39539</v>
      </c>
      <c r="M227" s="145" t="s">
        <v>3028</v>
      </c>
      <c r="N227" s="143" t="s">
        <v>1364</v>
      </c>
      <c r="O227" s="145" t="s">
        <v>3029</v>
      </c>
      <c r="P227" s="145">
        <v>40999</v>
      </c>
      <c r="Q227" s="145"/>
      <c r="R227" s="159">
        <f ca="1" t="shared" si="3"/>
        <v>2</v>
      </c>
      <c r="T227" s="143"/>
      <c r="U227" s="143" t="s">
        <v>26</v>
      </c>
      <c r="V227" s="152" t="s">
        <v>1798</v>
      </c>
      <c r="W227" s="147" t="s">
        <v>1799</v>
      </c>
      <c r="X227" s="142" t="s">
        <v>1800</v>
      </c>
      <c r="Y227" s="143" t="s">
        <v>1249</v>
      </c>
      <c r="Z227" s="142"/>
    </row>
    <row r="228" spans="1:26" ht="15.75">
      <c r="A228" s="142" t="s">
        <v>100</v>
      </c>
      <c r="B228" s="142" t="s">
        <v>1238</v>
      </c>
      <c r="C228" s="142" t="s">
        <v>1238</v>
      </c>
      <c r="D228" s="144" t="s">
        <v>1796</v>
      </c>
      <c r="E228" s="144" t="s">
        <v>1344</v>
      </c>
      <c r="F228" s="142" t="s">
        <v>42</v>
      </c>
      <c r="G228" s="143" t="s">
        <v>32</v>
      </c>
      <c r="H228" s="143" t="s">
        <v>22</v>
      </c>
      <c r="I228" s="143" t="s">
        <v>32</v>
      </c>
      <c r="J228" s="144"/>
      <c r="K228" s="144"/>
      <c r="L228" s="145"/>
      <c r="M228" s="145"/>
      <c r="O228" s="145"/>
      <c r="P228" s="145"/>
      <c r="Q228" s="145"/>
      <c r="R228" s="159">
        <f ca="1" t="shared" si="3"/>
        <v>1</v>
      </c>
      <c r="T228" s="143"/>
      <c r="U228" s="143" t="s">
        <v>26</v>
      </c>
      <c r="V228" s="152" t="s">
        <v>1798</v>
      </c>
      <c r="W228" s="147" t="s">
        <v>1799</v>
      </c>
      <c r="X228" s="142" t="s">
        <v>1800</v>
      </c>
      <c r="Y228" s="143" t="s">
        <v>1249</v>
      </c>
      <c r="Z228" s="142"/>
    </row>
    <row r="229" spans="1:26" ht="15.75">
      <c r="A229" s="142" t="s">
        <v>100</v>
      </c>
      <c r="B229" s="142" t="s">
        <v>1238</v>
      </c>
      <c r="C229" s="142" t="s">
        <v>1238</v>
      </c>
      <c r="D229" s="144" t="s">
        <v>2401</v>
      </c>
      <c r="E229" s="144" t="s">
        <v>2402</v>
      </c>
      <c r="F229" s="142" t="s">
        <v>45</v>
      </c>
      <c r="G229" s="143" t="s">
        <v>32</v>
      </c>
      <c r="H229" s="143" t="s">
        <v>22</v>
      </c>
      <c r="I229" s="143" t="s">
        <v>32</v>
      </c>
      <c r="J229" s="144" t="s">
        <v>2167</v>
      </c>
      <c r="K229" s="144"/>
      <c r="L229" s="145">
        <v>39173</v>
      </c>
      <c r="M229" s="145">
        <v>40999</v>
      </c>
      <c r="N229" s="143" t="s">
        <v>1407</v>
      </c>
      <c r="O229" s="145">
        <v>42825</v>
      </c>
      <c r="P229" s="145">
        <v>42825</v>
      </c>
      <c r="R229" s="159">
        <f ca="1" t="shared" si="3"/>
        <v>4</v>
      </c>
      <c r="T229" s="143"/>
      <c r="U229" s="143" t="s">
        <v>26</v>
      </c>
      <c r="V229" s="142" t="s">
        <v>2403</v>
      </c>
      <c r="W229" s="147" t="s">
        <v>2404</v>
      </c>
      <c r="X229" s="142">
        <v>2079260388</v>
      </c>
      <c r="Y229" s="143" t="s">
        <v>1249</v>
      </c>
      <c r="Z229" s="142"/>
    </row>
    <row r="230" spans="1:26" ht="15.75">
      <c r="A230" s="142" t="s">
        <v>100</v>
      </c>
      <c r="B230" s="142" t="s">
        <v>1238</v>
      </c>
      <c r="C230" s="142" t="s">
        <v>1238</v>
      </c>
      <c r="D230" s="144" t="s">
        <v>2401</v>
      </c>
      <c r="E230" s="144" t="s">
        <v>1478</v>
      </c>
      <c r="F230" s="142" t="s">
        <v>45</v>
      </c>
      <c r="G230" s="143" t="s">
        <v>32</v>
      </c>
      <c r="H230" s="143" t="s">
        <v>22</v>
      </c>
      <c r="I230" s="143" t="s">
        <v>32</v>
      </c>
      <c r="J230" s="144" t="s">
        <v>2405</v>
      </c>
      <c r="K230" s="144" t="s">
        <v>2406</v>
      </c>
      <c r="L230" s="145">
        <v>38687</v>
      </c>
      <c r="M230" s="145">
        <v>46022</v>
      </c>
      <c r="N230" s="143" t="s">
        <v>764</v>
      </c>
      <c r="O230" s="145">
        <v>46022</v>
      </c>
      <c r="P230" s="145">
        <v>46022</v>
      </c>
      <c r="R230" s="159">
        <f ca="1" t="shared" si="3"/>
        <v>4</v>
      </c>
      <c r="S230" s="143" t="s">
        <v>739</v>
      </c>
      <c r="T230" s="143"/>
      <c r="U230" s="143" t="s">
        <v>26</v>
      </c>
      <c r="V230" s="142" t="s">
        <v>2407</v>
      </c>
      <c r="W230" s="147" t="s">
        <v>2408</v>
      </c>
      <c r="X230" s="142" t="s">
        <v>2409</v>
      </c>
      <c r="Y230" s="143" t="s">
        <v>1249</v>
      </c>
      <c r="Z230" s="142"/>
    </row>
    <row r="231" spans="1:26" ht="78.75">
      <c r="A231" s="142" t="s">
        <v>100</v>
      </c>
      <c r="B231" s="142" t="s">
        <v>1238</v>
      </c>
      <c r="C231" s="142" t="s">
        <v>1238</v>
      </c>
      <c r="D231" s="142" t="s">
        <v>242</v>
      </c>
      <c r="E231" s="142" t="s">
        <v>1433</v>
      </c>
      <c r="F231" s="142" t="s">
        <v>42</v>
      </c>
      <c r="G231" s="143" t="s">
        <v>32</v>
      </c>
      <c r="H231" s="143" t="s">
        <v>22</v>
      </c>
      <c r="I231" s="143" t="s">
        <v>32</v>
      </c>
      <c r="J231" s="142" t="s">
        <v>1434</v>
      </c>
      <c r="K231" s="144" t="s">
        <v>1435</v>
      </c>
      <c r="L231" s="145">
        <v>40634</v>
      </c>
      <c r="M231" s="143" t="s">
        <v>1436</v>
      </c>
      <c r="N231" s="143" t="s">
        <v>1437</v>
      </c>
      <c r="O231" s="143" t="s">
        <v>1436</v>
      </c>
      <c r="P231" s="143" t="s">
        <v>1436</v>
      </c>
      <c r="R231" s="159">
        <f ca="1" t="shared" si="3"/>
        <v>4</v>
      </c>
      <c r="T231" s="143"/>
      <c r="U231" s="143" t="s">
        <v>1438</v>
      </c>
      <c r="V231" s="142" t="s">
        <v>1439</v>
      </c>
      <c r="W231" s="147" t="s">
        <v>1440</v>
      </c>
      <c r="X231" s="142"/>
      <c r="Y231" s="142"/>
      <c r="Z231" s="142"/>
    </row>
    <row r="232" spans="1:26" ht="63">
      <c r="A232" s="142" t="s">
        <v>100</v>
      </c>
      <c r="B232" s="142" t="s">
        <v>1238</v>
      </c>
      <c r="C232" s="142" t="s">
        <v>1238</v>
      </c>
      <c r="D232" s="142" t="s">
        <v>242</v>
      </c>
      <c r="E232" s="142" t="s">
        <v>1441</v>
      </c>
      <c r="F232" s="142" t="s">
        <v>42</v>
      </c>
      <c r="G232" s="143" t="s">
        <v>32</v>
      </c>
      <c r="H232" s="143" t="s">
        <v>22</v>
      </c>
      <c r="I232" s="143" t="s">
        <v>32</v>
      </c>
      <c r="J232" s="142" t="s">
        <v>1442</v>
      </c>
      <c r="K232" s="144"/>
      <c r="L232" s="145">
        <v>41000</v>
      </c>
      <c r="M232" s="143" t="s">
        <v>1436</v>
      </c>
      <c r="N232" s="143" t="s">
        <v>1437</v>
      </c>
      <c r="O232" s="143" t="s">
        <v>1436</v>
      </c>
      <c r="P232" s="143" t="s">
        <v>1436</v>
      </c>
      <c r="R232" s="159">
        <f ca="1" t="shared" si="3"/>
        <v>4</v>
      </c>
      <c r="T232" s="143"/>
      <c r="U232" s="143" t="s">
        <v>1443</v>
      </c>
      <c r="V232" s="142" t="s">
        <v>1429</v>
      </c>
      <c r="W232" s="147" t="s">
        <v>1430</v>
      </c>
      <c r="X232" s="142" t="s">
        <v>1431</v>
      </c>
      <c r="Y232" s="142"/>
      <c r="Z232" s="142"/>
    </row>
    <row r="233" spans="1:26" ht="63">
      <c r="A233" s="142" t="s">
        <v>100</v>
      </c>
      <c r="B233" s="142" t="s">
        <v>1238</v>
      </c>
      <c r="C233" s="142" t="s">
        <v>1238</v>
      </c>
      <c r="D233" s="144" t="s">
        <v>1422</v>
      </c>
      <c r="E233" s="144" t="s">
        <v>1423</v>
      </c>
      <c r="F233" s="142" t="s">
        <v>42</v>
      </c>
      <c r="G233" s="143" t="s">
        <v>32</v>
      </c>
      <c r="H233" s="143" t="s">
        <v>22</v>
      </c>
      <c r="I233" s="143" t="s">
        <v>32</v>
      </c>
      <c r="J233" s="144" t="s">
        <v>1424</v>
      </c>
      <c r="K233" s="144" t="s">
        <v>1425</v>
      </c>
      <c r="L233" s="145">
        <v>40756</v>
      </c>
      <c r="M233" s="145">
        <v>41121</v>
      </c>
      <c r="N233" s="143" t="s">
        <v>1426</v>
      </c>
      <c r="O233" s="145">
        <v>41486</v>
      </c>
      <c r="P233" s="145">
        <v>41121</v>
      </c>
      <c r="R233" s="159">
        <f ca="1" t="shared" si="3"/>
        <v>4</v>
      </c>
      <c r="T233" s="143" t="s">
        <v>1427</v>
      </c>
      <c r="U233" s="143" t="s">
        <v>1428</v>
      </c>
      <c r="V233" s="142" t="s">
        <v>1429</v>
      </c>
      <c r="W233" s="147" t="s">
        <v>1430</v>
      </c>
      <c r="X233" s="142" t="s">
        <v>1431</v>
      </c>
      <c r="Y233" s="143" t="s">
        <v>1432</v>
      </c>
      <c r="Z233" s="142"/>
    </row>
    <row r="234" spans="1:26" ht="15.75">
      <c r="A234" s="142" t="s">
        <v>100</v>
      </c>
      <c r="B234" s="142" t="s">
        <v>1238</v>
      </c>
      <c r="C234" s="142" t="s">
        <v>1238</v>
      </c>
      <c r="D234" s="144" t="s">
        <v>1803</v>
      </c>
      <c r="E234" s="144" t="s">
        <v>1344</v>
      </c>
      <c r="F234" s="142" t="s">
        <v>31</v>
      </c>
      <c r="G234" s="143" t="s">
        <v>32</v>
      </c>
      <c r="H234" s="143" t="s">
        <v>22</v>
      </c>
      <c r="I234" s="143" t="s">
        <v>32</v>
      </c>
      <c r="J234" s="144" t="s">
        <v>1324</v>
      </c>
      <c r="K234" s="144"/>
      <c r="L234" s="145">
        <v>38869</v>
      </c>
      <c r="M234" s="145">
        <v>40694</v>
      </c>
      <c r="O234" s="145">
        <v>40694</v>
      </c>
      <c r="P234" s="145">
        <v>40694</v>
      </c>
      <c r="R234" s="159">
        <f ca="1" t="shared" si="3"/>
        <v>2</v>
      </c>
      <c r="T234" s="143"/>
      <c r="U234" s="143" t="s">
        <v>26</v>
      </c>
      <c r="V234" s="142" t="s">
        <v>1804</v>
      </c>
      <c r="W234" s="147" t="s">
        <v>1805</v>
      </c>
      <c r="X234" s="142" t="s">
        <v>1806</v>
      </c>
      <c r="Y234" s="143" t="s">
        <v>1249</v>
      </c>
      <c r="Z234" s="142"/>
    </row>
    <row r="235" spans="1:26" ht="15.75">
      <c r="A235" s="142" t="s">
        <v>100</v>
      </c>
      <c r="B235" s="142" t="s">
        <v>1238</v>
      </c>
      <c r="C235" s="142" t="s">
        <v>1238</v>
      </c>
      <c r="D235" s="144" t="s">
        <v>1803</v>
      </c>
      <c r="E235" s="144" t="s">
        <v>1807</v>
      </c>
      <c r="F235" s="142" t="s">
        <v>31</v>
      </c>
      <c r="G235" s="143" t="s">
        <v>32</v>
      </c>
      <c r="H235" s="143" t="s">
        <v>22</v>
      </c>
      <c r="I235" s="143" t="s">
        <v>32</v>
      </c>
      <c r="J235" s="142" t="s">
        <v>1808</v>
      </c>
      <c r="K235" s="144" t="s">
        <v>1809</v>
      </c>
      <c r="L235" s="145">
        <v>39904</v>
      </c>
      <c r="M235" s="145">
        <v>40603</v>
      </c>
      <c r="O235" s="145">
        <v>40603</v>
      </c>
      <c r="P235" s="145">
        <v>40603</v>
      </c>
      <c r="R235" s="159">
        <f ca="1" t="shared" si="3"/>
        <v>2</v>
      </c>
      <c r="T235" s="143"/>
      <c r="U235" s="143" t="s">
        <v>26</v>
      </c>
      <c r="V235" s="142" t="s">
        <v>1804</v>
      </c>
      <c r="W235" s="147" t="s">
        <v>1805</v>
      </c>
      <c r="X235" s="142" t="s">
        <v>1806</v>
      </c>
      <c r="Y235" s="143" t="s">
        <v>1249</v>
      </c>
      <c r="Z235" s="142"/>
    </row>
    <row r="236" spans="1:26" ht="31.5">
      <c r="A236" s="142" t="s">
        <v>100</v>
      </c>
      <c r="B236" s="142" t="s">
        <v>1238</v>
      </c>
      <c r="C236" s="142" t="s">
        <v>1238</v>
      </c>
      <c r="D236" s="144" t="s">
        <v>1803</v>
      </c>
      <c r="E236" s="144" t="s">
        <v>1810</v>
      </c>
      <c r="F236" s="142" t="s">
        <v>31</v>
      </c>
      <c r="G236" s="143" t="s">
        <v>32</v>
      </c>
      <c r="H236" s="143" t="s">
        <v>22</v>
      </c>
      <c r="I236" s="143" t="s">
        <v>32</v>
      </c>
      <c r="J236" s="144"/>
      <c r="K236" s="144"/>
      <c r="L236" s="145"/>
      <c r="M236" s="145"/>
      <c r="O236" s="145"/>
      <c r="P236" s="145"/>
      <c r="R236" s="159">
        <f ca="1" t="shared" si="3"/>
        <v>1</v>
      </c>
      <c r="T236" s="143"/>
      <c r="U236" s="143" t="s">
        <v>26</v>
      </c>
      <c r="V236" s="142" t="s">
        <v>1804</v>
      </c>
      <c r="W236" s="147" t="s">
        <v>1805</v>
      </c>
      <c r="X236" s="142" t="s">
        <v>1806</v>
      </c>
      <c r="Y236" s="143" t="s">
        <v>1249</v>
      </c>
      <c r="Z236" s="142"/>
    </row>
    <row r="237" spans="1:26" ht="47.25">
      <c r="A237" s="142" t="s">
        <v>100</v>
      </c>
      <c r="B237" s="142" t="s">
        <v>1238</v>
      </c>
      <c r="C237" s="142" t="s">
        <v>1238</v>
      </c>
      <c r="D237" s="144" t="s">
        <v>1803</v>
      </c>
      <c r="E237" s="144" t="s">
        <v>1811</v>
      </c>
      <c r="F237" s="142" t="s">
        <v>31</v>
      </c>
      <c r="G237" s="143" t="s">
        <v>32</v>
      </c>
      <c r="H237" s="143" t="s">
        <v>22</v>
      </c>
      <c r="I237" s="143" t="s">
        <v>32</v>
      </c>
      <c r="J237" s="144"/>
      <c r="K237" s="144"/>
      <c r="L237" s="145" t="s">
        <v>1812</v>
      </c>
      <c r="M237" s="145">
        <v>2013</v>
      </c>
      <c r="O237" s="145"/>
      <c r="P237" s="145"/>
      <c r="R237" s="159">
        <f ca="1" t="shared" si="3"/>
        <v>1</v>
      </c>
      <c r="T237" s="143"/>
      <c r="U237" s="143" t="s">
        <v>26</v>
      </c>
      <c r="V237" s="142" t="s">
        <v>1804</v>
      </c>
      <c r="W237" s="147" t="s">
        <v>1805</v>
      </c>
      <c r="X237" s="142" t="s">
        <v>1806</v>
      </c>
      <c r="Y237" s="143" t="s">
        <v>1249</v>
      </c>
      <c r="Z237" s="142"/>
    </row>
    <row r="238" spans="1:26" ht="31.5">
      <c r="A238" s="142" t="s">
        <v>100</v>
      </c>
      <c r="B238" s="142" t="s">
        <v>1238</v>
      </c>
      <c r="C238" s="142" t="s">
        <v>1238</v>
      </c>
      <c r="D238" s="144" t="s">
        <v>1803</v>
      </c>
      <c r="E238" s="144" t="s">
        <v>1238</v>
      </c>
      <c r="F238" s="142" t="s">
        <v>1813</v>
      </c>
      <c r="G238" s="143" t="s">
        <v>32</v>
      </c>
      <c r="H238" s="143" t="s">
        <v>22</v>
      </c>
      <c r="I238" s="143" t="s">
        <v>32</v>
      </c>
      <c r="J238" s="142" t="s">
        <v>1268</v>
      </c>
      <c r="K238" s="144" t="s">
        <v>1814</v>
      </c>
      <c r="L238" s="143"/>
      <c r="M238" s="143"/>
      <c r="R238" s="159">
        <f ca="1" t="shared" si="3"/>
        <v>1</v>
      </c>
      <c r="T238" s="143"/>
      <c r="U238" s="142"/>
      <c r="W238" s="147" t="s">
        <v>1805</v>
      </c>
      <c r="X238" s="169" t="s">
        <v>1806</v>
      </c>
      <c r="Y238" s="143" t="s">
        <v>1815</v>
      </c>
      <c r="Z238" s="142"/>
    </row>
    <row r="239" spans="1:26" ht="15.75">
      <c r="A239" s="142" t="s">
        <v>100</v>
      </c>
      <c r="B239" s="142" t="s">
        <v>1238</v>
      </c>
      <c r="C239" s="142" t="s">
        <v>1238</v>
      </c>
      <c r="D239" s="144" t="s">
        <v>1803</v>
      </c>
      <c r="E239" s="144" t="s">
        <v>1504</v>
      </c>
      <c r="F239" s="142" t="s">
        <v>1813</v>
      </c>
      <c r="G239" s="143" t="s">
        <v>32</v>
      </c>
      <c r="H239" s="143" t="s">
        <v>22</v>
      </c>
      <c r="I239" s="143" t="s">
        <v>32</v>
      </c>
      <c r="J239" s="142" t="s">
        <v>1292</v>
      </c>
      <c r="K239" s="144" t="s">
        <v>1816</v>
      </c>
      <c r="L239" s="143"/>
      <c r="M239" s="155">
        <v>41061</v>
      </c>
      <c r="P239" s="155">
        <v>41061</v>
      </c>
      <c r="Q239" s="143" t="s">
        <v>764</v>
      </c>
      <c r="R239" s="159">
        <f ca="1" t="shared" si="3"/>
        <v>4</v>
      </c>
      <c r="S239" s="143" t="s">
        <v>1816</v>
      </c>
      <c r="T239" s="143" t="s">
        <v>1817</v>
      </c>
      <c r="U239" s="142"/>
      <c r="W239" s="147" t="s">
        <v>1805</v>
      </c>
      <c r="X239" s="169" t="s">
        <v>1806</v>
      </c>
      <c r="Y239" s="143" t="s">
        <v>1818</v>
      </c>
      <c r="Z239" s="142"/>
    </row>
    <row r="240" spans="1:26" ht="15.75">
      <c r="A240" s="142" t="s">
        <v>100</v>
      </c>
      <c r="B240" s="142" t="s">
        <v>1238</v>
      </c>
      <c r="C240" s="142" t="s">
        <v>1238</v>
      </c>
      <c r="D240" s="144" t="s">
        <v>1803</v>
      </c>
      <c r="E240" s="144" t="s">
        <v>1291</v>
      </c>
      <c r="F240" s="142" t="s">
        <v>1813</v>
      </c>
      <c r="G240" s="143" t="s">
        <v>32</v>
      </c>
      <c r="H240" s="143" t="s">
        <v>22</v>
      </c>
      <c r="I240" s="143" t="s">
        <v>32</v>
      </c>
      <c r="J240" s="142" t="s">
        <v>1819</v>
      </c>
      <c r="K240" s="144" t="s">
        <v>1816</v>
      </c>
      <c r="L240" s="143"/>
      <c r="M240" s="143"/>
      <c r="N240" s="143" t="s">
        <v>24</v>
      </c>
      <c r="O240" s="145">
        <v>40999</v>
      </c>
      <c r="P240" s="145">
        <v>40999</v>
      </c>
      <c r="R240" s="159">
        <f ca="1" t="shared" si="3"/>
        <v>2</v>
      </c>
      <c r="S240" s="143" t="s">
        <v>1816</v>
      </c>
      <c r="T240" s="143" t="s">
        <v>1820</v>
      </c>
      <c r="U240" s="142"/>
      <c r="W240" s="147" t="s">
        <v>1805</v>
      </c>
      <c r="X240" s="169" t="s">
        <v>1806</v>
      </c>
      <c r="Y240" s="143" t="s">
        <v>1821</v>
      </c>
      <c r="Z240" s="142"/>
    </row>
    <row r="241" spans="1:26" ht="15.75">
      <c r="A241" s="142" t="s">
        <v>100</v>
      </c>
      <c r="B241" s="142" t="s">
        <v>1238</v>
      </c>
      <c r="C241" s="142" t="s">
        <v>1238</v>
      </c>
      <c r="D241" s="144" t="s">
        <v>1803</v>
      </c>
      <c r="E241" s="144" t="s">
        <v>1713</v>
      </c>
      <c r="F241" s="142" t="s">
        <v>1813</v>
      </c>
      <c r="G241" s="143" t="s">
        <v>32</v>
      </c>
      <c r="H241" s="143" t="s">
        <v>22</v>
      </c>
      <c r="I241" s="143" t="s">
        <v>32</v>
      </c>
      <c r="J241" s="142" t="s">
        <v>1822</v>
      </c>
      <c r="K241" s="144" t="s">
        <v>1823</v>
      </c>
      <c r="L241" s="143"/>
      <c r="M241" s="145">
        <v>41364</v>
      </c>
      <c r="N241" s="143" t="s">
        <v>24</v>
      </c>
      <c r="O241" s="145">
        <v>41729</v>
      </c>
      <c r="P241" s="145">
        <v>41729</v>
      </c>
      <c r="Q241" s="143" t="s">
        <v>764</v>
      </c>
      <c r="R241" s="159">
        <f ca="1" t="shared" si="3"/>
        <v>4</v>
      </c>
      <c r="S241" s="143" t="s">
        <v>1823</v>
      </c>
      <c r="T241" s="143" t="s">
        <v>1824</v>
      </c>
      <c r="U241" s="142"/>
      <c r="W241" s="147" t="s">
        <v>1805</v>
      </c>
      <c r="X241" s="169" t="s">
        <v>1806</v>
      </c>
      <c r="Y241" s="143" t="s">
        <v>1825</v>
      </c>
      <c r="Z241" s="142"/>
    </row>
    <row r="242" spans="1:26" ht="31.5">
      <c r="A242" s="142" t="s">
        <v>100</v>
      </c>
      <c r="B242" s="142" t="s">
        <v>1238</v>
      </c>
      <c r="C242" s="142" t="s">
        <v>1238</v>
      </c>
      <c r="D242" s="144" t="s">
        <v>1803</v>
      </c>
      <c r="E242" s="144" t="s">
        <v>1314</v>
      </c>
      <c r="F242" s="142" t="s">
        <v>1813</v>
      </c>
      <c r="G242" s="143" t="s">
        <v>32</v>
      </c>
      <c r="H242" s="143" t="s">
        <v>22</v>
      </c>
      <c r="I242" s="143" t="s">
        <v>32</v>
      </c>
      <c r="J242" s="142" t="s">
        <v>1268</v>
      </c>
      <c r="K242" s="144" t="s">
        <v>1814</v>
      </c>
      <c r="L242" s="143"/>
      <c r="M242" s="143"/>
      <c r="R242" s="159">
        <f ca="1" t="shared" si="3"/>
        <v>1</v>
      </c>
      <c r="T242" s="143"/>
      <c r="U242" s="142"/>
      <c r="W242" s="147" t="s">
        <v>1805</v>
      </c>
      <c r="X242" s="169" t="s">
        <v>1806</v>
      </c>
      <c r="Y242" s="143" t="s">
        <v>1826</v>
      </c>
      <c r="Z242" s="142"/>
    </row>
    <row r="243" spans="1:26" ht="15.75">
      <c r="A243" s="142" t="s">
        <v>100</v>
      </c>
      <c r="B243" s="142" t="s">
        <v>1238</v>
      </c>
      <c r="C243" s="142" t="s">
        <v>1238</v>
      </c>
      <c r="D243" s="144" t="s">
        <v>1803</v>
      </c>
      <c r="E243" s="144" t="s">
        <v>1827</v>
      </c>
      <c r="F243" s="142" t="s">
        <v>1813</v>
      </c>
      <c r="G243" s="143" t="s">
        <v>32</v>
      </c>
      <c r="H243" s="143" t="s">
        <v>22</v>
      </c>
      <c r="I243" s="143" t="s">
        <v>32</v>
      </c>
      <c r="J243" s="142" t="s">
        <v>1828</v>
      </c>
      <c r="K243" s="144" t="s">
        <v>1809</v>
      </c>
      <c r="L243" s="143"/>
      <c r="M243" s="143"/>
      <c r="N243" s="143" t="s">
        <v>24</v>
      </c>
      <c r="O243" s="145">
        <v>41639</v>
      </c>
      <c r="P243" s="145">
        <v>41639</v>
      </c>
      <c r="Q243" s="155">
        <v>41518</v>
      </c>
      <c r="R243" s="159">
        <f ca="1" t="shared" si="3"/>
        <v>4</v>
      </c>
      <c r="S243" s="143" t="s">
        <v>1809</v>
      </c>
      <c r="T243" s="143" t="s">
        <v>1829</v>
      </c>
      <c r="U243" s="142"/>
      <c r="W243" s="147" t="s">
        <v>1805</v>
      </c>
      <c r="X243" s="169" t="s">
        <v>1806</v>
      </c>
      <c r="Y243" s="143" t="s">
        <v>1830</v>
      </c>
      <c r="Z243" s="142"/>
    </row>
    <row r="244" spans="1:26" ht="31.5">
      <c r="A244" s="142" t="s">
        <v>100</v>
      </c>
      <c r="B244" s="142" t="s">
        <v>1238</v>
      </c>
      <c r="C244" s="142" t="s">
        <v>1238</v>
      </c>
      <c r="D244" s="144" t="s">
        <v>1803</v>
      </c>
      <c r="E244" s="144" t="s">
        <v>1779</v>
      </c>
      <c r="F244" s="142" t="s">
        <v>1813</v>
      </c>
      <c r="G244" s="143" t="s">
        <v>32</v>
      </c>
      <c r="H244" s="143" t="s">
        <v>22</v>
      </c>
      <c r="I244" s="143" t="s">
        <v>32</v>
      </c>
      <c r="J244" s="142" t="s">
        <v>1268</v>
      </c>
      <c r="K244" s="144" t="s">
        <v>1814</v>
      </c>
      <c r="L244" s="143"/>
      <c r="M244" s="143"/>
      <c r="R244" s="159">
        <f ca="1" t="shared" si="3"/>
        <v>1</v>
      </c>
      <c r="T244" s="143"/>
      <c r="U244" s="142"/>
      <c r="W244" s="147" t="s">
        <v>1805</v>
      </c>
      <c r="X244" s="169" t="s">
        <v>1806</v>
      </c>
      <c r="Y244" s="143" t="s">
        <v>1831</v>
      </c>
      <c r="Z244" s="142"/>
    </row>
    <row r="245" spans="1:26" ht="31.5">
      <c r="A245" s="142" t="s">
        <v>100</v>
      </c>
      <c r="B245" s="142" t="s">
        <v>1238</v>
      </c>
      <c r="C245" s="142" t="s">
        <v>1238</v>
      </c>
      <c r="D245" s="144" t="s">
        <v>1803</v>
      </c>
      <c r="E245" s="144" t="s">
        <v>1293</v>
      </c>
      <c r="F245" s="142" t="s">
        <v>1813</v>
      </c>
      <c r="G245" s="143" t="s">
        <v>32</v>
      </c>
      <c r="H245" s="143" t="s">
        <v>22</v>
      </c>
      <c r="I245" s="143" t="s">
        <v>32</v>
      </c>
      <c r="J245" s="142" t="s">
        <v>1268</v>
      </c>
      <c r="K245" s="144" t="s">
        <v>1814</v>
      </c>
      <c r="L245" s="143"/>
      <c r="M245" s="143"/>
      <c r="R245" s="159">
        <f ca="1" t="shared" si="3"/>
        <v>1</v>
      </c>
      <c r="T245" s="143"/>
      <c r="U245" s="142"/>
      <c r="W245" s="147" t="s">
        <v>1805</v>
      </c>
      <c r="X245" s="169" t="s">
        <v>1806</v>
      </c>
      <c r="Y245" s="143" t="s">
        <v>1832</v>
      </c>
      <c r="Z245" s="142"/>
    </row>
    <row r="246" spans="1:26" ht="15.75">
      <c r="A246" s="142" t="s">
        <v>100</v>
      </c>
      <c r="B246" s="142" t="s">
        <v>1238</v>
      </c>
      <c r="C246" s="142" t="s">
        <v>1238</v>
      </c>
      <c r="D246" s="144" t="s">
        <v>2661</v>
      </c>
      <c r="E246" s="144" t="s">
        <v>2662</v>
      </c>
      <c r="F246" s="142" t="s">
        <v>41</v>
      </c>
      <c r="G246" s="143" t="s">
        <v>32</v>
      </c>
      <c r="H246" s="143" t="s">
        <v>22</v>
      </c>
      <c r="I246" s="143" t="s">
        <v>32</v>
      </c>
      <c r="J246" s="144" t="s">
        <v>1994</v>
      </c>
      <c r="K246" s="144"/>
      <c r="L246" s="145">
        <v>38961</v>
      </c>
      <c r="M246" s="145">
        <v>40421</v>
      </c>
      <c r="N246" s="143" t="s">
        <v>1364</v>
      </c>
      <c r="O246" s="145">
        <v>41152</v>
      </c>
      <c r="P246" s="145">
        <v>40421</v>
      </c>
      <c r="R246" s="159">
        <f ca="1" t="shared" si="3"/>
        <v>2</v>
      </c>
      <c r="T246" s="143"/>
      <c r="U246" s="143" t="s">
        <v>26</v>
      </c>
      <c r="V246" s="142" t="s">
        <v>2663</v>
      </c>
      <c r="W246" s="147" t="s">
        <v>2664</v>
      </c>
      <c r="X246" s="142" t="s">
        <v>2665</v>
      </c>
      <c r="Y246" s="143" t="s">
        <v>1249</v>
      </c>
      <c r="Z246" s="142"/>
    </row>
    <row r="247" spans="1:26" ht="15.75">
      <c r="A247" s="142" t="s">
        <v>100</v>
      </c>
      <c r="B247" s="142" t="s">
        <v>1238</v>
      </c>
      <c r="C247" s="142" t="s">
        <v>1238</v>
      </c>
      <c r="D247" s="144" t="s">
        <v>2661</v>
      </c>
      <c r="E247" s="144" t="s">
        <v>1238</v>
      </c>
      <c r="F247" s="142" t="s">
        <v>41</v>
      </c>
      <c r="G247" s="143" t="s">
        <v>32</v>
      </c>
      <c r="H247" s="143" t="s">
        <v>22</v>
      </c>
      <c r="I247" s="143" t="s">
        <v>32</v>
      </c>
      <c r="J247" s="144" t="s">
        <v>2666</v>
      </c>
      <c r="K247" s="144"/>
      <c r="L247" s="145">
        <v>38961</v>
      </c>
      <c r="M247" s="145">
        <v>40512</v>
      </c>
      <c r="N247" s="143" t="s">
        <v>1364</v>
      </c>
      <c r="O247" s="145">
        <v>41243</v>
      </c>
      <c r="P247" s="145">
        <v>40512</v>
      </c>
      <c r="R247" s="159">
        <f ca="1" t="shared" si="3"/>
        <v>2</v>
      </c>
      <c r="T247" s="143"/>
      <c r="U247" s="143" t="s">
        <v>26</v>
      </c>
      <c r="V247" s="142" t="s">
        <v>2663</v>
      </c>
      <c r="W247" s="147" t="s">
        <v>2664</v>
      </c>
      <c r="X247" s="142" t="s">
        <v>2665</v>
      </c>
      <c r="Y247" s="143" t="s">
        <v>1249</v>
      </c>
      <c r="Z247" s="142"/>
    </row>
    <row r="248" spans="1:26" ht="15.75">
      <c r="A248" s="142" t="s">
        <v>100</v>
      </c>
      <c r="B248" s="142" t="s">
        <v>1238</v>
      </c>
      <c r="C248" s="142" t="s">
        <v>1238</v>
      </c>
      <c r="D248" s="144" t="s">
        <v>1444</v>
      </c>
      <c r="E248" s="144" t="s">
        <v>1445</v>
      </c>
      <c r="F248" s="142" t="s">
        <v>41</v>
      </c>
      <c r="G248" s="143" t="s">
        <v>32</v>
      </c>
      <c r="H248" s="143" t="s">
        <v>22</v>
      </c>
      <c r="I248" s="143" t="s">
        <v>32</v>
      </c>
      <c r="J248" s="144" t="s">
        <v>1446</v>
      </c>
      <c r="K248" s="144"/>
      <c r="L248" s="145">
        <v>39448</v>
      </c>
      <c r="M248" s="145">
        <v>41364</v>
      </c>
      <c r="N248" s="143" t="s">
        <v>1340</v>
      </c>
      <c r="O248" s="145">
        <v>42460</v>
      </c>
      <c r="P248" s="145">
        <v>41729</v>
      </c>
      <c r="R248" s="159">
        <f ca="1" t="shared" si="3"/>
        <v>4</v>
      </c>
      <c r="T248" s="143"/>
      <c r="U248" s="143" t="s">
        <v>26</v>
      </c>
      <c r="V248" s="142" t="s">
        <v>1447</v>
      </c>
      <c r="W248" s="147" t="s">
        <v>1448</v>
      </c>
      <c r="X248" s="142" t="s">
        <v>1449</v>
      </c>
      <c r="Y248" s="143" t="s">
        <v>1249</v>
      </c>
      <c r="Z248" s="142"/>
    </row>
    <row r="249" spans="1:26" ht="15.75">
      <c r="A249" s="142" t="s">
        <v>100</v>
      </c>
      <c r="B249" s="142" t="s">
        <v>1238</v>
      </c>
      <c r="C249" s="142" t="s">
        <v>1238</v>
      </c>
      <c r="D249" s="144" t="s">
        <v>2410</v>
      </c>
      <c r="E249" s="144" t="s">
        <v>2411</v>
      </c>
      <c r="F249" s="142" t="s">
        <v>45</v>
      </c>
      <c r="G249" s="143" t="s">
        <v>32</v>
      </c>
      <c r="H249" s="143" t="s">
        <v>22</v>
      </c>
      <c r="I249" s="143" t="s">
        <v>32</v>
      </c>
      <c r="J249" s="144" t="s">
        <v>2412</v>
      </c>
      <c r="K249" s="144"/>
      <c r="L249" s="145" t="s">
        <v>2413</v>
      </c>
      <c r="M249" s="145">
        <v>40940</v>
      </c>
      <c r="O249" s="145">
        <v>40940</v>
      </c>
      <c r="P249" s="145">
        <v>40940</v>
      </c>
      <c r="Q249" s="145"/>
      <c r="R249" s="159">
        <f ca="1" t="shared" si="3"/>
        <v>2</v>
      </c>
      <c r="T249" s="143"/>
      <c r="U249" s="143" t="s">
        <v>26</v>
      </c>
      <c r="V249" s="144" t="s">
        <v>2414</v>
      </c>
      <c r="W249" s="147" t="s">
        <v>2415</v>
      </c>
      <c r="X249" s="142" t="s">
        <v>2416</v>
      </c>
      <c r="Y249" s="143" t="s">
        <v>1249</v>
      </c>
      <c r="Z249" s="160"/>
    </row>
    <row r="250" spans="1:26" ht="15.75">
      <c r="A250" s="142" t="s">
        <v>100</v>
      </c>
      <c r="B250" s="142" t="s">
        <v>1238</v>
      </c>
      <c r="C250" s="142" t="s">
        <v>1238</v>
      </c>
      <c r="D250" s="144" t="s">
        <v>2410</v>
      </c>
      <c r="E250" s="144" t="s">
        <v>2310</v>
      </c>
      <c r="F250" s="142" t="s">
        <v>45</v>
      </c>
      <c r="G250" s="143" t="s">
        <v>32</v>
      </c>
      <c r="H250" s="143" t="s">
        <v>22</v>
      </c>
      <c r="I250" s="143" t="s">
        <v>32</v>
      </c>
      <c r="K250" s="144"/>
      <c r="L250" s="145"/>
      <c r="M250" s="145"/>
      <c r="O250" s="145"/>
      <c r="P250" s="145"/>
      <c r="Q250" s="145"/>
      <c r="R250" s="159">
        <f ca="1" t="shared" si="3"/>
        <v>1</v>
      </c>
      <c r="T250" s="143"/>
      <c r="U250" s="143" t="s">
        <v>26</v>
      </c>
      <c r="V250" s="144" t="s">
        <v>2414</v>
      </c>
      <c r="W250" s="147" t="s">
        <v>2415</v>
      </c>
      <c r="X250" s="142" t="s">
        <v>2416</v>
      </c>
      <c r="Y250" s="143" t="s">
        <v>1249</v>
      </c>
      <c r="Z250" s="142"/>
    </row>
    <row r="251" spans="1:26" ht="47.25">
      <c r="A251" s="142" t="s">
        <v>100</v>
      </c>
      <c r="B251" s="142" t="s">
        <v>1238</v>
      </c>
      <c r="C251" s="142" t="s">
        <v>1238</v>
      </c>
      <c r="D251" s="144" t="s">
        <v>1450</v>
      </c>
      <c r="E251" s="144" t="s">
        <v>1451</v>
      </c>
      <c r="F251" s="142" t="s">
        <v>41</v>
      </c>
      <c r="G251" s="143" t="s">
        <v>32</v>
      </c>
      <c r="H251" s="143" t="s">
        <v>22</v>
      </c>
      <c r="I251" s="143" t="s">
        <v>32</v>
      </c>
      <c r="J251" s="144" t="s">
        <v>1339</v>
      </c>
      <c r="K251" s="144" t="s">
        <v>1452</v>
      </c>
      <c r="L251" s="145">
        <v>40269</v>
      </c>
      <c r="M251" s="145">
        <v>42094</v>
      </c>
      <c r="N251" s="143" t="s">
        <v>1453</v>
      </c>
      <c r="O251" s="145">
        <v>43921</v>
      </c>
      <c r="P251" s="145">
        <v>43921</v>
      </c>
      <c r="Q251" s="145"/>
      <c r="R251" s="159">
        <f ca="1" t="shared" si="3"/>
        <v>4</v>
      </c>
      <c r="T251" s="143" t="s">
        <v>1454</v>
      </c>
      <c r="U251" s="143" t="s">
        <v>26</v>
      </c>
      <c r="V251" s="142" t="s">
        <v>1455</v>
      </c>
      <c r="W251" s="147" t="s">
        <v>1456</v>
      </c>
      <c r="X251" s="142" t="s">
        <v>1457</v>
      </c>
      <c r="Y251" s="143" t="s">
        <v>1249</v>
      </c>
      <c r="Z251" s="142"/>
    </row>
    <row r="252" spans="1:26" ht="15.75">
      <c r="A252" s="142" t="s">
        <v>100</v>
      </c>
      <c r="B252" s="142" t="s">
        <v>1238</v>
      </c>
      <c r="C252" s="142" t="s">
        <v>1238</v>
      </c>
      <c r="D252" s="144" t="s">
        <v>1450</v>
      </c>
      <c r="E252" s="144" t="s">
        <v>1458</v>
      </c>
      <c r="F252" s="142" t="s">
        <v>41</v>
      </c>
      <c r="G252" s="143" t="s">
        <v>32</v>
      </c>
      <c r="H252" s="143" t="s">
        <v>22</v>
      </c>
      <c r="I252" s="143" t="s">
        <v>32</v>
      </c>
      <c r="J252" s="144" t="s">
        <v>1459</v>
      </c>
      <c r="K252" s="144" t="s">
        <v>1452</v>
      </c>
      <c r="L252" s="145">
        <v>39173</v>
      </c>
      <c r="M252" s="145">
        <v>42826</v>
      </c>
      <c r="O252" s="145">
        <v>42826</v>
      </c>
      <c r="P252" s="145">
        <v>42826</v>
      </c>
      <c r="Q252" s="145"/>
      <c r="R252" s="159">
        <f ca="1" t="shared" si="3"/>
        <v>4</v>
      </c>
      <c r="T252" s="143"/>
      <c r="U252" s="143" t="s">
        <v>26</v>
      </c>
      <c r="V252" s="142" t="s">
        <v>1455</v>
      </c>
      <c r="W252" s="147" t="s">
        <v>1456</v>
      </c>
      <c r="X252" s="142" t="s">
        <v>1457</v>
      </c>
      <c r="Y252" s="143" t="s">
        <v>1249</v>
      </c>
      <c r="Z252" s="142"/>
    </row>
    <row r="253" spans="1:26" ht="15.75">
      <c r="A253" s="142" t="s">
        <v>100</v>
      </c>
      <c r="B253" s="142" t="s">
        <v>1238</v>
      </c>
      <c r="C253" s="142" t="s">
        <v>1238</v>
      </c>
      <c r="D253" s="144" t="s">
        <v>1450</v>
      </c>
      <c r="E253" s="144" t="s">
        <v>1460</v>
      </c>
      <c r="F253" s="142" t="s">
        <v>41</v>
      </c>
      <c r="G253" s="143" t="s">
        <v>32</v>
      </c>
      <c r="H253" s="143" t="s">
        <v>22</v>
      </c>
      <c r="I253" s="143" t="s">
        <v>32</v>
      </c>
      <c r="J253" s="144" t="s">
        <v>1461</v>
      </c>
      <c r="K253" s="144" t="s">
        <v>1452</v>
      </c>
      <c r="L253" s="145">
        <v>40269</v>
      </c>
      <c r="M253" s="145">
        <v>42094</v>
      </c>
      <c r="N253" s="143" t="s">
        <v>1462</v>
      </c>
      <c r="O253" s="145">
        <v>43921</v>
      </c>
      <c r="P253" s="145">
        <v>43921</v>
      </c>
      <c r="Q253" s="145"/>
      <c r="R253" s="159">
        <f ca="1" t="shared" si="3"/>
        <v>4</v>
      </c>
      <c r="T253" s="143" t="s">
        <v>1463</v>
      </c>
      <c r="U253" s="143" t="s">
        <v>26</v>
      </c>
      <c r="V253" s="142" t="s">
        <v>1455</v>
      </c>
      <c r="W253" s="147" t="s">
        <v>1456</v>
      </c>
      <c r="X253" s="142" t="s">
        <v>1457</v>
      </c>
      <c r="Y253" s="143" t="s">
        <v>1249</v>
      </c>
      <c r="Z253" s="142"/>
    </row>
    <row r="254" spans="1:26" ht="47.25">
      <c r="A254" s="142" t="s">
        <v>100</v>
      </c>
      <c r="B254" s="142" t="s">
        <v>1238</v>
      </c>
      <c r="C254" s="142" t="s">
        <v>1238</v>
      </c>
      <c r="D254" s="144" t="s">
        <v>1450</v>
      </c>
      <c r="E254" s="144" t="s">
        <v>1464</v>
      </c>
      <c r="F254" s="142" t="s">
        <v>41</v>
      </c>
      <c r="G254" s="143" t="s">
        <v>32</v>
      </c>
      <c r="H254" s="143" t="s">
        <v>22</v>
      </c>
      <c r="I254" s="143" t="s">
        <v>32</v>
      </c>
      <c r="J254" s="144" t="s">
        <v>764</v>
      </c>
      <c r="K254" s="144" t="s">
        <v>1465</v>
      </c>
      <c r="L254" s="145">
        <v>41365</v>
      </c>
      <c r="M254" s="145">
        <v>42826</v>
      </c>
      <c r="O254" s="145">
        <v>42826</v>
      </c>
      <c r="P254" s="145">
        <v>42826</v>
      </c>
      <c r="Q254" s="145"/>
      <c r="R254" s="159">
        <f ca="1" t="shared" si="3"/>
        <v>4</v>
      </c>
      <c r="T254" s="143" t="s">
        <v>1466</v>
      </c>
      <c r="U254" s="143" t="s">
        <v>26</v>
      </c>
      <c r="V254" s="142" t="s">
        <v>1455</v>
      </c>
      <c r="W254" s="147" t="s">
        <v>1456</v>
      </c>
      <c r="X254" s="142" t="s">
        <v>1457</v>
      </c>
      <c r="Y254" s="143" t="s">
        <v>1249</v>
      </c>
      <c r="Z254" s="142"/>
    </row>
    <row r="255" spans="1:26" ht="31.5">
      <c r="A255" s="142" t="s">
        <v>100</v>
      </c>
      <c r="B255" s="142" t="s">
        <v>1238</v>
      </c>
      <c r="C255" s="142" t="s">
        <v>1238</v>
      </c>
      <c r="D255" s="144" t="s">
        <v>1833</v>
      </c>
      <c r="E255" s="144" t="s">
        <v>1238</v>
      </c>
      <c r="F255" s="142" t="s">
        <v>42</v>
      </c>
      <c r="G255" s="143" t="s">
        <v>32</v>
      </c>
      <c r="H255" s="143" t="s">
        <v>22</v>
      </c>
      <c r="I255" s="143" t="s">
        <v>32</v>
      </c>
      <c r="J255" s="144" t="s">
        <v>1580</v>
      </c>
      <c r="K255" s="144"/>
      <c r="L255" s="145" t="s">
        <v>3030</v>
      </c>
      <c r="M255" s="145"/>
      <c r="N255" s="143" t="s">
        <v>3031</v>
      </c>
      <c r="O255" s="145" t="s">
        <v>3032</v>
      </c>
      <c r="P255" s="145">
        <v>40724</v>
      </c>
      <c r="Q255" s="145"/>
      <c r="R255" s="159">
        <f ca="1" t="shared" si="3"/>
        <v>2</v>
      </c>
      <c r="T255" s="143"/>
      <c r="U255" s="143" t="s">
        <v>26</v>
      </c>
      <c r="V255" s="142" t="s">
        <v>1834</v>
      </c>
      <c r="W255" s="147" t="s">
        <v>1835</v>
      </c>
      <c r="X255" s="142" t="s">
        <v>1836</v>
      </c>
      <c r="Y255" s="143" t="s">
        <v>1249</v>
      </c>
      <c r="Z255" s="142"/>
    </row>
    <row r="256" spans="1:26" ht="63">
      <c r="A256" s="142" t="s">
        <v>100</v>
      </c>
      <c r="B256" s="142" t="s">
        <v>1238</v>
      </c>
      <c r="C256" s="142" t="s">
        <v>1238</v>
      </c>
      <c r="D256" s="144" t="s">
        <v>2667</v>
      </c>
      <c r="E256" s="144" t="s">
        <v>2668</v>
      </c>
      <c r="F256" s="142" t="s">
        <v>47</v>
      </c>
      <c r="G256" s="143" t="s">
        <v>32</v>
      </c>
      <c r="H256" s="143" t="s">
        <v>22</v>
      </c>
      <c r="I256" s="143" t="s">
        <v>32</v>
      </c>
      <c r="J256" s="144" t="s">
        <v>2200</v>
      </c>
      <c r="K256" s="144"/>
      <c r="L256" s="145">
        <v>38899</v>
      </c>
      <c r="M256" s="145">
        <v>41090</v>
      </c>
      <c r="N256" s="143" t="s">
        <v>1533</v>
      </c>
      <c r="O256" s="145">
        <v>42551</v>
      </c>
      <c r="P256" s="145">
        <v>42551</v>
      </c>
      <c r="R256" s="159">
        <f ca="1" t="shared" si="3"/>
        <v>4</v>
      </c>
      <c r="T256" s="143"/>
      <c r="U256" s="143" t="s">
        <v>26</v>
      </c>
      <c r="V256" s="144" t="s">
        <v>2669</v>
      </c>
      <c r="W256" s="147" t="s">
        <v>2670</v>
      </c>
      <c r="X256" s="142" t="s">
        <v>2671</v>
      </c>
      <c r="Y256" s="143" t="s">
        <v>1249</v>
      </c>
      <c r="Z256" s="142"/>
    </row>
    <row r="257" spans="1:26" ht="15.75">
      <c r="A257" s="142" t="s">
        <v>100</v>
      </c>
      <c r="B257" s="142" t="s">
        <v>1238</v>
      </c>
      <c r="C257" s="142" t="s">
        <v>1238</v>
      </c>
      <c r="D257" s="144" t="s">
        <v>2667</v>
      </c>
      <c r="E257" s="142" t="s">
        <v>2672</v>
      </c>
      <c r="F257" s="142" t="s">
        <v>47</v>
      </c>
      <c r="G257" s="143" t="s">
        <v>32</v>
      </c>
      <c r="H257" s="143" t="s">
        <v>22</v>
      </c>
      <c r="I257" s="143" t="s">
        <v>32</v>
      </c>
      <c r="J257" s="144" t="s">
        <v>2673</v>
      </c>
      <c r="K257" s="144"/>
      <c r="L257" s="145">
        <v>39508</v>
      </c>
      <c r="M257" s="156" t="s">
        <v>2674</v>
      </c>
      <c r="N257" s="143" t="s">
        <v>1494</v>
      </c>
      <c r="O257" s="145">
        <v>42460</v>
      </c>
      <c r="P257" s="145">
        <v>42460</v>
      </c>
      <c r="R257" s="159">
        <f ca="1" t="shared" si="3"/>
        <v>4</v>
      </c>
      <c r="T257" s="143"/>
      <c r="U257" s="143" t="s">
        <v>26</v>
      </c>
      <c r="V257" s="144" t="s">
        <v>2669</v>
      </c>
      <c r="W257" s="147" t="s">
        <v>2670</v>
      </c>
      <c r="X257" s="142" t="s">
        <v>2671</v>
      </c>
      <c r="Y257" s="143" t="s">
        <v>1249</v>
      </c>
      <c r="Z257" s="142"/>
    </row>
    <row r="258" spans="1:26" ht="15.75">
      <c r="A258" s="142" t="s">
        <v>100</v>
      </c>
      <c r="B258" s="142" t="s">
        <v>1238</v>
      </c>
      <c r="C258" s="144" t="s">
        <v>1238</v>
      </c>
      <c r="D258" s="144" t="s">
        <v>2667</v>
      </c>
      <c r="E258" s="142" t="s">
        <v>2675</v>
      </c>
      <c r="F258" s="142" t="s">
        <v>47</v>
      </c>
      <c r="G258" s="143" t="s">
        <v>32</v>
      </c>
      <c r="H258" s="143" t="s">
        <v>22</v>
      </c>
      <c r="I258" s="143" t="s">
        <v>32</v>
      </c>
      <c r="J258" s="144" t="s">
        <v>2676</v>
      </c>
      <c r="K258" s="144"/>
      <c r="L258" s="145">
        <v>41030</v>
      </c>
      <c r="M258" s="145">
        <v>42185</v>
      </c>
      <c r="N258" s="143" t="s">
        <v>1506</v>
      </c>
      <c r="O258" s="145">
        <v>42916</v>
      </c>
      <c r="P258" s="145">
        <v>42916</v>
      </c>
      <c r="R258" s="159">
        <f aca="true" ca="1" t="shared" si="4" ref="R258:R321">IF(ISBLANK(P258),1,IF(P258&gt;NOW(),4,IF(P258&lt;NOW(),2)))</f>
        <v>4</v>
      </c>
      <c r="T258" s="143"/>
      <c r="U258" s="143" t="s">
        <v>26</v>
      </c>
      <c r="V258" s="144" t="s">
        <v>2669</v>
      </c>
      <c r="W258" s="147" t="s">
        <v>2670</v>
      </c>
      <c r="X258" s="142" t="s">
        <v>2671</v>
      </c>
      <c r="Y258" s="143" t="s">
        <v>1249</v>
      </c>
      <c r="Z258" s="142"/>
    </row>
    <row r="259" spans="1:26" ht="15.75">
      <c r="A259" s="142" t="s">
        <v>100</v>
      </c>
      <c r="B259" s="142" t="s">
        <v>1238</v>
      </c>
      <c r="C259" s="142" t="s">
        <v>1238</v>
      </c>
      <c r="D259" s="144" t="s">
        <v>1837</v>
      </c>
      <c r="E259" s="144" t="s">
        <v>1478</v>
      </c>
      <c r="F259" s="142" t="s">
        <v>42</v>
      </c>
      <c r="G259" s="143" t="s">
        <v>32</v>
      </c>
      <c r="H259" s="143" t="s">
        <v>22</v>
      </c>
      <c r="I259" s="143" t="s">
        <v>32</v>
      </c>
      <c r="J259" s="144" t="s">
        <v>1368</v>
      </c>
      <c r="K259" s="144"/>
      <c r="L259" s="145"/>
      <c r="M259" s="145"/>
      <c r="O259" s="145"/>
      <c r="P259" s="145"/>
      <c r="Q259" s="145"/>
      <c r="R259" s="159">
        <f ca="1" t="shared" si="4"/>
        <v>1</v>
      </c>
      <c r="T259" s="143"/>
      <c r="U259" s="143" t="s">
        <v>26</v>
      </c>
      <c r="V259" s="142" t="s">
        <v>1838</v>
      </c>
      <c r="W259" s="147" t="s">
        <v>1839</v>
      </c>
      <c r="X259" s="142" t="s">
        <v>1840</v>
      </c>
      <c r="Y259" s="143" t="s">
        <v>1249</v>
      </c>
      <c r="Z259" s="142"/>
    </row>
    <row r="260" spans="1:26" ht="15.75">
      <c r="A260" s="142" t="s">
        <v>100</v>
      </c>
      <c r="B260" s="142" t="s">
        <v>1238</v>
      </c>
      <c r="C260" s="142" t="s">
        <v>1238</v>
      </c>
      <c r="D260" s="144" t="s">
        <v>1837</v>
      </c>
      <c r="E260" s="144" t="s">
        <v>1841</v>
      </c>
      <c r="F260" s="142" t="s">
        <v>42</v>
      </c>
      <c r="G260" s="143" t="s">
        <v>32</v>
      </c>
      <c r="H260" s="143" t="s">
        <v>22</v>
      </c>
      <c r="I260" s="143" t="s">
        <v>32</v>
      </c>
      <c r="J260" s="144" t="s">
        <v>1842</v>
      </c>
      <c r="K260" s="144"/>
      <c r="L260" s="145">
        <v>38443</v>
      </c>
      <c r="M260" s="145">
        <v>40268</v>
      </c>
      <c r="O260" s="145">
        <v>40268</v>
      </c>
      <c r="P260" s="145">
        <v>40268</v>
      </c>
      <c r="Q260" s="145"/>
      <c r="R260" s="159">
        <f ca="1" t="shared" si="4"/>
        <v>2</v>
      </c>
      <c r="T260" s="143"/>
      <c r="U260" s="143" t="s">
        <v>26</v>
      </c>
      <c r="V260" s="142" t="s">
        <v>1838</v>
      </c>
      <c r="W260" s="147" t="s">
        <v>1839</v>
      </c>
      <c r="X260" s="142" t="s">
        <v>1840</v>
      </c>
      <c r="Y260" s="143" t="s">
        <v>1249</v>
      </c>
      <c r="Z260" s="142"/>
    </row>
    <row r="261" spans="1:26" ht="15.75">
      <c r="A261" s="142" t="s">
        <v>100</v>
      </c>
      <c r="B261" s="142" t="s">
        <v>1238</v>
      </c>
      <c r="C261" s="142" t="s">
        <v>1238</v>
      </c>
      <c r="D261" s="144" t="s">
        <v>2677</v>
      </c>
      <c r="E261" s="144" t="s">
        <v>2678</v>
      </c>
      <c r="F261" s="142" t="s">
        <v>47</v>
      </c>
      <c r="G261" s="143" t="s">
        <v>32</v>
      </c>
      <c r="H261" s="143" t="s">
        <v>22</v>
      </c>
      <c r="I261" s="143" t="s">
        <v>32</v>
      </c>
      <c r="J261" s="144" t="s">
        <v>2679</v>
      </c>
      <c r="K261" s="144"/>
      <c r="L261" s="145">
        <v>2007</v>
      </c>
      <c r="M261" s="145">
        <v>2012</v>
      </c>
      <c r="N261" s="143" t="s">
        <v>1407</v>
      </c>
      <c r="O261" s="145">
        <v>2017</v>
      </c>
      <c r="P261" s="145">
        <v>2012</v>
      </c>
      <c r="R261" s="159">
        <f ca="1" t="shared" si="4"/>
        <v>2</v>
      </c>
      <c r="T261" s="143"/>
      <c r="U261" s="143" t="s">
        <v>26</v>
      </c>
      <c r="V261" s="144" t="s">
        <v>2680</v>
      </c>
      <c r="W261" s="147" t="s">
        <v>2681</v>
      </c>
      <c r="X261" s="142" t="s">
        <v>2682</v>
      </c>
      <c r="Y261" s="143" t="s">
        <v>1249</v>
      </c>
      <c r="Z261" s="142"/>
    </row>
    <row r="262" spans="1:26" ht="31.5">
      <c r="A262" s="142" t="s">
        <v>100</v>
      </c>
      <c r="B262" s="142" t="s">
        <v>1238</v>
      </c>
      <c r="C262" s="142" t="s">
        <v>1238</v>
      </c>
      <c r="D262" s="150" t="s">
        <v>2677</v>
      </c>
      <c r="E262" s="150" t="s">
        <v>2683</v>
      </c>
      <c r="F262" s="142" t="s">
        <v>47</v>
      </c>
      <c r="G262" s="143" t="s">
        <v>32</v>
      </c>
      <c r="H262" s="143" t="s">
        <v>22</v>
      </c>
      <c r="I262" s="143" t="s">
        <v>32</v>
      </c>
      <c r="J262" s="150"/>
      <c r="K262" s="150"/>
      <c r="L262" s="161">
        <v>39295</v>
      </c>
      <c r="M262" s="161">
        <v>41122</v>
      </c>
      <c r="N262" s="162" t="s">
        <v>2684</v>
      </c>
      <c r="O262" s="161">
        <v>42948</v>
      </c>
      <c r="P262" s="145"/>
      <c r="R262" s="159">
        <f ca="1" t="shared" si="4"/>
        <v>1</v>
      </c>
      <c r="T262" s="143"/>
      <c r="U262" s="143" t="s">
        <v>26</v>
      </c>
      <c r="V262" s="144" t="s">
        <v>2680</v>
      </c>
      <c r="W262" s="147" t="s">
        <v>2681</v>
      </c>
      <c r="X262" s="142" t="s">
        <v>2682</v>
      </c>
      <c r="Y262" s="143" t="s">
        <v>1249</v>
      </c>
      <c r="Z262" s="142"/>
    </row>
    <row r="263" spans="1:26" ht="15.75">
      <c r="A263" s="142" t="s">
        <v>100</v>
      </c>
      <c r="B263" s="142" t="s">
        <v>1238</v>
      </c>
      <c r="C263" s="142" t="s">
        <v>1238</v>
      </c>
      <c r="D263" s="144" t="s">
        <v>2417</v>
      </c>
      <c r="E263" s="144" t="s">
        <v>2418</v>
      </c>
      <c r="F263" s="142" t="s">
        <v>45</v>
      </c>
      <c r="G263" s="143" t="s">
        <v>32</v>
      </c>
      <c r="H263" s="143" t="s">
        <v>22</v>
      </c>
      <c r="I263" s="143" t="s">
        <v>32</v>
      </c>
      <c r="J263" s="144" t="s">
        <v>2167</v>
      </c>
      <c r="K263" s="144" t="s">
        <v>2360</v>
      </c>
      <c r="L263" s="145">
        <v>38596</v>
      </c>
      <c r="M263" s="145">
        <v>40421</v>
      </c>
      <c r="N263" s="143" t="s">
        <v>2419</v>
      </c>
      <c r="O263" s="145">
        <v>41152</v>
      </c>
      <c r="P263" s="145">
        <v>41152</v>
      </c>
      <c r="R263" s="159">
        <f ca="1" t="shared" si="4"/>
        <v>4</v>
      </c>
      <c r="T263" s="143"/>
      <c r="U263" s="143" t="s">
        <v>26</v>
      </c>
      <c r="V263" s="142" t="s">
        <v>2420</v>
      </c>
      <c r="W263" s="147" t="s">
        <v>2421</v>
      </c>
      <c r="X263" s="142" t="s">
        <v>2422</v>
      </c>
      <c r="Y263" s="143" t="s">
        <v>1249</v>
      </c>
      <c r="Z263" s="142"/>
    </row>
    <row r="264" spans="1:26" ht="15.75">
      <c r="A264" s="142" t="s">
        <v>100</v>
      </c>
      <c r="B264" s="142" t="s">
        <v>1238</v>
      </c>
      <c r="C264" s="142" t="s">
        <v>1238</v>
      </c>
      <c r="D264" s="144" t="s">
        <v>2417</v>
      </c>
      <c r="E264" s="144" t="s">
        <v>2423</v>
      </c>
      <c r="F264" s="142" t="s">
        <v>45</v>
      </c>
      <c r="G264" s="143" t="s">
        <v>32</v>
      </c>
      <c r="H264" s="143" t="s">
        <v>22</v>
      </c>
      <c r="I264" s="143" t="s">
        <v>32</v>
      </c>
      <c r="J264" s="144" t="s">
        <v>2424</v>
      </c>
      <c r="K264" s="144" t="s">
        <v>2360</v>
      </c>
      <c r="L264" s="145">
        <v>40087</v>
      </c>
      <c r="M264" s="145">
        <v>41912</v>
      </c>
      <c r="N264" s="143" t="s">
        <v>2419</v>
      </c>
      <c r="O264" s="145">
        <v>42643</v>
      </c>
      <c r="P264" s="145">
        <v>41912</v>
      </c>
      <c r="R264" s="159">
        <f ca="1" t="shared" si="4"/>
        <v>4</v>
      </c>
      <c r="T264" s="143" t="s">
        <v>2425</v>
      </c>
      <c r="U264" s="143" t="s">
        <v>26</v>
      </c>
      <c r="V264" s="142" t="s">
        <v>2420</v>
      </c>
      <c r="W264" s="147" t="s">
        <v>2421</v>
      </c>
      <c r="X264" s="142" t="s">
        <v>2422</v>
      </c>
      <c r="Y264" s="143" t="s">
        <v>1249</v>
      </c>
      <c r="Z264" s="142"/>
    </row>
    <row r="265" spans="1:26" ht="31.5">
      <c r="A265" s="142" t="s">
        <v>100</v>
      </c>
      <c r="B265" s="142" t="s">
        <v>1238</v>
      </c>
      <c r="C265" s="142" t="s">
        <v>1238</v>
      </c>
      <c r="D265" s="144" t="s">
        <v>2417</v>
      </c>
      <c r="E265" s="144" t="s">
        <v>2426</v>
      </c>
      <c r="F265" s="142" t="s">
        <v>45</v>
      </c>
      <c r="G265" s="143" t="s">
        <v>32</v>
      </c>
      <c r="H265" s="143" t="s">
        <v>22</v>
      </c>
      <c r="I265" s="143" t="s">
        <v>32</v>
      </c>
      <c r="J265" s="144" t="s">
        <v>2412</v>
      </c>
      <c r="K265" s="144" t="s">
        <v>2360</v>
      </c>
      <c r="L265" s="145">
        <v>38596</v>
      </c>
      <c r="M265" s="145">
        <v>40421</v>
      </c>
      <c r="O265" s="145">
        <v>41152</v>
      </c>
      <c r="P265" s="145">
        <v>41152</v>
      </c>
      <c r="R265" s="159">
        <f ca="1" t="shared" si="4"/>
        <v>4</v>
      </c>
      <c r="T265" s="143"/>
      <c r="U265" s="143" t="s">
        <v>26</v>
      </c>
      <c r="V265" s="142" t="s">
        <v>2420</v>
      </c>
      <c r="W265" s="147" t="s">
        <v>2421</v>
      </c>
      <c r="X265" s="142" t="s">
        <v>2422</v>
      </c>
      <c r="Y265" s="143" t="s">
        <v>1249</v>
      </c>
      <c r="Z265" s="142"/>
    </row>
    <row r="266" spans="1:26" ht="15.75">
      <c r="A266" s="142" t="s">
        <v>100</v>
      </c>
      <c r="B266" s="142" t="s">
        <v>1238</v>
      </c>
      <c r="C266" s="142" t="s">
        <v>1238</v>
      </c>
      <c r="D266" s="144" t="s">
        <v>2685</v>
      </c>
      <c r="E266" s="144" t="s">
        <v>1238</v>
      </c>
      <c r="F266" s="142" t="s">
        <v>43</v>
      </c>
      <c r="G266" s="143" t="s">
        <v>32</v>
      </c>
      <c r="H266" s="143" t="s">
        <v>22</v>
      </c>
      <c r="I266" s="143" t="s">
        <v>32</v>
      </c>
      <c r="J266" s="144" t="s">
        <v>1974</v>
      </c>
      <c r="K266" s="144" t="s">
        <v>2219</v>
      </c>
      <c r="L266" s="143"/>
      <c r="M266" s="143"/>
      <c r="R266" s="159">
        <f ca="1" t="shared" si="4"/>
        <v>1</v>
      </c>
      <c r="T266" s="143"/>
      <c r="U266" s="143" t="s">
        <v>26</v>
      </c>
      <c r="V266" s="144" t="s">
        <v>2686</v>
      </c>
      <c r="W266" s="147" t="s">
        <v>2687</v>
      </c>
      <c r="X266" s="142" t="s">
        <v>2688</v>
      </c>
      <c r="Y266" s="143" t="s">
        <v>1815</v>
      </c>
      <c r="Z266" s="142"/>
    </row>
    <row r="267" spans="1:26" ht="15.75">
      <c r="A267" s="142" t="s">
        <v>100</v>
      </c>
      <c r="B267" s="142" t="s">
        <v>1238</v>
      </c>
      <c r="C267" s="142" t="s">
        <v>1238</v>
      </c>
      <c r="D267" s="144" t="s">
        <v>2685</v>
      </c>
      <c r="E267" s="144" t="s">
        <v>1504</v>
      </c>
      <c r="F267" s="142" t="s">
        <v>43</v>
      </c>
      <c r="G267" s="143" t="s">
        <v>32</v>
      </c>
      <c r="H267" s="143" t="s">
        <v>22</v>
      </c>
      <c r="I267" s="143" t="s">
        <v>32</v>
      </c>
      <c r="J267" s="142" t="s">
        <v>2689</v>
      </c>
      <c r="K267" s="144" t="s">
        <v>2690</v>
      </c>
      <c r="L267" s="143"/>
      <c r="M267" s="143">
        <v>2013</v>
      </c>
      <c r="N267" s="143">
        <v>2</v>
      </c>
      <c r="O267" s="143">
        <v>2015</v>
      </c>
      <c r="P267" s="143">
        <v>2015</v>
      </c>
      <c r="R267" s="159">
        <f ca="1" t="shared" si="4"/>
        <v>2</v>
      </c>
      <c r="T267" s="143"/>
      <c r="U267" s="143" t="s">
        <v>26</v>
      </c>
      <c r="V267" s="144" t="s">
        <v>2686</v>
      </c>
      <c r="W267" s="147" t="s">
        <v>2687</v>
      </c>
      <c r="X267" s="142" t="s">
        <v>2691</v>
      </c>
      <c r="Y267" s="143" t="s">
        <v>1818</v>
      </c>
      <c r="Z267" s="142"/>
    </row>
    <row r="268" spans="1:26" ht="15.75">
      <c r="A268" s="142" t="s">
        <v>100</v>
      </c>
      <c r="B268" s="142" t="s">
        <v>1238</v>
      </c>
      <c r="C268" s="142" t="s">
        <v>1238</v>
      </c>
      <c r="D268" s="144" t="s">
        <v>2685</v>
      </c>
      <c r="E268" s="144" t="s">
        <v>1291</v>
      </c>
      <c r="F268" s="142" t="s">
        <v>43</v>
      </c>
      <c r="G268" s="143" t="s">
        <v>32</v>
      </c>
      <c r="H268" s="143" t="s">
        <v>22</v>
      </c>
      <c r="I268" s="143" t="s">
        <v>32</v>
      </c>
      <c r="J268" s="142" t="s">
        <v>2689</v>
      </c>
      <c r="K268" s="144" t="s">
        <v>2690</v>
      </c>
      <c r="L268" s="143"/>
      <c r="M268" s="143">
        <v>2013</v>
      </c>
      <c r="N268" s="143">
        <v>2</v>
      </c>
      <c r="O268" s="143">
        <v>2015</v>
      </c>
      <c r="P268" s="143">
        <v>2015</v>
      </c>
      <c r="R268" s="159">
        <f ca="1" t="shared" si="4"/>
        <v>2</v>
      </c>
      <c r="T268" s="143"/>
      <c r="U268" s="143" t="s">
        <v>26</v>
      </c>
      <c r="V268" s="144" t="s">
        <v>2686</v>
      </c>
      <c r="W268" s="147" t="s">
        <v>2687</v>
      </c>
      <c r="X268" s="142" t="s">
        <v>2692</v>
      </c>
      <c r="Y268" s="143" t="s">
        <v>1821</v>
      </c>
      <c r="Z268" s="142"/>
    </row>
    <row r="269" spans="1:26" ht="15.75">
      <c r="A269" s="142" t="s">
        <v>100</v>
      </c>
      <c r="B269" s="142" t="s">
        <v>1238</v>
      </c>
      <c r="C269" s="142" t="s">
        <v>1238</v>
      </c>
      <c r="D269" s="144" t="s">
        <v>2685</v>
      </c>
      <c r="E269" s="144" t="s">
        <v>1781</v>
      </c>
      <c r="F269" s="142" t="s">
        <v>43</v>
      </c>
      <c r="G269" s="143" t="s">
        <v>32</v>
      </c>
      <c r="H269" s="143" t="s">
        <v>22</v>
      </c>
      <c r="I269" s="143" t="s">
        <v>32</v>
      </c>
      <c r="J269" s="142" t="s">
        <v>2689</v>
      </c>
      <c r="K269" s="144" t="s">
        <v>2690</v>
      </c>
      <c r="L269" s="143"/>
      <c r="M269" s="143">
        <v>2013</v>
      </c>
      <c r="N269" s="143">
        <v>2</v>
      </c>
      <c r="O269" s="143">
        <v>2015</v>
      </c>
      <c r="P269" s="143">
        <v>2015</v>
      </c>
      <c r="R269" s="159">
        <f ca="1" t="shared" si="4"/>
        <v>2</v>
      </c>
      <c r="T269" s="143"/>
      <c r="U269" s="143" t="s">
        <v>26</v>
      </c>
      <c r="V269" s="144" t="s">
        <v>2686</v>
      </c>
      <c r="W269" s="147" t="s">
        <v>2687</v>
      </c>
      <c r="X269" s="142" t="s">
        <v>2693</v>
      </c>
      <c r="Y269" s="143" t="s">
        <v>1825</v>
      </c>
      <c r="Z269" s="142"/>
    </row>
    <row r="270" spans="1:26" ht="15.75">
      <c r="A270" s="142" t="s">
        <v>100</v>
      </c>
      <c r="B270" s="142" t="s">
        <v>1238</v>
      </c>
      <c r="C270" s="142" t="s">
        <v>1238</v>
      </c>
      <c r="D270" s="144" t="s">
        <v>2685</v>
      </c>
      <c r="E270" s="144" t="s">
        <v>1713</v>
      </c>
      <c r="F270" s="142" t="s">
        <v>43</v>
      </c>
      <c r="G270" s="143" t="s">
        <v>32</v>
      </c>
      <c r="H270" s="143" t="s">
        <v>22</v>
      </c>
      <c r="I270" s="143" t="s">
        <v>32</v>
      </c>
      <c r="J270" s="142" t="s">
        <v>2689</v>
      </c>
      <c r="K270" s="144" t="s">
        <v>2690</v>
      </c>
      <c r="L270" s="143"/>
      <c r="M270" s="143">
        <v>2013</v>
      </c>
      <c r="N270" s="143">
        <v>2</v>
      </c>
      <c r="O270" s="143">
        <v>2015</v>
      </c>
      <c r="P270" s="143">
        <v>2015</v>
      </c>
      <c r="R270" s="159">
        <f ca="1" t="shared" si="4"/>
        <v>2</v>
      </c>
      <c r="T270" s="143"/>
      <c r="U270" s="143" t="s">
        <v>26</v>
      </c>
      <c r="V270" s="144" t="s">
        <v>2686</v>
      </c>
      <c r="W270" s="147" t="s">
        <v>2687</v>
      </c>
      <c r="X270" s="142" t="s">
        <v>2694</v>
      </c>
      <c r="Y270" s="143" t="s">
        <v>1826</v>
      </c>
      <c r="Z270" s="142"/>
    </row>
    <row r="271" spans="1:26" ht="15.75">
      <c r="A271" s="142" t="s">
        <v>100</v>
      </c>
      <c r="B271" s="142" t="s">
        <v>1238</v>
      </c>
      <c r="C271" s="142" t="s">
        <v>1238</v>
      </c>
      <c r="D271" s="144" t="s">
        <v>2685</v>
      </c>
      <c r="E271" s="144" t="s">
        <v>1478</v>
      </c>
      <c r="F271" s="142" t="s">
        <v>43</v>
      </c>
      <c r="G271" s="143" t="s">
        <v>32</v>
      </c>
      <c r="H271" s="143" t="s">
        <v>22</v>
      </c>
      <c r="I271" s="143" t="s">
        <v>32</v>
      </c>
      <c r="J271" s="142" t="s">
        <v>2297</v>
      </c>
      <c r="K271" s="144" t="s">
        <v>2690</v>
      </c>
      <c r="L271" s="143"/>
      <c r="M271" s="143">
        <v>2013</v>
      </c>
      <c r="N271" s="143">
        <v>3</v>
      </c>
      <c r="O271" s="143">
        <v>2016</v>
      </c>
      <c r="P271" s="143">
        <v>2013</v>
      </c>
      <c r="Q271" s="155">
        <v>41153</v>
      </c>
      <c r="R271" s="159">
        <f ca="1" t="shared" si="4"/>
        <v>2</v>
      </c>
      <c r="S271" s="143" t="s">
        <v>2695</v>
      </c>
      <c r="T271" s="172" t="s">
        <v>2696</v>
      </c>
      <c r="U271" s="143" t="s">
        <v>26</v>
      </c>
      <c r="V271" s="144" t="s">
        <v>2686</v>
      </c>
      <c r="W271" s="147" t="s">
        <v>2687</v>
      </c>
      <c r="X271" s="142" t="s">
        <v>2697</v>
      </c>
      <c r="Y271" s="143" t="s">
        <v>1830</v>
      </c>
      <c r="Z271" s="142"/>
    </row>
    <row r="272" spans="1:26" ht="15.75">
      <c r="A272" s="142" t="s">
        <v>100</v>
      </c>
      <c r="B272" s="142" t="s">
        <v>1238</v>
      </c>
      <c r="C272" s="142" t="s">
        <v>1238</v>
      </c>
      <c r="D272" s="144" t="s">
        <v>2685</v>
      </c>
      <c r="E272" s="144" t="s">
        <v>1433</v>
      </c>
      <c r="F272" s="142" t="s">
        <v>43</v>
      </c>
      <c r="G272" s="143" t="s">
        <v>32</v>
      </c>
      <c r="H272" s="143" t="s">
        <v>22</v>
      </c>
      <c r="I272" s="143" t="s">
        <v>32</v>
      </c>
      <c r="J272" s="142" t="s">
        <v>2297</v>
      </c>
      <c r="K272" s="144" t="s">
        <v>2690</v>
      </c>
      <c r="L272" s="143"/>
      <c r="M272" s="143">
        <v>2013</v>
      </c>
      <c r="N272" s="143">
        <v>3</v>
      </c>
      <c r="O272" s="143">
        <v>2016</v>
      </c>
      <c r="P272" s="143">
        <v>2013</v>
      </c>
      <c r="Q272" s="155">
        <v>41153</v>
      </c>
      <c r="R272" s="159">
        <f ca="1" t="shared" si="4"/>
        <v>2</v>
      </c>
      <c r="S272" s="143" t="s">
        <v>2695</v>
      </c>
      <c r="T272" s="172" t="s">
        <v>2696</v>
      </c>
      <c r="U272" s="143" t="s">
        <v>26</v>
      </c>
      <c r="V272" s="144" t="s">
        <v>2686</v>
      </c>
      <c r="W272" s="147" t="s">
        <v>2687</v>
      </c>
      <c r="X272" s="142" t="s">
        <v>2698</v>
      </c>
      <c r="Y272" s="143" t="s">
        <v>1831</v>
      </c>
      <c r="Z272" s="142"/>
    </row>
    <row r="273" spans="1:26" ht="15.75">
      <c r="A273" s="142" t="s">
        <v>100</v>
      </c>
      <c r="B273" s="142" t="s">
        <v>1238</v>
      </c>
      <c r="C273" s="142" t="s">
        <v>1238</v>
      </c>
      <c r="D273" s="144" t="s">
        <v>2685</v>
      </c>
      <c r="E273" s="144" t="s">
        <v>1314</v>
      </c>
      <c r="F273" s="142" t="s">
        <v>43</v>
      </c>
      <c r="G273" s="143" t="s">
        <v>32</v>
      </c>
      <c r="H273" s="143" t="s">
        <v>22</v>
      </c>
      <c r="I273" s="143" t="s">
        <v>32</v>
      </c>
      <c r="J273" s="142" t="s">
        <v>2699</v>
      </c>
      <c r="K273" s="144" t="s">
        <v>2219</v>
      </c>
      <c r="L273" s="143"/>
      <c r="M273" s="143"/>
      <c r="R273" s="159">
        <f ca="1" t="shared" si="4"/>
        <v>1</v>
      </c>
      <c r="T273" s="143"/>
      <c r="U273" s="143" t="s">
        <v>26</v>
      </c>
      <c r="V273" s="144" t="s">
        <v>2686</v>
      </c>
      <c r="W273" s="147" t="s">
        <v>2687</v>
      </c>
      <c r="X273" s="142" t="s">
        <v>2700</v>
      </c>
      <c r="Y273" s="143" t="s">
        <v>1832</v>
      </c>
      <c r="Z273" s="142"/>
    </row>
    <row r="274" spans="1:26" ht="15.75">
      <c r="A274" s="142" t="s">
        <v>100</v>
      </c>
      <c r="B274" s="142" t="s">
        <v>1238</v>
      </c>
      <c r="C274" s="142" t="s">
        <v>1238</v>
      </c>
      <c r="D274" s="144" t="s">
        <v>2685</v>
      </c>
      <c r="E274" s="144" t="s">
        <v>1827</v>
      </c>
      <c r="F274" s="142" t="s">
        <v>43</v>
      </c>
      <c r="G274" s="143" t="s">
        <v>32</v>
      </c>
      <c r="H274" s="143" t="s">
        <v>22</v>
      </c>
      <c r="I274" s="143" t="s">
        <v>32</v>
      </c>
      <c r="J274" s="144" t="s">
        <v>1974</v>
      </c>
      <c r="K274" s="144" t="s">
        <v>2690</v>
      </c>
      <c r="L274" s="143"/>
      <c r="M274" s="143">
        <v>2013</v>
      </c>
      <c r="N274" s="143">
        <v>2</v>
      </c>
      <c r="O274" s="143">
        <v>2015</v>
      </c>
      <c r="P274" s="143">
        <v>2015</v>
      </c>
      <c r="R274" s="159">
        <f ca="1" t="shared" si="4"/>
        <v>2</v>
      </c>
      <c r="T274" s="143"/>
      <c r="U274" s="143" t="s">
        <v>26</v>
      </c>
      <c r="V274" s="144" t="s">
        <v>2686</v>
      </c>
      <c r="W274" s="147" t="s">
        <v>2687</v>
      </c>
      <c r="X274" s="142" t="s">
        <v>2701</v>
      </c>
      <c r="Y274" s="143" t="s">
        <v>2702</v>
      </c>
      <c r="Z274" s="142"/>
    </row>
    <row r="275" spans="1:26" ht="15.75">
      <c r="A275" s="142" t="s">
        <v>100</v>
      </c>
      <c r="B275" s="142" t="s">
        <v>1238</v>
      </c>
      <c r="C275" s="142" t="s">
        <v>1238</v>
      </c>
      <c r="D275" s="144" t="s">
        <v>2685</v>
      </c>
      <c r="E275" s="144" t="s">
        <v>1716</v>
      </c>
      <c r="F275" s="142" t="s">
        <v>43</v>
      </c>
      <c r="G275" s="143" t="s">
        <v>32</v>
      </c>
      <c r="H275" s="143" t="s">
        <v>22</v>
      </c>
      <c r="I275" s="143" t="s">
        <v>32</v>
      </c>
      <c r="J275" s="142" t="s">
        <v>2689</v>
      </c>
      <c r="K275" s="144" t="s">
        <v>2690</v>
      </c>
      <c r="L275" s="143"/>
      <c r="M275" s="143">
        <v>2013</v>
      </c>
      <c r="N275" s="143">
        <v>2</v>
      </c>
      <c r="O275" s="143">
        <v>2015</v>
      </c>
      <c r="P275" s="143">
        <v>2015</v>
      </c>
      <c r="R275" s="159">
        <f ca="1" t="shared" si="4"/>
        <v>2</v>
      </c>
      <c r="T275" s="143"/>
      <c r="U275" s="143" t="s">
        <v>26</v>
      </c>
      <c r="V275" s="144" t="s">
        <v>2686</v>
      </c>
      <c r="W275" s="147" t="s">
        <v>2687</v>
      </c>
      <c r="X275" s="142" t="s">
        <v>2703</v>
      </c>
      <c r="Y275" s="143" t="s">
        <v>2704</v>
      </c>
      <c r="Z275" s="142"/>
    </row>
    <row r="276" spans="1:26" ht="15.75">
      <c r="A276" s="142" t="s">
        <v>100</v>
      </c>
      <c r="B276" s="142" t="s">
        <v>1238</v>
      </c>
      <c r="C276" s="142" t="s">
        <v>1238</v>
      </c>
      <c r="D276" s="144" t="s">
        <v>2685</v>
      </c>
      <c r="E276" s="144" t="s">
        <v>1696</v>
      </c>
      <c r="F276" s="142" t="s">
        <v>43</v>
      </c>
      <c r="G276" s="143" t="s">
        <v>32</v>
      </c>
      <c r="H276" s="143" t="s">
        <v>22</v>
      </c>
      <c r="I276" s="143" t="s">
        <v>32</v>
      </c>
      <c r="J276" s="142" t="s">
        <v>2689</v>
      </c>
      <c r="K276" s="144" t="s">
        <v>2690</v>
      </c>
      <c r="L276" s="143"/>
      <c r="M276" s="143">
        <v>2013</v>
      </c>
      <c r="N276" s="143">
        <v>2</v>
      </c>
      <c r="O276" s="143">
        <v>2005</v>
      </c>
      <c r="P276" s="143">
        <v>2005</v>
      </c>
      <c r="R276" s="159">
        <f ca="1" t="shared" si="4"/>
        <v>2</v>
      </c>
      <c r="T276" s="143"/>
      <c r="U276" s="143" t="s">
        <v>26</v>
      </c>
      <c r="V276" s="144" t="s">
        <v>2686</v>
      </c>
      <c r="W276" s="147" t="s">
        <v>2687</v>
      </c>
      <c r="X276" s="142" t="s">
        <v>2705</v>
      </c>
      <c r="Y276" s="143" t="s">
        <v>2706</v>
      </c>
      <c r="Z276" s="142"/>
    </row>
    <row r="277" spans="1:26" ht="15.75">
      <c r="A277" s="142" t="s">
        <v>100</v>
      </c>
      <c r="B277" s="142" t="s">
        <v>1238</v>
      </c>
      <c r="C277" s="142" t="s">
        <v>1238</v>
      </c>
      <c r="D277" s="144" t="s">
        <v>2685</v>
      </c>
      <c r="E277" s="144" t="s">
        <v>1716</v>
      </c>
      <c r="F277" s="142" t="s">
        <v>43</v>
      </c>
      <c r="G277" s="143" t="s">
        <v>32</v>
      </c>
      <c r="H277" s="143" t="s">
        <v>22</v>
      </c>
      <c r="I277" s="143" t="s">
        <v>32</v>
      </c>
      <c r="J277" s="142" t="s">
        <v>2689</v>
      </c>
      <c r="K277" s="144" t="s">
        <v>2690</v>
      </c>
      <c r="L277" s="143"/>
      <c r="M277" s="143">
        <v>2013</v>
      </c>
      <c r="N277" s="143">
        <v>2</v>
      </c>
      <c r="O277" s="143">
        <v>2015</v>
      </c>
      <c r="P277" s="143">
        <v>2015</v>
      </c>
      <c r="R277" s="159">
        <f ca="1" t="shared" si="4"/>
        <v>2</v>
      </c>
      <c r="T277" s="143"/>
      <c r="U277" s="143" t="s">
        <v>26</v>
      </c>
      <c r="V277" s="144" t="s">
        <v>2686</v>
      </c>
      <c r="W277" s="147" t="s">
        <v>2687</v>
      </c>
      <c r="X277" s="142" t="s">
        <v>2707</v>
      </c>
      <c r="Y277" s="143" t="s">
        <v>2708</v>
      </c>
      <c r="Z277" s="142"/>
    </row>
    <row r="278" spans="1:26" ht="15.75">
      <c r="A278" s="142" t="s">
        <v>100</v>
      </c>
      <c r="B278" s="142" t="s">
        <v>1238</v>
      </c>
      <c r="C278" s="142" t="s">
        <v>1238</v>
      </c>
      <c r="D278" s="144" t="s">
        <v>2685</v>
      </c>
      <c r="E278" s="144" t="s">
        <v>1779</v>
      </c>
      <c r="F278" s="142" t="s">
        <v>43</v>
      </c>
      <c r="G278" s="143" t="s">
        <v>32</v>
      </c>
      <c r="H278" s="143" t="s">
        <v>22</v>
      </c>
      <c r="I278" s="143" t="s">
        <v>32</v>
      </c>
      <c r="J278" s="144" t="s">
        <v>1974</v>
      </c>
      <c r="K278" s="144" t="s">
        <v>2219</v>
      </c>
      <c r="L278" s="143"/>
      <c r="M278" s="143"/>
      <c r="R278" s="159">
        <f ca="1" t="shared" si="4"/>
        <v>1</v>
      </c>
      <c r="T278" s="143"/>
      <c r="U278" s="143" t="s">
        <v>26</v>
      </c>
      <c r="V278" s="144" t="s">
        <v>2686</v>
      </c>
      <c r="W278" s="147" t="s">
        <v>2687</v>
      </c>
      <c r="X278" s="142" t="s">
        <v>2709</v>
      </c>
      <c r="Y278" s="143" t="s">
        <v>2710</v>
      </c>
      <c r="Z278" s="142"/>
    </row>
    <row r="279" spans="1:26" ht="15.75">
      <c r="A279" s="142" t="s">
        <v>100</v>
      </c>
      <c r="B279" s="142" t="s">
        <v>1238</v>
      </c>
      <c r="C279" s="142" t="s">
        <v>1238</v>
      </c>
      <c r="D279" s="144" t="s">
        <v>2685</v>
      </c>
      <c r="E279" s="144" t="s">
        <v>1293</v>
      </c>
      <c r="F279" s="142" t="s">
        <v>43</v>
      </c>
      <c r="G279" s="143" t="s">
        <v>32</v>
      </c>
      <c r="H279" s="143" t="s">
        <v>22</v>
      </c>
      <c r="I279" s="143" t="s">
        <v>32</v>
      </c>
      <c r="J279" s="144" t="s">
        <v>1974</v>
      </c>
      <c r="K279" s="144" t="s">
        <v>2219</v>
      </c>
      <c r="L279" s="143"/>
      <c r="M279" s="143"/>
      <c r="R279" s="159">
        <f ca="1" t="shared" si="4"/>
        <v>1</v>
      </c>
      <c r="T279" s="143"/>
      <c r="U279" s="143" t="s">
        <v>26</v>
      </c>
      <c r="V279" s="144" t="s">
        <v>2686</v>
      </c>
      <c r="W279" s="147" t="s">
        <v>2687</v>
      </c>
      <c r="X279" s="142" t="s">
        <v>2711</v>
      </c>
      <c r="Y279" s="143" t="s">
        <v>2712</v>
      </c>
      <c r="Z279" s="142"/>
    </row>
    <row r="280" spans="1:26" ht="15.75">
      <c r="A280" s="142" t="s">
        <v>100</v>
      </c>
      <c r="B280" s="142" t="s">
        <v>1238</v>
      </c>
      <c r="C280" s="142" t="s">
        <v>1238</v>
      </c>
      <c r="D280" s="144" t="s">
        <v>2713</v>
      </c>
      <c r="E280" s="144" t="s">
        <v>2714</v>
      </c>
      <c r="F280" s="142" t="s">
        <v>47</v>
      </c>
      <c r="G280" s="143" t="s">
        <v>32</v>
      </c>
      <c r="H280" s="143" t="s">
        <v>22</v>
      </c>
      <c r="I280" s="143" t="s">
        <v>32</v>
      </c>
      <c r="J280" s="144"/>
      <c r="K280" s="144"/>
      <c r="L280" s="145">
        <v>39539</v>
      </c>
      <c r="M280" s="145">
        <v>40999</v>
      </c>
      <c r="O280" s="145">
        <v>40999</v>
      </c>
      <c r="P280" s="145">
        <v>40999</v>
      </c>
      <c r="Q280" s="145"/>
      <c r="R280" s="159">
        <f ca="1" t="shared" si="4"/>
        <v>2</v>
      </c>
      <c r="T280" s="143"/>
      <c r="U280" s="143" t="s">
        <v>26</v>
      </c>
      <c r="V280" s="144" t="s">
        <v>2715</v>
      </c>
      <c r="W280" s="147" t="s">
        <v>2716</v>
      </c>
      <c r="X280" s="142" t="s">
        <v>2717</v>
      </c>
      <c r="Y280" s="143" t="s">
        <v>1249</v>
      </c>
      <c r="Z280" s="142"/>
    </row>
    <row r="281" spans="1:26" ht="15.75">
      <c r="A281" s="142" t="s">
        <v>100</v>
      </c>
      <c r="B281" s="142" t="s">
        <v>1238</v>
      </c>
      <c r="C281" s="142" t="s">
        <v>1238</v>
      </c>
      <c r="D281" s="144" t="s">
        <v>2713</v>
      </c>
      <c r="E281" s="144" t="s">
        <v>2718</v>
      </c>
      <c r="F281" s="142" t="s">
        <v>47</v>
      </c>
      <c r="G281" s="143" t="s">
        <v>32</v>
      </c>
      <c r="H281" s="143" t="s">
        <v>22</v>
      </c>
      <c r="I281" s="143" t="s">
        <v>32</v>
      </c>
      <c r="J281" s="144"/>
      <c r="K281" s="144"/>
      <c r="L281" s="145">
        <v>39539</v>
      </c>
      <c r="M281" s="145">
        <v>40999</v>
      </c>
      <c r="O281" s="145">
        <v>40999</v>
      </c>
      <c r="P281" s="145">
        <v>40999</v>
      </c>
      <c r="Q281" s="145"/>
      <c r="R281" s="159">
        <f ca="1" t="shared" si="4"/>
        <v>2</v>
      </c>
      <c r="T281" s="143"/>
      <c r="U281" s="143" t="s">
        <v>26</v>
      </c>
      <c r="V281" s="144" t="s">
        <v>2715</v>
      </c>
      <c r="W281" s="147" t="s">
        <v>2716</v>
      </c>
      <c r="X281" s="142" t="s">
        <v>2717</v>
      </c>
      <c r="Y281" s="143" t="s">
        <v>1249</v>
      </c>
      <c r="Z281" s="142"/>
    </row>
    <row r="282" spans="1:26" ht="15.75">
      <c r="A282" s="142" t="s">
        <v>100</v>
      </c>
      <c r="B282" s="142" t="s">
        <v>1238</v>
      </c>
      <c r="C282" s="142" t="s">
        <v>1238</v>
      </c>
      <c r="D282" s="144" t="s">
        <v>2713</v>
      </c>
      <c r="E282" s="144" t="s">
        <v>2719</v>
      </c>
      <c r="F282" s="142" t="s">
        <v>47</v>
      </c>
      <c r="G282" s="143" t="s">
        <v>32</v>
      </c>
      <c r="H282" s="143" t="s">
        <v>22</v>
      </c>
      <c r="I282" s="143" t="s">
        <v>32</v>
      </c>
      <c r="J282" s="144"/>
      <c r="K282" s="144"/>
      <c r="L282" s="145">
        <v>39539</v>
      </c>
      <c r="M282" s="145">
        <v>40999</v>
      </c>
      <c r="O282" s="145">
        <v>40999</v>
      </c>
      <c r="P282" s="145">
        <v>40999</v>
      </c>
      <c r="Q282" s="145"/>
      <c r="R282" s="159">
        <f ca="1" t="shared" si="4"/>
        <v>2</v>
      </c>
      <c r="T282" s="143"/>
      <c r="U282" s="143" t="s">
        <v>26</v>
      </c>
      <c r="V282" s="144" t="s">
        <v>2715</v>
      </c>
      <c r="W282" s="147" t="s">
        <v>2716</v>
      </c>
      <c r="X282" s="142" t="s">
        <v>2717</v>
      </c>
      <c r="Y282" s="143" t="s">
        <v>1249</v>
      </c>
      <c r="Z282" s="142"/>
    </row>
    <row r="283" spans="1:26" ht="15.75">
      <c r="A283" s="142" t="s">
        <v>100</v>
      </c>
      <c r="B283" s="142" t="s">
        <v>1238</v>
      </c>
      <c r="C283" s="142" t="s">
        <v>1238</v>
      </c>
      <c r="D283" s="144" t="s">
        <v>2713</v>
      </c>
      <c r="E283" s="144" t="s">
        <v>2720</v>
      </c>
      <c r="F283" s="142" t="s">
        <v>47</v>
      </c>
      <c r="G283" s="143" t="s">
        <v>32</v>
      </c>
      <c r="H283" s="143" t="s">
        <v>22</v>
      </c>
      <c r="I283" s="143" t="s">
        <v>32</v>
      </c>
      <c r="J283" s="144" t="s">
        <v>1524</v>
      </c>
      <c r="K283" s="144"/>
      <c r="L283" s="145">
        <v>38808</v>
      </c>
      <c r="M283" s="145">
        <v>39538</v>
      </c>
      <c r="O283" s="145">
        <v>39538</v>
      </c>
      <c r="P283" s="145">
        <v>39538</v>
      </c>
      <c r="Q283" s="145"/>
      <c r="R283" s="159">
        <f ca="1" t="shared" si="4"/>
        <v>2</v>
      </c>
      <c r="T283" s="143"/>
      <c r="U283" s="143" t="s">
        <v>26</v>
      </c>
      <c r="V283" s="144" t="s">
        <v>2715</v>
      </c>
      <c r="W283" s="147" t="s">
        <v>2716</v>
      </c>
      <c r="X283" s="142" t="s">
        <v>2717</v>
      </c>
      <c r="Y283" s="143" t="s">
        <v>1249</v>
      </c>
      <c r="Z283" s="142"/>
    </row>
    <row r="284" spans="1:26" ht="15.75">
      <c r="A284" s="142" t="s">
        <v>100</v>
      </c>
      <c r="B284" s="142" t="s">
        <v>1238</v>
      </c>
      <c r="C284" s="142" t="s">
        <v>1238</v>
      </c>
      <c r="D284" s="144" t="s">
        <v>2713</v>
      </c>
      <c r="E284" s="144" t="s">
        <v>2721</v>
      </c>
      <c r="F284" s="142" t="s">
        <v>47</v>
      </c>
      <c r="G284" s="143" t="s">
        <v>32</v>
      </c>
      <c r="H284" s="143" t="s">
        <v>22</v>
      </c>
      <c r="I284" s="143" t="s">
        <v>32</v>
      </c>
      <c r="J284" s="144"/>
      <c r="K284" s="144"/>
      <c r="L284" s="145"/>
      <c r="M284" s="145"/>
      <c r="O284" s="145"/>
      <c r="P284" s="145"/>
      <c r="Q284" s="145"/>
      <c r="R284" s="159">
        <f ca="1" t="shared" si="4"/>
        <v>1</v>
      </c>
      <c r="T284" s="143"/>
      <c r="U284" s="143" t="s">
        <v>26</v>
      </c>
      <c r="V284" s="144" t="s">
        <v>2715</v>
      </c>
      <c r="W284" s="147" t="s">
        <v>2716</v>
      </c>
      <c r="X284" s="142" t="s">
        <v>2717</v>
      </c>
      <c r="Y284" s="143" t="s">
        <v>1249</v>
      </c>
      <c r="Z284" s="142"/>
    </row>
    <row r="285" spans="1:26" ht="15.75">
      <c r="A285" s="142" t="s">
        <v>100</v>
      </c>
      <c r="B285" s="142" t="s">
        <v>1238</v>
      </c>
      <c r="C285" s="142" t="s">
        <v>1238</v>
      </c>
      <c r="D285" s="144" t="s">
        <v>2713</v>
      </c>
      <c r="E285" s="144" t="s">
        <v>2722</v>
      </c>
      <c r="F285" s="142" t="s">
        <v>47</v>
      </c>
      <c r="G285" s="143" t="s">
        <v>32</v>
      </c>
      <c r="H285" s="143" t="s">
        <v>22</v>
      </c>
      <c r="I285" s="143" t="s">
        <v>32</v>
      </c>
      <c r="J285" s="144"/>
      <c r="K285" s="144"/>
      <c r="L285" s="145"/>
      <c r="M285" s="145"/>
      <c r="O285" s="145"/>
      <c r="P285" s="145"/>
      <c r="Q285" s="145"/>
      <c r="R285" s="159">
        <f ca="1" t="shared" si="4"/>
        <v>1</v>
      </c>
      <c r="T285" s="143"/>
      <c r="U285" s="143" t="s">
        <v>26</v>
      </c>
      <c r="V285" s="144" t="s">
        <v>2715</v>
      </c>
      <c r="W285" s="147" t="s">
        <v>2716</v>
      </c>
      <c r="X285" s="142" t="s">
        <v>2717</v>
      </c>
      <c r="Y285" s="143" t="s">
        <v>1249</v>
      </c>
      <c r="Z285" s="142"/>
    </row>
    <row r="286" spans="1:26" ht="15.75">
      <c r="A286" s="142" t="s">
        <v>100</v>
      </c>
      <c r="B286" s="142" t="s">
        <v>1238</v>
      </c>
      <c r="C286" s="142" t="s">
        <v>1238</v>
      </c>
      <c r="D286" s="144" t="s">
        <v>2713</v>
      </c>
      <c r="E286" s="144" t="s">
        <v>1344</v>
      </c>
      <c r="F286" s="142" t="s">
        <v>47</v>
      </c>
      <c r="G286" s="143" t="s">
        <v>32</v>
      </c>
      <c r="H286" s="143" t="s">
        <v>22</v>
      </c>
      <c r="I286" s="143" t="s">
        <v>32</v>
      </c>
      <c r="J286" s="144"/>
      <c r="K286" s="144"/>
      <c r="L286" s="145">
        <v>38808</v>
      </c>
      <c r="M286" s="145">
        <v>40633</v>
      </c>
      <c r="N286" s="143" t="s">
        <v>1364</v>
      </c>
      <c r="O286" s="145">
        <v>41364</v>
      </c>
      <c r="P286" s="145">
        <v>41364</v>
      </c>
      <c r="Q286" s="145"/>
      <c r="R286" s="159">
        <f ca="1" t="shared" si="4"/>
        <v>4</v>
      </c>
      <c r="T286" s="143"/>
      <c r="U286" s="143" t="s">
        <v>26</v>
      </c>
      <c r="V286" s="144" t="s">
        <v>2715</v>
      </c>
      <c r="W286" s="147" t="s">
        <v>2716</v>
      </c>
      <c r="X286" s="142" t="s">
        <v>2717</v>
      </c>
      <c r="Y286" s="143" t="s">
        <v>1249</v>
      </c>
      <c r="Z286" s="142"/>
    </row>
    <row r="287" spans="1:26" ht="15.75">
      <c r="A287" s="142" t="s">
        <v>100</v>
      </c>
      <c r="B287" s="142" t="s">
        <v>1238</v>
      </c>
      <c r="C287" s="142" t="s">
        <v>1238</v>
      </c>
      <c r="D287" s="144" t="s">
        <v>2713</v>
      </c>
      <c r="E287" s="144" t="s">
        <v>2723</v>
      </c>
      <c r="F287" s="142" t="s">
        <v>47</v>
      </c>
      <c r="G287" s="143" t="s">
        <v>32</v>
      </c>
      <c r="H287" s="143" t="s">
        <v>22</v>
      </c>
      <c r="I287" s="143" t="s">
        <v>32</v>
      </c>
      <c r="J287" s="144"/>
      <c r="K287" s="144"/>
      <c r="L287" s="145">
        <v>38869</v>
      </c>
      <c r="M287" s="145">
        <v>39964</v>
      </c>
      <c r="N287" s="143" t="s">
        <v>1508</v>
      </c>
      <c r="O287" s="145">
        <v>40329</v>
      </c>
      <c r="P287" s="145">
        <v>40329</v>
      </c>
      <c r="Q287" s="145"/>
      <c r="R287" s="159">
        <f ca="1" t="shared" si="4"/>
        <v>2</v>
      </c>
      <c r="T287" s="143"/>
      <c r="U287" s="143" t="s">
        <v>26</v>
      </c>
      <c r="V287" s="144" t="s">
        <v>2715</v>
      </c>
      <c r="W287" s="147" t="s">
        <v>2716</v>
      </c>
      <c r="X287" s="142" t="s">
        <v>2717</v>
      </c>
      <c r="Y287" s="143" t="s">
        <v>1249</v>
      </c>
      <c r="Z287" s="142"/>
    </row>
    <row r="288" spans="1:26" ht="15.75">
      <c r="A288" s="142" t="s">
        <v>100</v>
      </c>
      <c r="B288" s="142" t="s">
        <v>1238</v>
      </c>
      <c r="C288" s="142" t="s">
        <v>1238</v>
      </c>
      <c r="D288" s="144" t="s">
        <v>2724</v>
      </c>
      <c r="E288" s="144" t="s">
        <v>2725</v>
      </c>
      <c r="F288" s="142" t="s">
        <v>41</v>
      </c>
      <c r="G288" s="143" t="s">
        <v>32</v>
      </c>
      <c r="H288" s="143" t="s">
        <v>22</v>
      </c>
      <c r="I288" s="143" t="s">
        <v>32</v>
      </c>
      <c r="J288" s="144" t="s">
        <v>1604</v>
      </c>
      <c r="K288" s="144" t="s">
        <v>2726</v>
      </c>
      <c r="L288" s="145">
        <v>40238</v>
      </c>
      <c r="M288" s="145">
        <v>43889</v>
      </c>
      <c r="N288" s="143" t="s">
        <v>2727</v>
      </c>
      <c r="O288" s="145">
        <v>45716</v>
      </c>
      <c r="P288" s="145">
        <v>43889</v>
      </c>
      <c r="Q288" s="155">
        <v>43647</v>
      </c>
      <c r="R288" s="159">
        <f ca="1" t="shared" si="4"/>
        <v>4</v>
      </c>
      <c r="S288" s="143" t="s">
        <v>2726</v>
      </c>
      <c r="T288" s="143" t="s">
        <v>2728</v>
      </c>
      <c r="U288" s="143" t="s">
        <v>26</v>
      </c>
      <c r="V288" s="142" t="s">
        <v>2729</v>
      </c>
      <c r="W288" s="147" t="s">
        <v>2730</v>
      </c>
      <c r="X288" s="142" t="s">
        <v>2731</v>
      </c>
      <c r="Y288" s="143" t="s">
        <v>1249</v>
      </c>
      <c r="Z288" s="142"/>
    </row>
    <row r="289" spans="1:26" ht="15.75">
      <c r="A289" s="142" t="s">
        <v>100</v>
      </c>
      <c r="B289" s="142" t="s">
        <v>1238</v>
      </c>
      <c r="C289" s="142" t="s">
        <v>1238</v>
      </c>
      <c r="D289" s="144" t="s">
        <v>2724</v>
      </c>
      <c r="E289" s="142" t="s">
        <v>1433</v>
      </c>
      <c r="F289" s="142" t="s">
        <v>41</v>
      </c>
      <c r="G289" s="143" t="s">
        <v>32</v>
      </c>
      <c r="H289" s="143" t="s">
        <v>22</v>
      </c>
      <c r="I289" s="143" t="s">
        <v>32</v>
      </c>
      <c r="J289" s="142" t="s">
        <v>2732</v>
      </c>
      <c r="K289" s="144" t="s">
        <v>2733</v>
      </c>
      <c r="L289" s="156">
        <v>40299</v>
      </c>
      <c r="M289" s="156">
        <v>42124</v>
      </c>
      <c r="N289" s="143" t="s">
        <v>2734</v>
      </c>
      <c r="O289" s="156">
        <v>42855</v>
      </c>
      <c r="P289" s="156">
        <v>42124</v>
      </c>
      <c r="Q289" s="155">
        <v>41883</v>
      </c>
      <c r="R289" s="159">
        <f ca="1" t="shared" si="4"/>
        <v>4</v>
      </c>
      <c r="S289" s="143" t="s">
        <v>2735</v>
      </c>
      <c r="T289" s="143">
        <v>4.5</v>
      </c>
      <c r="U289" s="143" t="s">
        <v>2736</v>
      </c>
      <c r="V289" s="142" t="s">
        <v>2729</v>
      </c>
      <c r="W289" s="147" t="s">
        <v>2730</v>
      </c>
      <c r="X289" s="142" t="s">
        <v>2731</v>
      </c>
      <c r="Y289" s="142"/>
      <c r="Z289" s="142"/>
    </row>
    <row r="290" spans="1:26" ht="31.5">
      <c r="A290" s="142" t="s">
        <v>100</v>
      </c>
      <c r="B290" s="142" t="s">
        <v>1238</v>
      </c>
      <c r="C290" s="142" t="s">
        <v>1238</v>
      </c>
      <c r="D290" s="144" t="s">
        <v>1843</v>
      </c>
      <c r="E290" s="144" t="s">
        <v>1238</v>
      </c>
      <c r="F290" s="142" t="s">
        <v>43</v>
      </c>
      <c r="G290" s="143" t="s">
        <v>32</v>
      </c>
      <c r="H290" s="143" t="s">
        <v>22</v>
      </c>
      <c r="I290" s="143" t="s">
        <v>32</v>
      </c>
      <c r="J290" s="144"/>
      <c r="K290" s="144"/>
      <c r="L290" s="145">
        <v>2003</v>
      </c>
      <c r="M290" s="145">
        <v>2008</v>
      </c>
      <c r="N290" s="143" t="s">
        <v>1364</v>
      </c>
      <c r="O290" s="145">
        <v>2010</v>
      </c>
      <c r="P290" s="145">
        <v>2010</v>
      </c>
      <c r="R290" s="159">
        <f ca="1" t="shared" si="4"/>
        <v>2</v>
      </c>
      <c r="T290" s="143"/>
      <c r="U290" s="143" t="s">
        <v>26</v>
      </c>
      <c r="V290" s="142" t="s">
        <v>1844</v>
      </c>
      <c r="W290" s="147" t="s">
        <v>1845</v>
      </c>
      <c r="X290" s="142" t="s">
        <v>1846</v>
      </c>
      <c r="Y290" s="143" t="s">
        <v>1249</v>
      </c>
      <c r="Z290" s="142"/>
    </row>
    <row r="291" spans="1:26" ht="157.5">
      <c r="A291" s="142" t="s">
        <v>100</v>
      </c>
      <c r="B291" s="142" t="s">
        <v>1238</v>
      </c>
      <c r="C291" s="142" t="s">
        <v>1238</v>
      </c>
      <c r="D291" s="144" t="s">
        <v>1843</v>
      </c>
      <c r="E291" s="144" t="s">
        <v>1847</v>
      </c>
      <c r="F291" s="142" t="s">
        <v>43</v>
      </c>
      <c r="G291" s="143" t="s">
        <v>32</v>
      </c>
      <c r="H291" s="143" t="s">
        <v>22</v>
      </c>
      <c r="I291" s="143" t="s">
        <v>32</v>
      </c>
      <c r="J291" s="144" t="s">
        <v>1848</v>
      </c>
      <c r="K291" s="144"/>
      <c r="L291" s="145">
        <v>39797</v>
      </c>
      <c r="M291" s="145">
        <v>40891</v>
      </c>
      <c r="N291" s="143" t="s">
        <v>1508</v>
      </c>
      <c r="O291" s="145">
        <v>41257</v>
      </c>
      <c r="P291" s="145">
        <v>41257</v>
      </c>
      <c r="Q291" s="155"/>
      <c r="R291" s="159">
        <f ca="1" t="shared" si="4"/>
        <v>4</v>
      </c>
      <c r="T291" s="143"/>
      <c r="U291" s="143" t="s">
        <v>26</v>
      </c>
      <c r="V291" s="142" t="s">
        <v>1844</v>
      </c>
      <c r="W291" s="147" t="s">
        <v>1845</v>
      </c>
      <c r="X291" s="142" t="s">
        <v>1849</v>
      </c>
      <c r="Y291" s="143" t="s">
        <v>1249</v>
      </c>
      <c r="Z291" s="142" t="s">
        <v>1850</v>
      </c>
    </row>
    <row r="292" spans="1:26" ht="31.5">
      <c r="A292" s="142" t="s">
        <v>100</v>
      </c>
      <c r="B292" s="142" t="s">
        <v>1238</v>
      </c>
      <c r="C292" s="142" t="s">
        <v>1238</v>
      </c>
      <c r="D292" s="142" t="s">
        <v>1851</v>
      </c>
      <c r="E292" s="142" t="s">
        <v>1852</v>
      </c>
      <c r="F292" s="142" t="s">
        <v>43</v>
      </c>
      <c r="G292" s="143" t="s">
        <v>32</v>
      </c>
      <c r="H292" s="143" t="s">
        <v>22</v>
      </c>
      <c r="I292" s="143" t="s">
        <v>32</v>
      </c>
      <c r="J292" s="142" t="s">
        <v>1853</v>
      </c>
      <c r="K292" s="144"/>
      <c r="L292" s="145">
        <v>38169</v>
      </c>
      <c r="M292" s="145">
        <v>47299</v>
      </c>
      <c r="N292" s="145" t="s">
        <v>34</v>
      </c>
      <c r="O292" s="145">
        <v>47299</v>
      </c>
      <c r="P292" s="145">
        <v>47299</v>
      </c>
      <c r="R292" s="159">
        <f ca="1" t="shared" si="4"/>
        <v>4</v>
      </c>
      <c r="S292" s="143" t="s">
        <v>739</v>
      </c>
      <c r="T292" s="143"/>
      <c r="U292" s="142"/>
      <c r="V292" s="142" t="s">
        <v>1844</v>
      </c>
      <c r="W292" s="147" t="s">
        <v>1845</v>
      </c>
      <c r="X292" s="142" t="s">
        <v>1849</v>
      </c>
      <c r="Y292" s="142"/>
      <c r="Z292" s="142"/>
    </row>
    <row r="293" spans="1:26" ht="15.75">
      <c r="A293" s="142" t="s">
        <v>100</v>
      </c>
      <c r="B293" s="142" t="s">
        <v>1238</v>
      </c>
      <c r="C293" s="142" t="s">
        <v>1238</v>
      </c>
      <c r="D293" s="144" t="s">
        <v>2427</v>
      </c>
      <c r="E293" s="144" t="s">
        <v>2428</v>
      </c>
      <c r="F293" s="142" t="s">
        <v>45</v>
      </c>
      <c r="G293" s="143" t="s">
        <v>32</v>
      </c>
      <c r="H293" s="143" t="s">
        <v>22</v>
      </c>
      <c r="I293" s="143" t="s">
        <v>32</v>
      </c>
      <c r="J293" s="144" t="s">
        <v>2167</v>
      </c>
      <c r="K293" s="144"/>
      <c r="L293" s="145">
        <v>38078</v>
      </c>
      <c r="M293" s="145">
        <v>39172</v>
      </c>
      <c r="N293" s="143" t="s">
        <v>2429</v>
      </c>
      <c r="O293" s="145">
        <v>41729</v>
      </c>
      <c r="P293" s="145">
        <v>41729</v>
      </c>
      <c r="Q293" s="145"/>
      <c r="R293" s="159">
        <f ca="1" t="shared" si="4"/>
        <v>4</v>
      </c>
      <c r="T293" s="143"/>
      <c r="U293" s="143" t="s">
        <v>26</v>
      </c>
      <c r="V293" s="142" t="s">
        <v>2430</v>
      </c>
      <c r="W293" s="147" t="s">
        <v>2431</v>
      </c>
      <c r="X293" s="142" t="s">
        <v>2432</v>
      </c>
      <c r="Y293" s="143" t="s">
        <v>1249</v>
      </c>
      <c r="Z293" s="142"/>
    </row>
    <row r="294" spans="1:26" ht="15.75">
      <c r="A294" s="142" t="s">
        <v>100</v>
      </c>
      <c r="B294" s="142" t="s">
        <v>1238</v>
      </c>
      <c r="C294" s="142" t="s">
        <v>1238</v>
      </c>
      <c r="D294" s="144" t="s">
        <v>2427</v>
      </c>
      <c r="E294" s="144" t="s">
        <v>2433</v>
      </c>
      <c r="F294" s="142" t="s">
        <v>45</v>
      </c>
      <c r="G294" s="143" t="s">
        <v>32</v>
      </c>
      <c r="H294" s="143" t="s">
        <v>22</v>
      </c>
      <c r="I294" s="143" t="s">
        <v>32</v>
      </c>
      <c r="J294" s="144" t="s">
        <v>2167</v>
      </c>
      <c r="K294" s="144"/>
      <c r="L294" s="145">
        <v>39600</v>
      </c>
      <c r="M294" s="145">
        <v>41425</v>
      </c>
      <c r="N294" s="143" t="s">
        <v>1508</v>
      </c>
      <c r="O294" s="145">
        <v>41790</v>
      </c>
      <c r="P294" s="145">
        <v>41425</v>
      </c>
      <c r="Q294" s="145"/>
      <c r="R294" s="159">
        <f ca="1" t="shared" si="4"/>
        <v>4</v>
      </c>
      <c r="T294" s="143"/>
      <c r="U294" s="143" t="s">
        <v>26</v>
      </c>
      <c r="V294" s="142" t="s">
        <v>2430</v>
      </c>
      <c r="W294" s="147" t="s">
        <v>2431</v>
      </c>
      <c r="X294" s="142" t="s">
        <v>2432</v>
      </c>
      <c r="Y294" s="143" t="s">
        <v>1249</v>
      </c>
      <c r="Z294" s="142"/>
    </row>
    <row r="295" spans="1:26" ht="31.5">
      <c r="A295" s="142" t="s">
        <v>100</v>
      </c>
      <c r="B295" s="142" t="s">
        <v>1238</v>
      </c>
      <c r="C295" s="142" t="s">
        <v>1238</v>
      </c>
      <c r="D295" s="144" t="s">
        <v>2434</v>
      </c>
      <c r="E295" s="144" t="s">
        <v>2435</v>
      </c>
      <c r="F295" s="142" t="s">
        <v>45</v>
      </c>
      <c r="G295" s="143" t="s">
        <v>32</v>
      </c>
      <c r="H295" s="143" t="s">
        <v>22</v>
      </c>
      <c r="I295" s="143" t="s">
        <v>32</v>
      </c>
      <c r="J295" s="144" t="s">
        <v>1241</v>
      </c>
      <c r="K295" s="144"/>
      <c r="L295" s="145" t="s">
        <v>2436</v>
      </c>
      <c r="M295" s="145">
        <v>41425</v>
      </c>
      <c r="N295" s="143" t="s">
        <v>1508</v>
      </c>
      <c r="O295" s="145">
        <v>41790</v>
      </c>
      <c r="P295" s="145">
        <v>41425</v>
      </c>
      <c r="Q295" s="145"/>
      <c r="R295" s="159">
        <f ca="1" t="shared" si="4"/>
        <v>4</v>
      </c>
      <c r="T295" s="143"/>
      <c r="U295" s="143" t="s">
        <v>26</v>
      </c>
      <c r="V295" s="142" t="s">
        <v>2430</v>
      </c>
      <c r="W295" s="147" t="s">
        <v>2431</v>
      </c>
      <c r="X295" s="142" t="s">
        <v>2432</v>
      </c>
      <c r="Y295" s="143" t="s">
        <v>1249</v>
      </c>
      <c r="Z295" s="142"/>
    </row>
    <row r="296" spans="1:26" ht="126">
      <c r="A296" s="142" t="s">
        <v>100</v>
      </c>
      <c r="B296" s="142" t="s">
        <v>1238</v>
      </c>
      <c r="C296" s="142" t="s">
        <v>1238</v>
      </c>
      <c r="D296" s="144" t="s">
        <v>250</v>
      </c>
      <c r="E296" s="144" t="s">
        <v>1467</v>
      </c>
      <c r="F296" s="142" t="s">
        <v>47</v>
      </c>
      <c r="G296" s="143" t="s">
        <v>32</v>
      </c>
      <c r="H296" s="143" t="s">
        <v>22</v>
      </c>
      <c r="I296" s="143" t="s">
        <v>32</v>
      </c>
      <c r="J296" s="144" t="s">
        <v>1339</v>
      </c>
      <c r="K296" s="144" t="s">
        <v>1468</v>
      </c>
      <c r="L296" s="145">
        <v>38078</v>
      </c>
      <c r="M296" s="145">
        <v>39903</v>
      </c>
      <c r="N296" s="143" t="s">
        <v>1407</v>
      </c>
      <c r="O296" s="145" t="s">
        <v>1469</v>
      </c>
      <c r="P296" s="145">
        <v>41729</v>
      </c>
      <c r="R296" s="159">
        <f ca="1" t="shared" si="4"/>
        <v>4</v>
      </c>
      <c r="T296" s="143" t="s">
        <v>1470</v>
      </c>
      <c r="U296" s="143" t="s">
        <v>26</v>
      </c>
      <c r="V296" s="142" t="s">
        <v>1471</v>
      </c>
      <c r="W296" s="147" t="s">
        <v>1472</v>
      </c>
      <c r="X296" s="142" t="s">
        <v>1473</v>
      </c>
      <c r="Y296" s="143" t="s">
        <v>1249</v>
      </c>
      <c r="Z296" s="142"/>
    </row>
    <row r="297" spans="1:26" ht="15.75">
      <c r="A297" s="142" t="s">
        <v>100</v>
      </c>
      <c r="B297" s="142" t="s">
        <v>1238</v>
      </c>
      <c r="C297" s="142" t="s">
        <v>1238</v>
      </c>
      <c r="D297" s="144" t="s">
        <v>250</v>
      </c>
      <c r="E297" s="144" t="s">
        <v>1474</v>
      </c>
      <c r="F297" s="142" t="s">
        <v>47</v>
      </c>
      <c r="G297" s="143" t="s">
        <v>32</v>
      </c>
      <c r="H297" s="143" t="s">
        <v>22</v>
      </c>
      <c r="I297" s="143" t="s">
        <v>32</v>
      </c>
      <c r="J297" s="144" t="s">
        <v>1475</v>
      </c>
      <c r="K297" s="144" t="s">
        <v>1268</v>
      </c>
      <c r="L297" s="145"/>
      <c r="M297" s="145"/>
      <c r="O297" s="145"/>
      <c r="P297" s="145"/>
      <c r="R297" s="159">
        <f ca="1" t="shared" si="4"/>
        <v>1</v>
      </c>
      <c r="T297" s="143"/>
      <c r="W297" s="147"/>
      <c r="X297" s="142"/>
      <c r="Y297" s="143"/>
      <c r="Z297" s="142"/>
    </row>
    <row r="298" spans="1:26" ht="15.75">
      <c r="A298" s="142" t="s">
        <v>100</v>
      </c>
      <c r="B298" s="142" t="s">
        <v>1238</v>
      </c>
      <c r="C298" s="142" t="s">
        <v>1238</v>
      </c>
      <c r="D298" s="144" t="s">
        <v>250</v>
      </c>
      <c r="E298" s="144" t="s">
        <v>1476</v>
      </c>
      <c r="F298" s="142" t="s">
        <v>47</v>
      </c>
      <c r="G298" s="143" t="s">
        <v>32</v>
      </c>
      <c r="H298" s="143" t="s">
        <v>22</v>
      </c>
      <c r="I298" s="143" t="s">
        <v>32</v>
      </c>
      <c r="J298" s="144" t="s">
        <v>1477</v>
      </c>
      <c r="K298" s="144" t="s">
        <v>739</v>
      </c>
      <c r="L298" s="145">
        <v>40179</v>
      </c>
      <c r="M298" s="145">
        <v>43831</v>
      </c>
      <c r="N298" s="143" t="s">
        <v>205</v>
      </c>
      <c r="O298" s="145">
        <v>43831</v>
      </c>
      <c r="P298" s="145">
        <v>43831</v>
      </c>
      <c r="R298" s="159">
        <f ca="1" t="shared" si="4"/>
        <v>4</v>
      </c>
      <c r="T298" s="143"/>
      <c r="W298" s="147"/>
      <c r="X298" s="142"/>
      <c r="Y298" s="143"/>
      <c r="Z298" s="142"/>
    </row>
    <row r="299" spans="1:26" ht="15.75">
      <c r="A299" s="142" t="s">
        <v>100</v>
      </c>
      <c r="B299" s="142" t="s">
        <v>1238</v>
      </c>
      <c r="C299" s="142" t="s">
        <v>1238</v>
      </c>
      <c r="D299" s="144" t="s">
        <v>250</v>
      </c>
      <c r="E299" s="144" t="s">
        <v>1478</v>
      </c>
      <c r="F299" s="142" t="s">
        <v>47</v>
      </c>
      <c r="G299" s="143" t="s">
        <v>32</v>
      </c>
      <c r="H299" s="143" t="s">
        <v>22</v>
      </c>
      <c r="I299" s="143" t="s">
        <v>32</v>
      </c>
      <c r="J299" s="144" t="s">
        <v>1368</v>
      </c>
      <c r="K299" s="144" t="s">
        <v>739</v>
      </c>
      <c r="L299" s="145">
        <v>39083</v>
      </c>
      <c r="M299" s="145">
        <v>48214</v>
      </c>
      <c r="N299" s="143" t="s">
        <v>205</v>
      </c>
      <c r="O299" s="145">
        <v>48214</v>
      </c>
      <c r="P299" s="145">
        <v>48214</v>
      </c>
      <c r="R299" s="159">
        <f ca="1" t="shared" si="4"/>
        <v>4</v>
      </c>
      <c r="T299" s="143"/>
      <c r="U299" s="143" t="s">
        <v>26</v>
      </c>
      <c r="V299" s="142" t="s">
        <v>1471</v>
      </c>
      <c r="W299" s="142" t="s">
        <v>1472</v>
      </c>
      <c r="X299" s="142" t="s">
        <v>1473</v>
      </c>
      <c r="Y299" s="143" t="s">
        <v>1249</v>
      </c>
      <c r="Z299" s="142"/>
    </row>
    <row r="300" spans="1:26" ht="63">
      <c r="A300" s="142" t="s">
        <v>100</v>
      </c>
      <c r="B300" s="142" t="s">
        <v>1238</v>
      </c>
      <c r="C300" s="142" t="s">
        <v>1238</v>
      </c>
      <c r="D300" s="144" t="s">
        <v>2737</v>
      </c>
      <c r="E300" s="144" t="s">
        <v>2738</v>
      </c>
      <c r="F300" s="142" t="s">
        <v>2739</v>
      </c>
      <c r="G300" s="143" t="s">
        <v>32</v>
      </c>
      <c r="H300" s="143" t="s">
        <v>22</v>
      </c>
      <c r="I300" s="143" t="s">
        <v>32</v>
      </c>
      <c r="J300" s="144" t="s">
        <v>2740</v>
      </c>
      <c r="K300" s="144" t="s">
        <v>2741</v>
      </c>
      <c r="L300" s="145">
        <v>38169</v>
      </c>
      <c r="M300" s="145">
        <v>39994</v>
      </c>
      <c r="N300" s="143" t="s">
        <v>1407</v>
      </c>
      <c r="O300" s="145">
        <v>41820</v>
      </c>
      <c r="P300" s="145">
        <v>41455</v>
      </c>
      <c r="Q300" s="143" t="s">
        <v>2742</v>
      </c>
      <c r="R300" s="159">
        <f ca="1" t="shared" si="4"/>
        <v>4</v>
      </c>
      <c r="S300" s="143" t="s">
        <v>2742</v>
      </c>
      <c r="T300" s="143" t="s">
        <v>2743</v>
      </c>
      <c r="U300" s="143" t="s">
        <v>2744</v>
      </c>
      <c r="V300" s="142" t="s">
        <v>2745</v>
      </c>
      <c r="W300" s="146" t="s">
        <v>2746</v>
      </c>
      <c r="X300" s="143" t="s">
        <v>2747</v>
      </c>
      <c r="Y300" s="143" t="s">
        <v>1249</v>
      </c>
      <c r="Z300" s="142"/>
    </row>
    <row r="301" spans="1:26" ht="78.75">
      <c r="A301" s="142" t="s">
        <v>100</v>
      </c>
      <c r="B301" s="142" t="s">
        <v>1238</v>
      </c>
      <c r="C301" s="142" t="s">
        <v>1238</v>
      </c>
      <c r="D301" s="144" t="s">
        <v>2737</v>
      </c>
      <c r="E301" s="144" t="s">
        <v>2748</v>
      </c>
      <c r="F301" s="142" t="s">
        <v>2739</v>
      </c>
      <c r="G301" s="143" t="s">
        <v>32</v>
      </c>
      <c r="H301" s="143" t="s">
        <v>22</v>
      </c>
      <c r="I301" s="143" t="s">
        <v>32</v>
      </c>
      <c r="J301" s="144" t="s">
        <v>2749</v>
      </c>
      <c r="K301" s="144" t="s">
        <v>2750</v>
      </c>
      <c r="L301" s="145" t="s">
        <v>48</v>
      </c>
      <c r="M301" s="145" t="s">
        <v>48</v>
      </c>
      <c r="N301" s="145" t="s">
        <v>48</v>
      </c>
      <c r="O301" s="145" t="s">
        <v>48</v>
      </c>
      <c r="P301" s="145" t="s">
        <v>48</v>
      </c>
      <c r="Q301" s="143" t="s">
        <v>764</v>
      </c>
      <c r="R301" s="159">
        <f ca="1" t="shared" si="4"/>
        <v>4</v>
      </c>
      <c r="S301" s="143" t="s">
        <v>764</v>
      </c>
      <c r="T301" s="143" t="s">
        <v>764</v>
      </c>
      <c r="U301" s="143" t="s">
        <v>2751</v>
      </c>
      <c r="V301" s="142" t="s">
        <v>2745</v>
      </c>
      <c r="W301" s="146" t="s">
        <v>2746</v>
      </c>
      <c r="X301" s="143" t="s">
        <v>2747</v>
      </c>
      <c r="Y301" s="143" t="s">
        <v>1249</v>
      </c>
      <c r="Z301" s="142"/>
    </row>
    <row r="302" spans="1:26" ht="31.5">
      <c r="A302" s="142" t="s">
        <v>100</v>
      </c>
      <c r="B302" s="142" t="s">
        <v>1238</v>
      </c>
      <c r="C302" s="142" t="s">
        <v>1238</v>
      </c>
      <c r="D302" s="144" t="s">
        <v>3038</v>
      </c>
      <c r="E302" s="144" t="s">
        <v>1238</v>
      </c>
      <c r="F302" s="142" t="s">
        <v>33</v>
      </c>
      <c r="G302" s="143" t="s">
        <v>32</v>
      </c>
      <c r="H302" s="143" t="s">
        <v>22</v>
      </c>
      <c r="I302" s="143" t="s">
        <v>32</v>
      </c>
      <c r="J302" s="144" t="s">
        <v>1604</v>
      </c>
      <c r="K302" s="144"/>
      <c r="L302" s="145" t="s">
        <v>2515</v>
      </c>
      <c r="M302" s="145">
        <v>41729</v>
      </c>
      <c r="N302" s="143" t="s">
        <v>2511</v>
      </c>
      <c r="O302" s="145">
        <v>43190</v>
      </c>
      <c r="P302" s="145">
        <v>41729</v>
      </c>
      <c r="Q302" s="145"/>
      <c r="R302" s="159">
        <f ca="1" t="shared" si="4"/>
        <v>4</v>
      </c>
      <c r="T302" s="143"/>
      <c r="U302" s="143" t="s">
        <v>26</v>
      </c>
      <c r="V302" s="142" t="s">
        <v>2516</v>
      </c>
      <c r="W302" s="147" t="s">
        <v>2517</v>
      </c>
      <c r="X302" s="142" t="s">
        <v>2518</v>
      </c>
      <c r="Y302" s="143" t="s">
        <v>1249</v>
      </c>
      <c r="Z302" s="142"/>
    </row>
    <row r="303" spans="1:26" ht="63">
      <c r="A303" s="142" t="s">
        <v>100</v>
      </c>
      <c r="B303" s="142" t="s">
        <v>1238</v>
      </c>
      <c r="C303" s="142" t="s">
        <v>1238</v>
      </c>
      <c r="D303" s="144" t="s">
        <v>1854</v>
      </c>
      <c r="E303" s="144" t="s">
        <v>1855</v>
      </c>
      <c r="F303" s="142" t="s">
        <v>43</v>
      </c>
      <c r="G303" s="143" t="s">
        <v>32</v>
      </c>
      <c r="H303" s="143" t="s">
        <v>22</v>
      </c>
      <c r="I303" s="143" t="s">
        <v>32</v>
      </c>
      <c r="J303" s="144" t="s">
        <v>1856</v>
      </c>
      <c r="K303" s="144"/>
      <c r="L303" s="145">
        <v>41183</v>
      </c>
      <c r="M303" s="145">
        <v>44835</v>
      </c>
      <c r="N303" s="143" t="s">
        <v>49</v>
      </c>
      <c r="O303" s="145">
        <v>44835</v>
      </c>
      <c r="P303" s="145">
        <v>44835</v>
      </c>
      <c r="Q303" s="145"/>
      <c r="R303" s="159">
        <f ca="1" t="shared" si="4"/>
        <v>4</v>
      </c>
      <c r="S303" s="143" t="s">
        <v>1581</v>
      </c>
      <c r="T303" s="143" t="s">
        <v>1857</v>
      </c>
      <c r="U303" s="143" t="s">
        <v>26</v>
      </c>
      <c r="V303" s="142" t="s">
        <v>1858</v>
      </c>
      <c r="W303" s="147" t="s">
        <v>1859</v>
      </c>
      <c r="X303" s="142" t="s">
        <v>1860</v>
      </c>
      <c r="Y303" s="143" t="s">
        <v>1249</v>
      </c>
      <c r="Z303" s="142"/>
    </row>
    <row r="304" spans="1:26" ht="15.75">
      <c r="A304" s="142" t="s">
        <v>100</v>
      </c>
      <c r="B304" s="142" t="s">
        <v>1238</v>
      </c>
      <c r="C304" s="142" t="s">
        <v>1238</v>
      </c>
      <c r="D304" s="144" t="s">
        <v>1854</v>
      </c>
      <c r="E304" s="144" t="s">
        <v>1861</v>
      </c>
      <c r="F304" s="142" t="s">
        <v>43</v>
      </c>
      <c r="G304" s="143" t="s">
        <v>32</v>
      </c>
      <c r="H304" s="143" t="s">
        <v>22</v>
      </c>
      <c r="I304" s="143" t="s">
        <v>32</v>
      </c>
      <c r="J304" s="144" t="s">
        <v>1862</v>
      </c>
      <c r="K304" s="144" t="s">
        <v>739</v>
      </c>
      <c r="L304" s="145"/>
      <c r="M304" s="145"/>
      <c r="O304" s="145"/>
      <c r="P304" s="145"/>
      <c r="Q304" s="145"/>
      <c r="R304" s="159">
        <f ca="1" t="shared" si="4"/>
        <v>1</v>
      </c>
      <c r="T304" s="143"/>
      <c r="W304" s="147"/>
      <c r="X304" s="142"/>
      <c r="Y304" s="143"/>
      <c r="Z304" s="142"/>
    </row>
    <row r="305" spans="1:26" ht="78.75">
      <c r="A305" s="143" t="s">
        <v>100</v>
      </c>
      <c r="B305" s="142" t="s">
        <v>1238</v>
      </c>
      <c r="C305" s="143" t="s">
        <v>1238</v>
      </c>
      <c r="D305" s="143" t="s">
        <v>1479</v>
      </c>
      <c r="E305" s="143" t="s">
        <v>1480</v>
      </c>
      <c r="F305" s="143" t="s">
        <v>31</v>
      </c>
      <c r="G305" s="143" t="s">
        <v>32</v>
      </c>
      <c r="H305" s="143" t="s">
        <v>22</v>
      </c>
      <c r="I305" s="143" t="s">
        <v>32</v>
      </c>
      <c r="J305" s="143" t="s">
        <v>1481</v>
      </c>
      <c r="K305" s="144" t="s">
        <v>1482</v>
      </c>
      <c r="L305" s="145">
        <v>41000</v>
      </c>
      <c r="M305" s="145">
        <v>43190</v>
      </c>
      <c r="N305" s="143" t="s">
        <v>1483</v>
      </c>
      <c r="O305" s="145">
        <v>44651</v>
      </c>
      <c r="P305" s="145">
        <v>44651</v>
      </c>
      <c r="Q305" s="143" t="s">
        <v>1484</v>
      </c>
      <c r="R305" s="159">
        <f ca="1" t="shared" si="4"/>
        <v>4</v>
      </c>
      <c r="S305" s="143" t="s">
        <v>1482</v>
      </c>
      <c r="T305" s="143" t="s">
        <v>1485</v>
      </c>
      <c r="U305" s="143" t="s">
        <v>26</v>
      </c>
      <c r="V305" s="143" t="s">
        <v>1486</v>
      </c>
      <c r="W305" s="146" t="s">
        <v>1487</v>
      </c>
      <c r="X305" s="143" t="s">
        <v>1488</v>
      </c>
      <c r="Y305" s="143" t="s">
        <v>1249</v>
      </c>
      <c r="Z305" s="142"/>
    </row>
    <row r="306" spans="1:26" ht="31.5">
      <c r="A306" s="142" t="s">
        <v>100</v>
      </c>
      <c r="B306" s="142" t="s">
        <v>1238</v>
      </c>
      <c r="C306" s="142" t="s">
        <v>1238</v>
      </c>
      <c r="D306" s="144" t="s">
        <v>1479</v>
      </c>
      <c r="E306" s="144" t="s">
        <v>1489</v>
      </c>
      <c r="F306" s="142" t="s">
        <v>31</v>
      </c>
      <c r="G306" s="143" t="s">
        <v>32</v>
      </c>
      <c r="H306" s="143" t="s">
        <v>22</v>
      </c>
      <c r="I306" s="143" t="s">
        <v>32</v>
      </c>
      <c r="J306" s="144" t="s">
        <v>1461</v>
      </c>
      <c r="K306" s="144" t="s">
        <v>1452</v>
      </c>
      <c r="L306" s="145">
        <v>39173</v>
      </c>
      <c r="M306" s="145">
        <v>40634</v>
      </c>
      <c r="N306" s="143">
        <v>2</v>
      </c>
      <c r="O306" s="145">
        <v>41365</v>
      </c>
      <c r="P306" s="145">
        <v>41365</v>
      </c>
      <c r="Q306" s="145"/>
      <c r="R306" s="159">
        <f ca="1" t="shared" si="4"/>
        <v>4</v>
      </c>
      <c r="T306" s="143" t="s">
        <v>1490</v>
      </c>
      <c r="U306" s="143" t="s">
        <v>26</v>
      </c>
      <c r="V306" s="142" t="s">
        <v>1486</v>
      </c>
      <c r="W306" s="147" t="s">
        <v>1487</v>
      </c>
      <c r="X306" s="142" t="s">
        <v>1488</v>
      </c>
      <c r="Y306" s="143" t="s">
        <v>1249</v>
      </c>
      <c r="Z306" s="142"/>
    </row>
    <row r="307" spans="1:26" ht="31.5">
      <c r="A307" s="142" t="s">
        <v>100</v>
      </c>
      <c r="B307" s="142" t="s">
        <v>1238</v>
      </c>
      <c r="C307" s="142" t="s">
        <v>1238</v>
      </c>
      <c r="D307" s="144" t="s">
        <v>1491</v>
      </c>
      <c r="E307" s="144" t="s">
        <v>1492</v>
      </c>
      <c r="F307" s="142" t="s">
        <v>41</v>
      </c>
      <c r="G307" s="143" t="s">
        <v>32</v>
      </c>
      <c r="H307" s="143" t="s">
        <v>22</v>
      </c>
      <c r="I307" s="143" t="s">
        <v>32</v>
      </c>
      <c r="J307" s="144" t="s">
        <v>1493</v>
      </c>
      <c r="K307" s="144"/>
      <c r="L307" s="145">
        <v>39685</v>
      </c>
      <c r="M307" s="145">
        <v>42457</v>
      </c>
      <c r="N307" s="151" t="s">
        <v>1494</v>
      </c>
      <c r="O307" s="145" t="s">
        <v>3025</v>
      </c>
      <c r="P307" s="145">
        <v>42457</v>
      </c>
      <c r="Q307" s="145"/>
      <c r="R307" s="159">
        <f ca="1" t="shared" si="4"/>
        <v>4</v>
      </c>
      <c r="T307" s="143"/>
      <c r="U307" s="143" t="s">
        <v>26</v>
      </c>
      <c r="V307" s="142" t="s">
        <v>1495</v>
      </c>
      <c r="W307" s="147" t="s">
        <v>1496</v>
      </c>
      <c r="X307" s="142" t="s">
        <v>1497</v>
      </c>
      <c r="Y307" s="143" t="s">
        <v>1249</v>
      </c>
      <c r="Z307" s="142"/>
    </row>
    <row r="308" spans="1:26" ht="15.75">
      <c r="A308" s="142" t="s">
        <v>100</v>
      </c>
      <c r="B308" s="142" t="s">
        <v>1238</v>
      </c>
      <c r="C308" s="142" t="s">
        <v>1238</v>
      </c>
      <c r="D308" s="144" t="s">
        <v>1498</v>
      </c>
      <c r="E308" s="144" t="s">
        <v>1499</v>
      </c>
      <c r="F308" s="142" t="s">
        <v>43</v>
      </c>
      <c r="G308" s="143" t="s">
        <v>32</v>
      </c>
      <c r="H308" s="143" t="s">
        <v>22</v>
      </c>
      <c r="I308" s="143" t="s">
        <v>32</v>
      </c>
      <c r="J308" s="144" t="s">
        <v>1500</v>
      </c>
      <c r="K308" s="144"/>
      <c r="L308" s="145">
        <v>38240</v>
      </c>
      <c r="M308" s="145">
        <v>40065</v>
      </c>
      <c r="N308" s="143" t="s">
        <v>1364</v>
      </c>
      <c r="O308" s="145">
        <v>40795</v>
      </c>
      <c r="P308" s="145">
        <v>40065</v>
      </c>
      <c r="Q308" s="145"/>
      <c r="R308" s="159">
        <f ca="1" t="shared" si="4"/>
        <v>2</v>
      </c>
      <c r="T308" s="143"/>
      <c r="U308" s="143" t="s">
        <v>26</v>
      </c>
      <c r="V308" s="142" t="s">
        <v>1501</v>
      </c>
      <c r="W308" s="147" t="s">
        <v>1502</v>
      </c>
      <c r="X308" s="142" t="s">
        <v>1503</v>
      </c>
      <c r="Y308" s="143" t="s">
        <v>1249</v>
      </c>
      <c r="Z308" s="142"/>
    </row>
    <row r="309" spans="1:26" ht="15.75">
      <c r="A309" s="142" t="s">
        <v>100</v>
      </c>
      <c r="B309" s="142" t="s">
        <v>1238</v>
      </c>
      <c r="C309" s="142" t="s">
        <v>1238</v>
      </c>
      <c r="D309" s="144" t="s">
        <v>1498</v>
      </c>
      <c r="E309" s="144" t="s">
        <v>1504</v>
      </c>
      <c r="F309" s="142" t="s">
        <v>43</v>
      </c>
      <c r="G309" s="143" t="s">
        <v>32</v>
      </c>
      <c r="H309" s="143" t="s">
        <v>22</v>
      </c>
      <c r="I309" s="143" t="s">
        <v>32</v>
      </c>
      <c r="J309" s="144"/>
      <c r="K309" s="144"/>
      <c r="L309" s="145">
        <v>38808</v>
      </c>
      <c r="M309" s="145">
        <v>39538</v>
      </c>
      <c r="O309" s="145">
        <v>39538</v>
      </c>
      <c r="P309" s="145">
        <v>39538</v>
      </c>
      <c r="Q309" s="145"/>
      <c r="R309" s="159">
        <f ca="1" t="shared" si="4"/>
        <v>2</v>
      </c>
      <c r="T309" s="143"/>
      <c r="U309" s="143" t="s">
        <v>26</v>
      </c>
      <c r="V309" s="142" t="s">
        <v>1501</v>
      </c>
      <c r="W309" s="147" t="s">
        <v>1502</v>
      </c>
      <c r="X309" s="142" t="s">
        <v>1503</v>
      </c>
      <c r="Y309" s="143" t="s">
        <v>1249</v>
      </c>
      <c r="Z309" s="142"/>
    </row>
    <row r="310" spans="1:26" ht="15.75">
      <c r="A310" s="142" t="s">
        <v>100</v>
      </c>
      <c r="B310" s="142" t="s">
        <v>1238</v>
      </c>
      <c r="C310" s="142" t="s">
        <v>1238</v>
      </c>
      <c r="D310" s="144" t="s">
        <v>1498</v>
      </c>
      <c r="E310" s="144" t="s">
        <v>1505</v>
      </c>
      <c r="F310" s="142" t="s">
        <v>43</v>
      </c>
      <c r="G310" s="143" t="s">
        <v>32</v>
      </c>
      <c r="H310" s="143" t="s">
        <v>22</v>
      </c>
      <c r="I310" s="143" t="s">
        <v>32</v>
      </c>
      <c r="J310" s="144"/>
      <c r="K310" s="144"/>
      <c r="L310" s="145">
        <v>39173</v>
      </c>
      <c r="M310" s="145">
        <v>39903</v>
      </c>
      <c r="N310" s="143" t="s">
        <v>1506</v>
      </c>
      <c r="O310" s="145">
        <v>40633</v>
      </c>
      <c r="P310" s="145">
        <v>39903</v>
      </c>
      <c r="Q310" s="145"/>
      <c r="R310" s="159">
        <f ca="1" t="shared" si="4"/>
        <v>2</v>
      </c>
      <c r="T310" s="143"/>
      <c r="U310" s="143" t="s">
        <v>26</v>
      </c>
      <c r="V310" s="142" t="s">
        <v>1501</v>
      </c>
      <c r="W310" s="147" t="s">
        <v>1502</v>
      </c>
      <c r="X310" s="142" t="s">
        <v>1503</v>
      </c>
      <c r="Y310" s="143" t="s">
        <v>1249</v>
      </c>
      <c r="Z310" s="142"/>
    </row>
    <row r="311" spans="1:26" ht="15.75">
      <c r="A311" s="142" t="s">
        <v>100</v>
      </c>
      <c r="B311" s="142" t="s">
        <v>1238</v>
      </c>
      <c r="C311" s="142" t="s">
        <v>1238</v>
      </c>
      <c r="D311" s="144" t="s">
        <v>1498</v>
      </c>
      <c r="E311" s="144" t="s">
        <v>1507</v>
      </c>
      <c r="F311" s="142" t="s">
        <v>43</v>
      </c>
      <c r="G311" s="143" t="s">
        <v>32</v>
      </c>
      <c r="H311" s="143" t="s">
        <v>22</v>
      </c>
      <c r="I311" s="143" t="s">
        <v>32</v>
      </c>
      <c r="J311" s="144"/>
      <c r="K311" s="144"/>
      <c r="L311" s="145">
        <v>38777</v>
      </c>
      <c r="M311" s="145">
        <v>39507</v>
      </c>
      <c r="N311" s="143" t="s">
        <v>1508</v>
      </c>
      <c r="O311" s="145">
        <v>39872</v>
      </c>
      <c r="P311" s="145">
        <v>39507</v>
      </c>
      <c r="Q311" s="145"/>
      <c r="R311" s="159">
        <f ca="1" t="shared" si="4"/>
        <v>2</v>
      </c>
      <c r="T311" s="143"/>
      <c r="U311" s="143" t="s">
        <v>26</v>
      </c>
      <c r="V311" s="142" t="s">
        <v>1501</v>
      </c>
      <c r="W311" s="147" t="s">
        <v>1502</v>
      </c>
      <c r="X311" s="142" t="s">
        <v>1503</v>
      </c>
      <c r="Y311" s="143" t="s">
        <v>1249</v>
      </c>
      <c r="Z311" s="142"/>
    </row>
    <row r="312" spans="1:26" ht="31.5">
      <c r="A312" s="144" t="s">
        <v>100</v>
      </c>
      <c r="B312" s="142" t="s">
        <v>1238</v>
      </c>
      <c r="C312" s="144" t="s">
        <v>1238</v>
      </c>
      <c r="D312" s="144" t="s">
        <v>2752</v>
      </c>
      <c r="E312" s="144" t="s">
        <v>1238</v>
      </c>
      <c r="F312" s="144" t="s">
        <v>2753</v>
      </c>
      <c r="G312" s="143" t="s">
        <v>32</v>
      </c>
      <c r="H312" s="143" t="s">
        <v>22</v>
      </c>
      <c r="I312" s="143" t="s">
        <v>32</v>
      </c>
      <c r="J312" s="144" t="s">
        <v>2754</v>
      </c>
      <c r="K312" s="144" t="s">
        <v>2755</v>
      </c>
      <c r="L312" s="145">
        <v>40817</v>
      </c>
      <c r="M312" s="145">
        <v>41365</v>
      </c>
      <c r="O312" s="145">
        <v>41365</v>
      </c>
      <c r="P312" s="145">
        <v>41365</v>
      </c>
      <c r="Q312" s="145">
        <v>41153</v>
      </c>
      <c r="R312" s="159">
        <f ca="1" t="shared" si="4"/>
        <v>4</v>
      </c>
      <c r="S312" s="143" t="s">
        <v>2755</v>
      </c>
      <c r="T312" s="143" t="s">
        <v>2756</v>
      </c>
      <c r="U312" s="144" t="s">
        <v>1885</v>
      </c>
      <c r="V312" s="144" t="s">
        <v>2757</v>
      </c>
      <c r="W312" s="147" t="s">
        <v>2758</v>
      </c>
      <c r="X312" s="144" t="s">
        <v>2759</v>
      </c>
      <c r="Y312" s="143" t="s">
        <v>1249</v>
      </c>
      <c r="Z312" s="142"/>
    </row>
    <row r="313" spans="1:26" ht="31.5">
      <c r="A313" s="144" t="s">
        <v>100</v>
      </c>
      <c r="B313" s="142" t="s">
        <v>1238</v>
      </c>
      <c r="C313" s="144" t="s">
        <v>1238</v>
      </c>
      <c r="D313" s="144" t="s">
        <v>2752</v>
      </c>
      <c r="E313" s="144" t="s">
        <v>1504</v>
      </c>
      <c r="F313" s="142" t="s">
        <v>2753</v>
      </c>
      <c r="G313" s="143" t="s">
        <v>32</v>
      </c>
      <c r="H313" s="143" t="s">
        <v>22</v>
      </c>
      <c r="I313" s="143" t="s">
        <v>32</v>
      </c>
      <c r="J313" s="144" t="s">
        <v>2754</v>
      </c>
      <c r="K313" s="144" t="s">
        <v>1465</v>
      </c>
      <c r="L313" s="145">
        <v>40817</v>
      </c>
      <c r="M313" s="145">
        <v>41365</v>
      </c>
      <c r="O313" s="145">
        <v>41365</v>
      </c>
      <c r="P313" s="145">
        <v>41365</v>
      </c>
      <c r="Q313" s="145">
        <v>41153</v>
      </c>
      <c r="R313" s="159">
        <f ca="1" t="shared" si="4"/>
        <v>4</v>
      </c>
      <c r="S313" s="143" t="s">
        <v>1465</v>
      </c>
      <c r="T313" s="143" t="s">
        <v>2756</v>
      </c>
      <c r="U313" s="144" t="s">
        <v>1885</v>
      </c>
      <c r="V313" s="144" t="s">
        <v>2757</v>
      </c>
      <c r="W313" s="147" t="s">
        <v>2758</v>
      </c>
      <c r="X313" s="144" t="s">
        <v>2759</v>
      </c>
      <c r="Y313" s="143" t="s">
        <v>1249</v>
      </c>
      <c r="Z313" s="142"/>
    </row>
    <row r="314" spans="1:26" ht="31.5">
      <c r="A314" s="144" t="s">
        <v>100</v>
      </c>
      <c r="B314" s="142" t="s">
        <v>1238</v>
      </c>
      <c r="C314" s="144" t="s">
        <v>1238</v>
      </c>
      <c r="D314" s="144" t="s">
        <v>2752</v>
      </c>
      <c r="E314" s="144" t="s">
        <v>1291</v>
      </c>
      <c r="F314" s="142" t="s">
        <v>2753</v>
      </c>
      <c r="G314" s="143" t="s">
        <v>32</v>
      </c>
      <c r="H314" s="143" t="s">
        <v>22</v>
      </c>
      <c r="I314" s="143" t="s">
        <v>32</v>
      </c>
      <c r="J314" s="144" t="s">
        <v>2754</v>
      </c>
      <c r="K314" s="144" t="s">
        <v>1465</v>
      </c>
      <c r="L314" s="145">
        <v>40817</v>
      </c>
      <c r="M314" s="145">
        <v>41365</v>
      </c>
      <c r="O314" s="145">
        <v>41365</v>
      </c>
      <c r="P314" s="145">
        <v>41365</v>
      </c>
      <c r="Q314" s="145">
        <v>41153</v>
      </c>
      <c r="R314" s="159">
        <f ca="1" t="shared" si="4"/>
        <v>4</v>
      </c>
      <c r="S314" s="143" t="s">
        <v>1465</v>
      </c>
      <c r="T314" s="143" t="s">
        <v>2756</v>
      </c>
      <c r="U314" s="144" t="s">
        <v>1885</v>
      </c>
      <c r="V314" s="144" t="s">
        <v>2757</v>
      </c>
      <c r="W314" s="147" t="s">
        <v>2758</v>
      </c>
      <c r="X314" s="144" t="s">
        <v>2759</v>
      </c>
      <c r="Y314" s="143" t="s">
        <v>1249</v>
      </c>
      <c r="Z314" s="142"/>
    </row>
    <row r="315" spans="1:26" ht="31.5">
      <c r="A315" s="144" t="s">
        <v>100</v>
      </c>
      <c r="B315" s="142" t="s">
        <v>1238</v>
      </c>
      <c r="C315" s="144" t="s">
        <v>1238</v>
      </c>
      <c r="D315" s="144" t="s">
        <v>2752</v>
      </c>
      <c r="E315" s="144" t="s">
        <v>1781</v>
      </c>
      <c r="F315" s="142" t="s">
        <v>2753</v>
      </c>
      <c r="G315" s="143" t="s">
        <v>32</v>
      </c>
      <c r="H315" s="143" t="s">
        <v>22</v>
      </c>
      <c r="I315" s="143" t="s">
        <v>32</v>
      </c>
      <c r="J315" s="144" t="s">
        <v>2754</v>
      </c>
      <c r="K315" s="144" t="s">
        <v>1465</v>
      </c>
      <c r="L315" s="145">
        <v>40817</v>
      </c>
      <c r="M315" s="145">
        <v>41365</v>
      </c>
      <c r="O315" s="145">
        <v>41365</v>
      </c>
      <c r="P315" s="145">
        <v>41365</v>
      </c>
      <c r="Q315" s="145">
        <v>41153</v>
      </c>
      <c r="R315" s="159">
        <f ca="1" t="shared" si="4"/>
        <v>4</v>
      </c>
      <c r="S315" s="143" t="s">
        <v>1465</v>
      </c>
      <c r="T315" s="143" t="s">
        <v>2756</v>
      </c>
      <c r="U315" s="144" t="s">
        <v>1885</v>
      </c>
      <c r="V315" s="144" t="s">
        <v>2757</v>
      </c>
      <c r="W315" s="147" t="s">
        <v>2758</v>
      </c>
      <c r="X315" s="144" t="s">
        <v>2759</v>
      </c>
      <c r="Y315" s="143" t="s">
        <v>1249</v>
      </c>
      <c r="Z315" s="142"/>
    </row>
    <row r="316" spans="1:26" ht="31.5">
      <c r="A316" s="144" t="s">
        <v>100</v>
      </c>
      <c r="B316" s="142" t="s">
        <v>1238</v>
      </c>
      <c r="C316" s="144" t="s">
        <v>1238</v>
      </c>
      <c r="D316" s="144" t="s">
        <v>2752</v>
      </c>
      <c r="E316" s="144" t="s">
        <v>1713</v>
      </c>
      <c r="F316" s="142" t="s">
        <v>2753</v>
      </c>
      <c r="G316" s="143" t="s">
        <v>32</v>
      </c>
      <c r="H316" s="143" t="s">
        <v>22</v>
      </c>
      <c r="I316" s="143" t="s">
        <v>32</v>
      </c>
      <c r="J316" s="144" t="s">
        <v>2754</v>
      </c>
      <c r="K316" s="144" t="s">
        <v>1465</v>
      </c>
      <c r="L316" s="145">
        <v>40817</v>
      </c>
      <c r="M316" s="145">
        <v>41365</v>
      </c>
      <c r="O316" s="145">
        <v>41365</v>
      </c>
      <c r="P316" s="145">
        <v>41365</v>
      </c>
      <c r="Q316" s="145">
        <v>41153</v>
      </c>
      <c r="R316" s="159">
        <f ca="1" t="shared" si="4"/>
        <v>4</v>
      </c>
      <c r="S316" s="143" t="s">
        <v>1465</v>
      </c>
      <c r="T316" s="143" t="s">
        <v>2756</v>
      </c>
      <c r="U316" s="144" t="s">
        <v>1885</v>
      </c>
      <c r="V316" s="144" t="s">
        <v>2757</v>
      </c>
      <c r="W316" s="147" t="s">
        <v>2758</v>
      </c>
      <c r="X316" s="144" t="s">
        <v>2759</v>
      </c>
      <c r="Y316" s="143" t="s">
        <v>1249</v>
      </c>
      <c r="Z316" s="142"/>
    </row>
    <row r="317" spans="1:26" ht="15.75">
      <c r="A317" s="144" t="s">
        <v>100</v>
      </c>
      <c r="B317" s="142" t="s">
        <v>1238</v>
      </c>
      <c r="C317" s="144" t="s">
        <v>1238</v>
      </c>
      <c r="D317" s="144" t="s">
        <v>2752</v>
      </c>
      <c r="E317" s="144" t="s">
        <v>1478</v>
      </c>
      <c r="F317" s="142" t="s">
        <v>2753</v>
      </c>
      <c r="G317" s="143" t="s">
        <v>32</v>
      </c>
      <c r="H317" s="143" t="s">
        <v>22</v>
      </c>
      <c r="I317" s="143" t="s">
        <v>32</v>
      </c>
      <c r="J317" s="142" t="s">
        <v>2760</v>
      </c>
      <c r="K317" s="144" t="s">
        <v>739</v>
      </c>
      <c r="L317" s="145">
        <v>40422</v>
      </c>
      <c r="M317" s="145">
        <v>49552</v>
      </c>
      <c r="O317" s="145">
        <v>49552</v>
      </c>
      <c r="P317" s="145">
        <v>49552</v>
      </c>
      <c r="Q317" s="145">
        <v>41153</v>
      </c>
      <c r="R317" s="159">
        <f ca="1" t="shared" si="4"/>
        <v>4</v>
      </c>
      <c r="S317" s="143" t="s">
        <v>739</v>
      </c>
      <c r="T317" s="143" t="s">
        <v>2761</v>
      </c>
      <c r="U317" s="142"/>
      <c r="V317" s="144" t="s">
        <v>2762</v>
      </c>
      <c r="W317" s="147" t="s">
        <v>2758</v>
      </c>
      <c r="X317" s="144" t="s">
        <v>2763</v>
      </c>
      <c r="Y317" s="143" t="s">
        <v>1249</v>
      </c>
      <c r="Z317" s="142"/>
    </row>
    <row r="318" spans="1:26" ht="15.75">
      <c r="A318" s="144" t="s">
        <v>100</v>
      </c>
      <c r="B318" s="142" t="s">
        <v>1238</v>
      </c>
      <c r="C318" s="144" t="s">
        <v>1238</v>
      </c>
      <c r="D318" s="144" t="s">
        <v>2752</v>
      </c>
      <c r="E318" s="144" t="s">
        <v>1433</v>
      </c>
      <c r="F318" s="142" t="s">
        <v>2753</v>
      </c>
      <c r="G318" s="143" t="s">
        <v>32</v>
      </c>
      <c r="H318" s="143" t="s">
        <v>22</v>
      </c>
      <c r="I318" s="143" t="s">
        <v>32</v>
      </c>
      <c r="J318" s="142" t="s">
        <v>2760</v>
      </c>
      <c r="K318" s="144" t="s">
        <v>739</v>
      </c>
      <c r="L318" s="145">
        <v>40422</v>
      </c>
      <c r="M318" s="145">
        <v>49552</v>
      </c>
      <c r="O318" s="145">
        <v>49552</v>
      </c>
      <c r="P318" s="145">
        <v>49552</v>
      </c>
      <c r="Q318" s="145">
        <v>41153</v>
      </c>
      <c r="R318" s="159">
        <f ca="1" t="shared" si="4"/>
        <v>4</v>
      </c>
      <c r="S318" s="143" t="s">
        <v>739</v>
      </c>
      <c r="T318" s="143" t="s">
        <v>2761</v>
      </c>
      <c r="U318" s="142"/>
      <c r="V318" s="144" t="s">
        <v>2762</v>
      </c>
      <c r="W318" s="147" t="s">
        <v>2758</v>
      </c>
      <c r="X318" s="144" t="s">
        <v>2763</v>
      </c>
      <c r="Y318" s="143" t="s">
        <v>1249</v>
      </c>
      <c r="Z318" s="142"/>
    </row>
    <row r="319" spans="1:26" ht="15.75">
      <c r="A319" s="144" t="s">
        <v>100</v>
      </c>
      <c r="B319" s="142" t="s">
        <v>1238</v>
      </c>
      <c r="C319" s="144" t="s">
        <v>1238</v>
      </c>
      <c r="D319" s="144" t="s">
        <v>2752</v>
      </c>
      <c r="E319" s="144" t="s">
        <v>1314</v>
      </c>
      <c r="F319" s="142" t="s">
        <v>2753</v>
      </c>
      <c r="G319" s="143" t="s">
        <v>32</v>
      </c>
      <c r="H319" s="143" t="s">
        <v>22</v>
      </c>
      <c r="I319" s="143" t="s">
        <v>32</v>
      </c>
      <c r="J319" s="144" t="s">
        <v>2754</v>
      </c>
      <c r="K319" s="144" t="s">
        <v>2764</v>
      </c>
      <c r="L319" s="143"/>
      <c r="M319" s="143"/>
      <c r="R319" s="159">
        <f ca="1" t="shared" si="4"/>
        <v>1</v>
      </c>
      <c r="S319" s="143" t="s">
        <v>2764</v>
      </c>
      <c r="T319" s="143"/>
      <c r="U319" s="142"/>
      <c r="V319" s="144" t="s">
        <v>2757</v>
      </c>
      <c r="W319" s="147" t="s">
        <v>2758</v>
      </c>
      <c r="X319" s="144" t="s">
        <v>2759</v>
      </c>
      <c r="Y319" s="143" t="s">
        <v>1249</v>
      </c>
      <c r="Z319" s="142"/>
    </row>
    <row r="320" spans="1:26" ht="31.5">
      <c r="A320" s="144" t="s">
        <v>100</v>
      </c>
      <c r="B320" s="142" t="s">
        <v>1238</v>
      </c>
      <c r="C320" s="144" t="s">
        <v>1238</v>
      </c>
      <c r="D320" s="144" t="s">
        <v>2752</v>
      </c>
      <c r="E320" s="144" t="s">
        <v>1827</v>
      </c>
      <c r="F320" s="142" t="s">
        <v>2753</v>
      </c>
      <c r="G320" s="143" t="s">
        <v>32</v>
      </c>
      <c r="H320" s="143" t="s">
        <v>22</v>
      </c>
      <c r="I320" s="143" t="s">
        <v>32</v>
      </c>
      <c r="J320" s="144" t="s">
        <v>2754</v>
      </c>
      <c r="K320" s="144" t="s">
        <v>1465</v>
      </c>
      <c r="L320" s="145">
        <v>40817</v>
      </c>
      <c r="M320" s="145">
        <v>41365</v>
      </c>
      <c r="O320" s="145">
        <v>41365</v>
      </c>
      <c r="P320" s="145">
        <v>41365</v>
      </c>
      <c r="Q320" s="145">
        <v>41153</v>
      </c>
      <c r="R320" s="159">
        <f ca="1" t="shared" si="4"/>
        <v>4</v>
      </c>
      <c r="S320" s="143" t="s">
        <v>1465</v>
      </c>
      <c r="T320" s="143" t="s">
        <v>2756</v>
      </c>
      <c r="U320" s="144" t="s">
        <v>1885</v>
      </c>
      <c r="V320" s="144" t="s">
        <v>2757</v>
      </c>
      <c r="W320" s="147" t="s">
        <v>2758</v>
      </c>
      <c r="X320" s="144" t="s">
        <v>2759</v>
      </c>
      <c r="Y320" s="143" t="s">
        <v>1249</v>
      </c>
      <c r="Z320" s="142"/>
    </row>
    <row r="321" spans="1:26" ht="31.5">
      <c r="A321" s="144" t="s">
        <v>100</v>
      </c>
      <c r="B321" s="142" t="s">
        <v>1238</v>
      </c>
      <c r="C321" s="144" t="s">
        <v>1238</v>
      </c>
      <c r="D321" s="144" t="s">
        <v>2752</v>
      </c>
      <c r="E321" s="144" t="s">
        <v>1716</v>
      </c>
      <c r="F321" s="142" t="s">
        <v>2753</v>
      </c>
      <c r="G321" s="143" t="s">
        <v>32</v>
      </c>
      <c r="H321" s="143" t="s">
        <v>22</v>
      </c>
      <c r="I321" s="143" t="s">
        <v>32</v>
      </c>
      <c r="J321" s="144" t="s">
        <v>2754</v>
      </c>
      <c r="K321" s="144" t="s">
        <v>1465</v>
      </c>
      <c r="L321" s="145">
        <v>40817</v>
      </c>
      <c r="M321" s="145">
        <v>41365</v>
      </c>
      <c r="O321" s="145">
        <v>41365</v>
      </c>
      <c r="P321" s="145">
        <v>41365</v>
      </c>
      <c r="Q321" s="145">
        <v>41153</v>
      </c>
      <c r="R321" s="159">
        <f ca="1" t="shared" si="4"/>
        <v>4</v>
      </c>
      <c r="S321" s="143" t="s">
        <v>1465</v>
      </c>
      <c r="T321" s="143" t="s">
        <v>2756</v>
      </c>
      <c r="U321" s="144" t="s">
        <v>1885</v>
      </c>
      <c r="V321" s="144" t="s">
        <v>2757</v>
      </c>
      <c r="W321" s="147" t="s">
        <v>2758</v>
      </c>
      <c r="X321" s="144" t="s">
        <v>2759</v>
      </c>
      <c r="Y321" s="143" t="s">
        <v>1249</v>
      </c>
      <c r="Z321" s="142"/>
    </row>
    <row r="322" spans="1:26" ht="31.5">
      <c r="A322" s="144" t="s">
        <v>100</v>
      </c>
      <c r="B322" s="142" t="s">
        <v>1238</v>
      </c>
      <c r="C322" s="144" t="s">
        <v>1238</v>
      </c>
      <c r="D322" s="144" t="s">
        <v>2752</v>
      </c>
      <c r="E322" s="144" t="s">
        <v>1696</v>
      </c>
      <c r="F322" s="142" t="s">
        <v>2753</v>
      </c>
      <c r="G322" s="143" t="s">
        <v>32</v>
      </c>
      <c r="H322" s="143" t="s">
        <v>22</v>
      </c>
      <c r="I322" s="143" t="s">
        <v>32</v>
      </c>
      <c r="J322" s="144" t="s">
        <v>2754</v>
      </c>
      <c r="K322" s="144" t="s">
        <v>1465</v>
      </c>
      <c r="L322" s="145">
        <v>40817</v>
      </c>
      <c r="M322" s="145">
        <v>41365</v>
      </c>
      <c r="O322" s="145">
        <v>41365</v>
      </c>
      <c r="P322" s="145">
        <v>41365</v>
      </c>
      <c r="Q322" s="145">
        <v>41153</v>
      </c>
      <c r="R322" s="159">
        <f aca="true" ca="1" t="shared" si="5" ref="R322:R385">IF(ISBLANK(P322),1,IF(P322&gt;NOW(),4,IF(P322&lt;NOW(),2)))</f>
        <v>4</v>
      </c>
      <c r="S322" s="143" t="s">
        <v>1465</v>
      </c>
      <c r="T322" s="143" t="s">
        <v>2756</v>
      </c>
      <c r="U322" s="144" t="s">
        <v>1885</v>
      </c>
      <c r="V322" s="144" t="s">
        <v>2757</v>
      </c>
      <c r="W322" s="147" t="s">
        <v>2758</v>
      </c>
      <c r="X322" s="144" t="s">
        <v>2759</v>
      </c>
      <c r="Y322" s="143" t="s">
        <v>1249</v>
      </c>
      <c r="Z322" s="142"/>
    </row>
    <row r="323" spans="1:26" ht="15.75">
      <c r="A323" s="144" t="s">
        <v>100</v>
      </c>
      <c r="B323" s="142" t="s">
        <v>1238</v>
      </c>
      <c r="C323" s="144" t="s">
        <v>1238</v>
      </c>
      <c r="D323" s="144" t="s">
        <v>2752</v>
      </c>
      <c r="E323" s="144" t="s">
        <v>1779</v>
      </c>
      <c r="F323" s="142" t="s">
        <v>2753</v>
      </c>
      <c r="G323" s="143" t="s">
        <v>32</v>
      </c>
      <c r="H323" s="143" t="s">
        <v>22</v>
      </c>
      <c r="I323" s="143" t="s">
        <v>32</v>
      </c>
      <c r="J323" s="144" t="s">
        <v>2754</v>
      </c>
      <c r="K323" s="144" t="s">
        <v>2764</v>
      </c>
      <c r="L323" s="143"/>
      <c r="M323" s="143"/>
      <c r="R323" s="159">
        <f ca="1" t="shared" si="5"/>
        <v>1</v>
      </c>
      <c r="S323" s="143" t="s">
        <v>2764</v>
      </c>
      <c r="T323" s="143"/>
      <c r="U323" s="144"/>
      <c r="V323" s="144" t="s">
        <v>2757</v>
      </c>
      <c r="W323" s="147" t="s">
        <v>2758</v>
      </c>
      <c r="X323" s="144" t="s">
        <v>2759</v>
      </c>
      <c r="Y323" s="143" t="s">
        <v>1249</v>
      </c>
      <c r="Z323" s="142"/>
    </row>
    <row r="324" spans="1:26" ht="15.75">
      <c r="A324" s="144" t="s">
        <v>100</v>
      </c>
      <c r="B324" s="142" t="s">
        <v>1238</v>
      </c>
      <c r="C324" s="144" t="s">
        <v>1238</v>
      </c>
      <c r="D324" s="144" t="s">
        <v>2752</v>
      </c>
      <c r="E324" s="144" t="s">
        <v>1293</v>
      </c>
      <c r="F324" s="142" t="s">
        <v>2753</v>
      </c>
      <c r="G324" s="143" t="s">
        <v>32</v>
      </c>
      <c r="H324" s="143" t="s">
        <v>22</v>
      </c>
      <c r="I324" s="143" t="s">
        <v>32</v>
      </c>
      <c r="J324" s="144" t="s">
        <v>2754</v>
      </c>
      <c r="K324" s="144" t="s">
        <v>2764</v>
      </c>
      <c r="L324" s="143"/>
      <c r="M324" s="143"/>
      <c r="R324" s="159">
        <f ca="1" t="shared" si="5"/>
        <v>1</v>
      </c>
      <c r="S324" s="143" t="s">
        <v>2764</v>
      </c>
      <c r="T324" s="143"/>
      <c r="U324" s="144"/>
      <c r="V324" s="144" t="s">
        <v>2757</v>
      </c>
      <c r="W324" s="147" t="s">
        <v>2758</v>
      </c>
      <c r="X324" s="144" t="s">
        <v>2759</v>
      </c>
      <c r="Y324" s="143" t="s">
        <v>1249</v>
      </c>
      <c r="Z324" s="142"/>
    </row>
    <row r="325" spans="1:26" ht="15.75">
      <c r="A325" s="142" t="s">
        <v>100</v>
      </c>
      <c r="B325" s="142" t="s">
        <v>1238</v>
      </c>
      <c r="C325" s="142" t="s">
        <v>1238</v>
      </c>
      <c r="D325" s="144" t="s">
        <v>1509</v>
      </c>
      <c r="E325" s="144" t="s">
        <v>1510</v>
      </c>
      <c r="F325" s="142" t="s">
        <v>41</v>
      </c>
      <c r="G325" s="143" t="s">
        <v>32</v>
      </c>
      <c r="H325" s="143" t="s">
        <v>22</v>
      </c>
      <c r="I325" s="143" t="s">
        <v>32</v>
      </c>
      <c r="J325" s="144" t="s">
        <v>1511</v>
      </c>
      <c r="K325" s="144" t="s">
        <v>1512</v>
      </c>
      <c r="L325" s="145">
        <v>38736</v>
      </c>
      <c r="M325" s="145">
        <v>42387</v>
      </c>
      <c r="O325" s="145">
        <v>42387</v>
      </c>
      <c r="P325" s="145">
        <v>41364</v>
      </c>
      <c r="Q325" s="145">
        <v>40940</v>
      </c>
      <c r="R325" s="159">
        <f ca="1" t="shared" si="5"/>
        <v>4</v>
      </c>
      <c r="S325" s="143" t="s">
        <v>1512</v>
      </c>
      <c r="T325" s="143" t="s">
        <v>1513</v>
      </c>
      <c r="U325" s="143" t="s">
        <v>26</v>
      </c>
      <c r="V325" s="142" t="s">
        <v>1514</v>
      </c>
      <c r="W325" s="147" t="s">
        <v>1515</v>
      </c>
      <c r="X325" s="142" t="s">
        <v>1516</v>
      </c>
      <c r="Y325" s="143" t="s">
        <v>1249</v>
      </c>
      <c r="Z325" s="142"/>
    </row>
    <row r="326" spans="1:26" ht="15.75">
      <c r="A326" s="142" t="s">
        <v>100</v>
      </c>
      <c r="B326" s="142" t="s">
        <v>1238</v>
      </c>
      <c r="C326" s="142" t="s">
        <v>1238</v>
      </c>
      <c r="D326" s="144" t="s">
        <v>1863</v>
      </c>
      <c r="E326" s="144" t="s">
        <v>1864</v>
      </c>
      <c r="F326" s="142" t="s">
        <v>42</v>
      </c>
      <c r="G326" s="143" t="s">
        <v>32</v>
      </c>
      <c r="H326" s="143" t="s">
        <v>22</v>
      </c>
      <c r="I326" s="143" t="s">
        <v>32</v>
      </c>
      <c r="J326" s="144" t="s">
        <v>1865</v>
      </c>
      <c r="K326" s="144"/>
      <c r="L326" s="145">
        <v>38899</v>
      </c>
      <c r="M326" s="145">
        <v>39629</v>
      </c>
      <c r="N326" s="143" t="s">
        <v>1364</v>
      </c>
      <c r="O326" s="145">
        <v>40359</v>
      </c>
      <c r="P326" s="145">
        <v>39629</v>
      </c>
      <c r="Q326" s="145"/>
      <c r="R326" s="159">
        <f ca="1" t="shared" si="5"/>
        <v>2</v>
      </c>
      <c r="T326" s="143"/>
      <c r="U326" s="143" t="s">
        <v>26</v>
      </c>
      <c r="V326" s="152" t="s">
        <v>1866</v>
      </c>
      <c r="W326" s="147" t="s">
        <v>1867</v>
      </c>
      <c r="X326" s="142" t="s">
        <v>1868</v>
      </c>
      <c r="Y326" s="143" t="s">
        <v>1249</v>
      </c>
      <c r="Z326" s="142"/>
    </row>
    <row r="327" spans="1:26" ht="15.75">
      <c r="A327" s="142" t="s">
        <v>100</v>
      </c>
      <c r="B327" s="142" t="s">
        <v>1238</v>
      </c>
      <c r="C327" s="142" t="s">
        <v>1238</v>
      </c>
      <c r="D327" s="144" t="s">
        <v>1863</v>
      </c>
      <c r="E327" s="144" t="s">
        <v>1344</v>
      </c>
      <c r="F327" s="142" t="s">
        <v>42</v>
      </c>
      <c r="G327" s="143" t="s">
        <v>32</v>
      </c>
      <c r="H327" s="143" t="s">
        <v>22</v>
      </c>
      <c r="I327" s="143" t="s">
        <v>32</v>
      </c>
      <c r="J327" s="144"/>
      <c r="K327" s="144"/>
      <c r="L327" s="145"/>
      <c r="M327" s="145"/>
      <c r="O327" s="145"/>
      <c r="P327" s="145"/>
      <c r="Q327" s="145"/>
      <c r="R327" s="159">
        <f ca="1" t="shared" si="5"/>
        <v>1</v>
      </c>
      <c r="T327" s="143"/>
      <c r="U327" s="143" t="s">
        <v>26</v>
      </c>
      <c r="V327" s="152" t="s">
        <v>1866</v>
      </c>
      <c r="W327" s="147" t="s">
        <v>1867</v>
      </c>
      <c r="X327" s="142" t="s">
        <v>1868</v>
      </c>
      <c r="Y327" s="143" t="s">
        <v>1249</v>
      </c>
      <c r="Z327" s="142"/>
    </row>
    <row r="328" spans="1:26" ht="15.75">
      <c r="A328" s="142" t="s">
        <v>100</v>
      </c>
      <c r="B328" s="142" t="s">
        <v>1238</v>
      </c>
      <c r="C328" s="142" t="s">
        <v>1238</v>
      </c>
      <c r="D328" s="144" t="s">
        <v>1517</v>
      </c>
      <c r="E328" s="144" t="s">
        <v>1238</v>
      </c>
      <c r="F328" s="142" t="s">
        <v>46</v>
      </c>
      <c r="G328" s="143" t="s">
        <v>32</v>
      </c>
      <c r="H328" s="143" t="s">
        <v>22</v>
      </c>
      <c r="I328" s="143" t="s">
        <v>32</v>
      </c>
      <c r="J328" s="144" t="s">
        <v>1251</v>
      </c>
      <c r="K328" s="144"/>
      <c r="L328" s="145">
        <v>40269</v>
      </c>
      <c r="M328" s="145">
        <v>43921</v>
      </c>
      <c r="O328" s="145">
        <v>43921</v>
      </c>
      <c r="P328" s="145">
        <v>43921</v>
      </c>
      <c r="Q328" s="145"/>
      <c r="R328" s="159">
        <f ca="1" t="shared" si="5"/>
        <v>4</v>
      </c>
      <c r="T328" s="143"/>
      <c r="U328" s="143" t="s">
        <v>26</v>
      </c>
      <c r="V328" s="142" t="s">
        <v>1518</v>
      </c>
      <c r="W328" s="147" t="s">
        <v>1519</v>
      </c>
      <c r="X328" s="142" t="s">
        <v>1520</v>
      </c>
      <c r="Y328" s="143" t="s">
        <v>1249</v>
      </c>
      <c r="Z328" s="142"/>
    </row>
    <row r="329" spans="1:26" ht="15.75">
      <c r="A329" s="142" t="s">
        <v>100</v>
      </c>
      <c r="B329" s="142" t="s">
        <v>1238</v>
      </c>
      <c r="C329" s="142" t="s">
        <v>1238</v>
      </c>
      <c r="D329" s="144" t="s">
        <v>1517</v>
      </c>
      <c r="E329" s="144" t="s">
        <v>1344</v>
      </c>
      <c r="F329" s="142" t="s">
        <v>46</v>
      </c>
      <c r="G329" s="143" t="s">
        <v>32</v>
      </c>
      <c r="H329" s="143" t="s">
        <v>22</v>
      </c>
      <c r="I329" s="143" t="s">
        <v>32</v>
      </c>
      <c r="J329" s="144"/>
      <c r="K329" s="144"/>
      <c r="L329" s="145"/>
      <c r="M329" s="145"/>
      <c r="N329" s="143" t="s">
        <v>1521</v>
      </c>
      <c r="O329" s="145"/>
      <c r="P329" s="145"/>
      <c r="Q329" s="145"/>
      <c r="R329" s="159">
        <f ca="1" t="shared" si="5"/>
        <v>1</v>
      </c>
      <c r="T329" s="143"/>
      <c r="U329" s="143" t="s">
        <v>26</v>
      </c>
      <c r="V329" s="142" t="s">
        <v>1518</v>
      </c>
      <c r="W329" s="147" t="s">
        <v>1519</v>
      </c>
      <c r="X329" s="142" t="s">
        <v>1522</v>
      </c>
      <c r="Y329" s="143" t="s">
        <v>1249</v>
      </c>
      <c r="Z329" s="142"/>
    </row>
    <row r="330" spans="1:26" ht="31.5">
      <c r="A330" s="142" t="s">
        <v>100</v>
      </c>
      <c r="B330" s="142" t="s">
        <v>1238</v>
      </c>
      <c r="C330" s="142" t="s">
        <v>1238</v>
      </c>
      <c r="D330" s="144" t="s">
        <v>2765</v>
      </c>
      <c r="E330" s="144" t="s">
        <v>2766</v>
      </c>
      <c r="F330" s="142" t="s">
        <v>47</v>
      </c>
      <c r="G330" s="143" t="s">
        <v>32</v>
      </c>
      <c r="H330" s="143" t="s">
        <v>22</v>
      </c>
      <c r="I330" s="143" t="s">
        <v>32</v>
      </c>
      <c r="J330" s="144" t="s">
        <v>1524</v>
      </c>
      <c r="K330" s="144"/>
      <c r="L330" s="145">
        <v>38565</v>
      </c>
      <c r="M330" s="145">
        <v>40360</v>
      </c>
      <c r="N330" s="143" t="s">
        <v>2767</v>
      </c>
      <c r="O330" s="145">
        <v>42186</v>
      </c>
      <c r="P330" s="145">
        <v>41121</v>
      </c>
      <c r="Q330" s="145"/>
      <c r="R330" s="159">
        <f ca="1" t="shared" si="5"/>
        <v>4</v>
      </c>
      <c r="T330" s="143"/>
      <c r="U330" s="143" t="s">
        <v>26</v>
      </c>
      <c r="V330" s="142" t="s">
        <v>2768</v>
      </c>
      <c r="W330" s="147" t="s">
        <v>2769</v>
      </c>
      <c r="X330" s="142" t="s">
        <v>2770</v>
      </c>
      <c r="Y330" s="143" t="s">
        <v>1249</v>
      </c>
      <c r="Z330" s="142"/>
    </row>
    <row r="331" spans="1:26" ht="15.75">
      <c r="A331" s="142" t="s">
        <v>100</v>
      </c>
      <c r="B331" s="142" t="s">
        <v>1238</v>
      </c>
      <c r="C331" s="142" t="s">
        <v>1238</v>
      </c>
      <c r="D331" s="144" t="s">
        <v>2765</v>
      </c>
      <c r="E331" s="144" t="s">
        <v>2771</v>
      </c>
      <c r="F331" s="142" t="s">
        <v>47</v>
      </c>
      <c r="G331" s="143" t="s">
        <v>32</v>
      </c>
      <c r="H331" s="143" t="s">
        <v>22</v>
      </c>
      <c r="I331" s="143" t="s">
        <v>32</v>
      </c>
      <c r="J331" s="144" t="s">
        <v>1419</v>
      </c>
      <c r="K331" s="144"/>
      <c r="L331" s="145">
        <v>40609</v>
      </c>
      <c r="M331" s="145">
        <v>48976</v>
      </c>
      <c r="O331" s="145">
        <v>48976</v>
      </c>
      <c r="P331" s="145">
        <v>48976</v>
      </c>
      <c r="Q331" s="145"/>
      <c r="R331" s="159">
        <f ca="1" t="shared" si="5"/>
        <v>4</v>
      </c>
      <c r="T331" s="143"/>
      <c r="U331" s="143" t="s">
        <v>26</v>
      </c>
      <c r="V331" s="142" t="s">
        <v>2768</v>
      </c>
      <c r="W331" s="147" t="s">
        <v>2769</v>
      </c>
      <c r="X331" s="142" t="s">
        <v>2770</v>
      </c>
      <c r="Y331" s="143" t="s">
        <v>1249</v>
      </c>
      <c r="Z331" s="142"/>
    </row>
    <row r="332" spans="1:26" ht="15.75">
      <c r="A332" s="142" t="s">
        <v>100</v>
      </c>
      <c r="B332" s="142" t="s">
        <v>1238</v>
      </c>
      <c r="C332" s="142" t="s">
        <v>1238</v>
      </c>
      <c r="D332" s="144" t="s">
        <v>2765</v>
      </c>
      <c r="E332" s="144" t="s">
        <v>1344</v>
      </c>
      <c r="F332" s="142" t="s">
        <v>47</v>
      </c>
      <c r="G332" s="143" t="s">
        <v>32</v>
      </c>
      <c r="H332" s="143" t="s">
        <v>22</v>
      </c>
      <c r="I332" s="143" t="s">
        <v>32</v>
      </c>
      <c r="J332" s="144"/>
      <c r="K332" s="144"/>
      <c r="L332" s="145">
        <v>39173</v>
      </c>
      <c r="M332" s="145">
        <v>40268</v>
      </c>
      <c r="O332" s="145">
        <v>40268</v>
      </c>
      <c r="P332" s="145">
        <v>40268</v>
      </c>
      <c r="Q332" s="145"/>
      <c r="R332" s="159">
        <f ca="1" t="shared" si="5"/>
        <v>2</v>
      </c>
      <c r="T332" s="143"/>
      <c r="U332" s="143" t="s">
        <v>26</v>
      </c>
      <c r="V332" s="142" t="s">
        <v>2768</v>
      </c>
      <c r="W332" s="147" t="s">
        <v>2769</v>
      </c>
      <c r="X332" s="142" t="s">
        <v>2770</v>
      </c>
      <c r="Y332" s="143" t="s">
        <v>1249</v>
      </c>
      <c r="Z332" s="142"/>
    </row>
    <row r="333" spans="1:26" ht="31.5">
      <c r="A333" s="142" t="s">
        <v>100</v>
      </c>
      <c r="B333" s="142" t="s">
        <v>1238</v>
      </c>
      <c r="C333" s="142" t="s">
        <v>1238</v>
      </c>
      <c r="D333" s="144" t="s">
        <v>2772</v>
      </c>
      <c r="E333" s="144" t="s">
        <v>2773</v>
      </c>
      <c r="F333" s="142" t="s">
        <v>33</v>
      </c>
      <c r="G333" s="143" t="s">
        <v>32</v>
      </c>
      <c r="H333" s="143" t="s">
        <v>22</v>
      </c>
      <c r="I333" s="143" t="s">
        <v>32</v>
      </c>
      <c r="J333" s="144" t="s">
        <v>2774</v>
      </c>
      <c r="K333" s="144" t="s">
        <v>1452</v>
      </c>
      <c r="L333" s="145">
        <v>39783</v>
      </c>
      <c r="M333" s="145" t="s">
        <v>2775</v>
      </c>
      <c r="N333" s="143" t="s">
        <v>1402</v>
      </c>
      <c r="O333" s="145" t="s">
        <v>2776</v>
      </c>
      <c r="P333" s="145">
        <v>43435</v>
      </c>
      <c r="Q333" s="145">
        <v>43070</v>
      </c>
      <c r="R333" s="159">
        <f ca="1" t="shared" si="5"/>
        <v>4</v>
      </c>
      <c r="T333" s="143" t="s">
        <v>2777</v>
      </c>
      <c r="U333" s="143" t="s">
        <v>26</v>
      </c>
      <c r="V333" s="142" t="s">
        <v>2778</v>
      </c>
      <c r="W333" s="147" t="s">
        <v>2779</v>
      </c>
      <c r="X333" s="142" t="s">
        <v>2780</v>
      </c>
      <c r="Y333" s="143" t="s">
        <v>1249</v>
      </c>
      <c r="Z333" s="142"/>
    </row>
    <row r="334" spans="1:26" ht="31.5">
      <c r="A334" s="142" t="s">
        <v>100</v>
      </c>
      <c r="B334" s="142" t="s">
        <v>1238</v>
      </c>
      <c r="C334" s="142" t="s">
        <v>1238</v>
      </c>
      <c r="D334" s="144" t="s">
        <v>2772</v>
      </c>
      <c r="E334" s="142" t="s">
        <v>2781</v>
      </c>
      <c r="F334" s="142" t="s">
        <v>33</v>
      </c>
      <c r="G334" s="143" t="s">
        <v>32</v>
      </c>
      <c r="H334" s="143" t="s">
        <v>22</v>
      </c>
      <c r="I334" s="143" t="s">
        <v>32</v>
      </c>
      <c r="J334" s="143" t="s">
        <v>2782</v>
      </c>
      <c r="K334" s="144" t="s">
        <v>1452</v>
      </c>
      <c r="L334" s="156">
        <v>38443</v>
      </c>
      <c r="M334" s="156">
        <v>40268</v>
      </c>
      <c r="N334" s="143" t="s">
        <v>2783</v>
      </c>
      <c r="O334" s="156">
        <v>41364</v>
      </c>
      <c r="P334" s="156">
        <v>41364</v>
      </c>
      <c r="Q334" s="145">
        <v>41061</v>
      </c>
      <c r="R334" s="159">
        <f ca="1" t="shared" si="5"/>
        <v>4</v>
      </c>
      <c r="T334" s="143" t="s">
        <v>2784</v>
      </c>
      <c r="U334" s="143" t="s">
        <v>26</v>
      </c>
      <c r="V334" s="142" t="s">
        <v>2778</v>
      </c>
      <c r="W334" s="147" t="s">
        <v>2779</v>
      </c>
      <c r="X334" s="142" t="s">
        <v>2780</v>
      </c>
      <c r="Y334" s="143" t="s">
        <v>1249</v>
      </c>
      <c r="Z334" s="142"/>
    </row>
    <row r="335" spans="1:26" ht="15.75">
      <c r="A335" s="142" t="s">
        <v>100</v>
      </c>
      <c r="B335" s="142" t="s">
        <v>1238</v>
      </c>
      <c r="C335" s="142" t="s">
        <v>1238</v>
      </c>
      <c r="D335" s="144" t="s">
        <v>2785</v>
      </c>
      <c r="E335" s="144" t="s">
        <v>2786</v>
      </c>
      <c r="F335" s="142" t="s">
        <v>33</v>
      </c>
      <c r="G335" s="143" t="s">
        <v>32</v>
      </c>
      <c r="H335" s="143" t="s">
        <v>22</v>
      </c>
      <c r="I335" s="143" t="s">
        <v>32</v>
      </c>
      <c r="J335" s="144"/>
      <c r="K335" s="144"/>
      <c r="L335" s="145">
        <v>39326</v>
      </c>
      <c r="M335" s="145">
        <v>40422</v>
      </c>
      <c r="N335" s="143" t="s">
        <v>1364</v>
      </c>
      <c r="O335" s="145">
        <v>41153</v>
      </c>
      <c r="P335" s="145">
        <v>40422</v>
      </c>
      <c r="Q335" s="145"/>
      <c r="R335" s="159">
        <f ca="1" t="shared" si="5"/>
        <v>2</v>
      </c>
      <c r="T335" s="143"/>
      <c r="U335" s="143" t="s">
        <v>26</v>
      </c>
      <c r="V335" s="142" t="s">
        <v>2787</v>
      </c>
      <c r="W335" s="147" t="s">
        <v>2788</v>
      </c>
      <c r="X335" s="142" t="s">
        <v>2789</v>
      </c>
      <c r="Y335" s="143" t="s">
        <v>1249</v>
      </c>
      <c r="Z335" s="142"/>
    </row>
    <row r="336" spans="1:26" ht="15.75">
      <c r="A336" s="142" t="s">
        <v>100</v>
      </c>
      <c r="B336" s="142" t="s">
        <v>1238</v>
      </c>
      <c r="C336" s="142" t="s">
        <v>1238</v>
      </c>
      <c r="D336" s="144" t="s">
        <v>2790</v>
      </c>
      <c r="E336" s="144" t="s">
        <v>739</v>
      </c>
      <c r="F336" s="142" t="s">
        <v>46</v>
      </c>
      <c r="G336" s="143" t="s">
        <v>32</v>
      </c>
      <c r="H336" s="143" t="s">
        <v>22</v>
      </c>
      <c r="I336" s="143" t="s">
        <v>32</v>
      </c>
      <c r="J336" s="144" t="s">
        <v>1292</v>
      </c>
      <c r="K336" s="144"/>
      <c r="L336" s="145">
        <v>38383</v>
      </c>
      <c r="M336" s="145">
        <v>47573</v>
      </c>
      <c r="O336" s="145">
        <v>47573</v>
      </c>
      <c r="P336" s="145">
        <v>47573</v>
      </c>
      <c r="Q336" s="145"/>
      <c r="R336" s="159">
        <f ca="1" t="shared" si="5"/>
        <v>4</v>
      </c>
      <c r="T336" s="143"/>
      <c r="U336" s="143" t="s">
        <v>26</v>
      </c>
      <c r="V336" s="142" t="s">
        <v>2791</v>
      </c>
      <c r="W336" s="147" t="s">
        <v>2792</v>
      </c>
      <c r="X336" s="142" t="s">
        <v>2793</v>
      </c>
      <c r="Y336" s="143" t="s">
        <v>1249</v>
      </c>
      <c r="Z336" s="142"/>
    </row>
    <row r="337" spans="1:26" ht="15.75">
      <c r="A337" s="142" t="s">
        <v>100</v>
      </c>
      <c r="B337" s="142" t="s">
        <v>1238</v>
      </c>
      <c r="C337" s="142" t="s">
        <v>1238</v>
      </c>
      <c r="D337" s="144" t="s">
        <v>2794</v>
      </c>
      <c r="E337" s="144" t="s">
        <v>2795</v>
      </c>
      <c r="F337" s="142" t="s">
        <v>46</v>
      </c>
      <c r="G337" s="143" t="s">
        <v>32</v>
      </c>
      <c r="H337" s="143" t="s">
        <v>22</v>
      </c>
      <c r="I337" s="143" t="s">
        <v>32</v>
      </c>
      <c r="J337" s="144" t="s">
        <v>2796</v>
      </c>
      <c r="K337" s="144" t="s">
        <v>2797</v>
      </c>
      <c r="L337" s="145">
        <v>39995</v>
      </c>
      <c r="M337" s="145">
        <v>41455</v>
      </c>
      <c r="N337" s="143" t="s">
        <v>1437</v>
      </c>
      <c r="O337" s="145">
        <v>41455</v>
      </c>
      <c r="P337" s="145">
        <v>41455</v>
      </c>
      <c r="Q337" s="143" t="s">
        <v>2798</v>
      </c>
      <c r="R337" s="159">
        <f ca="1" t="shared" si="5"/>
        <v>4</v>
      </c>
      <c r="T337" s="143" t="s">
        <v>2798</v>
      </c>
      <c r="U337" s="143" t="s">
        <v>26</v>
      </c>
      <c r="V337" s="142" t="s">
        <v>2799</v>
      </c>
      <c r="W337" s="147" t="s">
        <v>2800</v>
      </c>
      <c r="X337" s="142" t="s">
        <v>2801</v>
      </c>
      <c r="Y337" s="143" t="s">
        <v>1249</v>
      </c>
      <c r="Z337" s="142"/>
    </row>
    <row r="338" spans="1:26" ht="15.75">
      <c r="A338" s="142" t="s">
        <v>100</v>
      </c>
      <c r="B338" s="142" t="s">
        <v>1238</v>
      </c>
      <c r="C338" s="142" t="s">
        <v>1238</v>
      </c>
      <c r="D338" s="144" t="s">
        <v>2794</v>
      </c>
      <c r="E338" s="144" t="s">
        <v>2802</v>
      </c>
      <c r="F338" s="142" t="s">
        <v>46</v>
      </c>
      <c r="G338" s="143" t="s">
        <v>32</v>
      </c>
      <c r="H338" s="143" t="s">
        <v>22</v>
      </c>
      <c r="I338" s="143" t="s">
        <v>32</v>
      </c>
      <c r="J338" s="144" t="s">
        <v>2803</v>
      </c>
      <c r="K338" s="144" t="s">
        <v>2797</v>
      </c>
      <c r="L338" s="145">
        <v>38621</v>
      </c>
      <c r="M338" s="145">
        <v>41364</v>
      </c>
      <c r="N338" s="143">
        <v>4</v>
      </c>
      <c r="O338" s="145">
        <v>41578</v>
      </c>
      <c r="P338" s="145">
        <v>41364</v>
      </c>
      <c r="Q338" s="143" t="s">
        <v>1582</v>
      </c>
      <c r="R338" s="159">
        <f ca="1" t="shared" si="5"/>
        <v>4</v>
      </c>
      <c r="T338" s="148">
        <v>0.9</v>
      </c>
      <c r="U338" s="143" t="s">
        <v>26</v>
      </c>
      <c r="V338" s="142" t="s">
        <v>2804</v>
      </c>
      <c r="W338" s="147" t="s">
        <v>2805</v>
      </c>
      <c r="X338" s="142" t="s">
        <v>2806</v>
      </c>
      <c r="Y338" s="143" t="s">
        <v>1249</v>
      </c>
      <c r="Z338" s="142"/>
    </row>
    <row r="339" spans="1:26" ht="15.75">
      <c r="A339" s="142" t="s">
        <v>100</v>
      </c>
      <c r="B339" s="142" t="s">
        <v>1238</v>
      </c>
      <c r="C339" s="142" t="s">
        <v>1238</v>
      </c>
      <c r="D339" s="144" t="s">
        <v>2794</v>
      </c>
      <c r="E339" s="144" t="s">
        <v>1238</v>
      </c>
      <c r="F339" s="142" t="s">
        <v>46</v>
      </c>
      <c r="G339" s="143" t="s">
        <v>32</v>
      </c>
      <c r="H339" s="143" t="s">
        <v>22</v>
      </c>
      <c r="I339" s="143" t="s">
        <v>32</v>
      </c>
      <c r="J339" s="142" t="s">
        <v>2807</v>
      </c>
      <c r="K339" s="144" t="s">
        <v>764</v>
      </c>
      <c r="L339" s="143" t="s">
        <v>764</v>
      </c>
      <c r="M339" s="143" t="s">
        <v>764</v>
      </c>
      <c r="N339" s="143" t="s">
        <v>764</v>
      </c>
      <c r="O339" s="143" t="s">
        <v>764</v>
      </c>
      <c r="P339" s="143" t="s">
        <v>764</v>
      </c>
      <c r="Q339" s="143" t="s">
        <v>764</v>
      </c>
      <c r="R339" s="159">
        <f ca="1" t="shared" si="5"/>
        <v>4</v>
      </c>
      <c r="S339" s="143" t="s">
        <v>2808</v>
      </c>
      <c r="T339" s="173" t="s">
        <v>764</v>
      </c>
      <c r="U339" s="142"/>
      <c r="V339" s="142" t="s">
        <v>764</v>
      </c>
      <c r="W339" s="142"/>
      <c r="X339" s="142"/>
      <c r="Y339" s="143" t="s">
        <v>1815</v>
      </c>
      <c r="Z339" s="142"/>
    </row>
    <row r="340" spans="1:26" ht="15.75">
      <c r="A340" s="142" t="s">
        <v>100</v>
      </c>
      <c r="B340" s="142" t="s">
        <v>1238</v>
      </c>
      <c r="C340" s="142" t="s">
        <v>1238</v>
      </c>
      <c r="D340" s="144" t="s">
        <v>2794</v>
      </c>
      <c r="E340" s="144" t="s">
        <v>1504</v>
      </c>
      <c r="F340" s="142" t="s">
        <v>46</v>
      </c>
      <c r="G340" s="143" t="s">
        <v>32</v>
      </c>
      <c r="H340" s="143" t="s">
        <v>22</v>
      </c>
      <c r="I340" s="143" t="s">
        <v>32</v>
      </c>
      <c r="J340" s="142" t="s">
        <v>2809</v>
      </c>
      <c r="K340" s="144" t="s">
        <v>2810</v>
      </c>
      <c r="L340" s="143" t="s">
        <v>2811</v>
      </c>
      <c r="M340" s="143" t="s">
        <v>764</v>
      </c>
      <c r="N340" s="143" t="s">
        <v>764</v>
      </c>
      <c r="O340" s="143" t="s">
        <v>764</v>
      </c>
      <c r="P340" s="143" t="s">
        <v>764</v>
      </c>
      <c r="Q340" s="143" t="s">
        <v>764</v>
      </c>
      <c r="R340" s="159">
        <f ca="1" t="shared" si="5"/>
        <v>4</v>
      </c>
      <c r="S340" s="143" t="s">
        <v>2810</v>
      </c>
      <c r="T340" s="143" t="s">
        <v>764</v>
      </c>
      <c r="U340" s="142"/>
      <c r="V340" s="142" t="s">
        <v>764</v>
      </c>
      <c r="W340" s="142"/>
      <c r="X340" s="142"/>
      <c r="Y340" s="143" t="s">
        <v>1818</v>
      </c>
      <c r="Z340" s="142"/>
    </row>
    <row r="341" spans="1:26" ht="15.75">
      <c r="A341" s="142" t="s">
        <v>100</v>
      </c>
      <c r="B341" s="142" t="s">
        <v>1238</v>
      </c>
      <c r="C341" s="142" t="s">
        <v>1238</v>
      </c>
      <c r="D341" s="144" t="s">
        <v>2794</v>
      </c>
      <c r="E341" s="144" t="s">
        <v>1291</v>
      </c>
      <c r="F341" s="142" t="s">
        <v>46</v>
      </c>
      <c r="G341" s="143" t="s">
        <v>32</v>
      </c>
      <c r="H341" s="143" t="s">
        <v>22</v>
      </c>
      <c r="I341" s="143" t="s">
        <v>32</v>
      </c>
      <c r="J341" s="142" t="s">
        <v>2809</v>
      </c>
      <c r="K341" s="144" t="s">
        <v>2810</v>
      </c>
      <c r="L341" s="143" t="s">
        <v>2609</v>
      </c>
      <c r="M341" s="143" t="s">
        <v>2812</v>
      </c>
      <c r="N341" s="143" t="s">
        <v>1437</v>
      </c>
      <c r="O341" s="145">
        <v>41363</v>
      </c>
      <c r="P341" s="143" t="s">
        <v>2813</v>
      </c>
      <c r="Q341" s="143" t="s">
        <v>764</v>
      </c>
      <c r="R341" s="159">
        <f ca="1" t="shared" si="5"/>
        <v>4</v>
      </c>
      <c r="S341" s="143" t="s">
        <v>2810</v>
      </c>
      <c r="T341" s="173">
        <v>0.385</v>
      </c>
      <c r="U341" s="142"/>
      <c r="V341" s="142" t="s">
        <v>2814</v>
      </c>
      <c r="W341" s="147" t="s">
        <v>2815</v>
      </c>
      <c r="X341" s="142" t="s">
        <v>2816</v>
      </c>
      <c r="Y341" s="143" t="s">
        <v>1821</v>
      </c>
      <c r="Z341" s="142"/>
    </row>
    <row r="342" spans="1:26" ht="31.5">
      <c r="A342" s="142" t="s">
        <v>100</v>
      </c>
      <c r="B342" s="142" t="s">
        <v>1238</v>
      </c>
      <c r="C342" s="142" t="s">
        <v>1238</v>
      </c>
      <c r="D342" s="144" t="s">
        <v>2794</v>
      </c>
      <c r="E342" s="144" t="s">
        <v>1781</v>
      </c>
      <c r="F342" s="142" t="s">
        <v>46</v>
      </c>
      <c r="G342" s="143" t="s">
        <v>32</v>
      </c>
      <c r="H342" s="143" t="s">
        <v>22</v>
      </c>
      <c r="I342" s="143" t="s">
        <v>32</v>
      </c>
      <c r="J342" s="142" t="s">
        <v>2809</v>
      </c>
      <c r="K342" s="144" t="s">
        <v>2810</v>
      </c>
      <c r="L342" s="143" t="s">
        <v>2817</v>
      </c>
      <c r="M342" s="143"/>
      <c r="O342" s="143">
        <v>4</v>
      </c>
      <c r="Q342" s="143" t="s">
        <v>764</v>
      </c>
      <c r="R342" s="159">
        <f ca="1" t="shared" si="5"/>
        <v>1</v>
      </c>
      <c r="S342" s="143" t="s">
        <v>2810</v>
      </c>
      <c r="T342" s="173" t="s">
        <v>2818</v>
      </c>
      <c r="U342" s="142"/>
      <c r="V342" s="142" t="s">
        <v>764</v>
      </c>
      <c r="W342" s="142"/>
      <c r="X342" s="142"/>
      <c r="Y342" s="143" t="s">
        <v>1825</v>
      </c>
      <c r="Z342" s="142"/>
    </row>
    <row r="343" spans="1:26" ht="15.75">
      <c r="A343" s="142" t="s">
        <v>100</v>
      </c>
      <c r="B343" s="142" t="s">
        <v>1238</v>
      </c>
      <c r="C343" s="142" t="s">
        <v>1238</v>
      </c>
      <c r="D343" s="144" t="s">
        <v>2794</v>
      </c>
      <c r="E343" s="144" t="s">
        <v>1713</v>
      </c>
      <c r="F343" s="142" t="s">
        <v>46</v>
      </c>
      <c r="G343" s="143" t="s">
        <v>32</v>
      </c>
      <c r="H343" s="143" t="s">
        <v>22</v>
      </c>
      <c r="I343" s="143" t="s">
        <v>32</v>
      </c>
      <c r="J343" s="142" t="s">
        <v>2063</v>
      </c>
      <c r="K343" s="144" t="s">
        <v>2819</v>
      </c>
      <c r="L343" s="143" t="s">
        <v>2258</v>
      </c>
      <c r="M343" s="143" t="s">
        <v>2820</v>
      </c>
      <c r="N343" s="143">
        <v>2</v>
      </c>
      <c r="O343" s="143" t="s">
        <v>2821</v>
      </c>
      <c r="P343" s="155" t="s">
        <v>2822</v>
      </c>
      <c r="Q343" s="143" t="s">
        <v>2823</v>
      </c>
      <c r="R343" s="159">
        <f ca="1" t="shared" si="5"/>
        <v>4</v>
      </c>
      <c r="S343" s="143" t="s">
        <v>2819</v>
      </c>
      <c r="T343" s="173">
        <v>0.4</v>
      </c>
      <c r="U343" s="142"/>
      <c r="V343" s="142" t="s">
        <v>2824</v>
      </c>
      <c r="W343" s="147" t="s">
        <v>2825</v>
      </c>
      <c r="X343" s="142" t="s">
        <v>2826</v>
      </c>
      <c r="Y343" s="143" t="s">
        <v>1826</v>
      </c>
      <c r="Z343" s="142"/>
    </row>
    <row r="344" spans="1:26" ht="15.75">
      <c r="A344" s="142" t="s">
        <v>100</v>
      </c>
      <c r="B344" s="142" t="s">
        <v>1238</v>
      </c>
      <c r="C344" s="142" t="s">
        <v>1238</v>
      </c>
      <c r="D344" s="144" t="s">
        <v>2794</v>
      </c>
      <c r="E344" s="144" t="s">
        <v>1478</v>
      </c>
      <c r="F344" s="142" t="s">
        <v>46</v>
      </c>
      <c r="G344" s="143" t="s">
        <v>32</v>
      </c>
      <c r="H344" s="143" t="s">
        <v>22</v>
      </c>
      <c r="I344" s="143" t="s">
        <v>32</v>
      </c>
      <c r="J344" s="142" t="s">
        <v>2063</v>
      </c>
      <c r="K344" s="144" t="s">
        <v>2819</v>
      </c>
      <c r="L344" s="155">
        <v>39995</v>
      </c>
      <c r="M344" s="155">
        <v>41426</v>
      </c>
      <c r="N344" s="143" t="s">
        <v>1437</v>
      </c>
      <c r="O344" s="155">
        <v>41426</v>
      </c>
      <c r="P344" s="155">
        <v>41426</v>
      </c>
      <c r="Q344" s="143" t="s">
        <v>2827</v>
      </c>
      <c r="R344" s="159">
        <f ca="1" t="shared" si="5"/>
        <v>4</v>
      </c>
      <c r="S344" s="143" t="s">
        <v>2819</v>
      </c>
      <c r="T344" s="173">
        <v>1.74</v>
      </c>
      <c r="U344" s="142"/>
      <c r="V344" s="142" t="s">
        <v>2799</v>
      </c>
      <c r="W344" s="147" t="s">
        <v>2800</v>
      </c>
      <c r="X344" s="142" t="s">
        <v>2801</v>
      </c>
      <c r="Y344" s="143" t="s">
        <v>1830</v>
      </c>
      <c r="Z344" s="142"/>
    </row>
    <row r="345" spans="1:26" ht="31.5">
      <c r="A345" s="142" t="s">
        <v>100</v>
      </c>
      <c r="B345" s="142" t="s">
        <v>1238</v>
      </c>
      <c r="C345" s="142" t="s">
        <v>1238</v>
      </c>
      <c r="D345" s="144" t="s">
        <v>2794</v>
      </c>
      <c r="E345" s="144" t="s">
        <v>1433</v>
      </c>
      <c r="F345" s="142" t="s">
        <v>46</v>
      </c>
      <c r="G345" s="143" t="s">
        <v>32</v>
      </c>
      <c r="H345" s="143" t="s">
        <v>22</v>
      </c>
      <c r="I345" s="143" t="s">
        <v>32</v>
      </c>
      <c r="J345" s="142" t="s">
        <v>2063</v>
      </c>
      <c r="K345" s="144" t="s">
        <v>2819</v>
      </c>
      <c r="L345" s="155">
        <v>39995</v>
      </c>
      <c r="M345" s="155">
        <v>41426</v>
      </c>
      <c r="N345" s="143" t="s">
        <v>1437</v>
      </c>
      <c r="O345" s="155">
        <v>41426</v>
      </c>
      <c r="P345" s="155">
        <v>41426</v>
      </c>
      <c r="Q345" s="143" t="s">
        <v>2827</v>
      </c>
      <c r="R345" s="159">
        <f ca="1" t="shared" si="5"/>
        <v>4</v>
      </c>
      <c r="S345" s="143" t="s">
        <v>2819</v>
      </c>
      <c r="T345" s="173" t="s">
        <v>2828</v>
      </c>
      <c r="U345" s="142"/>
      <c r="V345" s="142" t="s">
        <v>2799</v>
      </c>
      <c r="W345" s="147" t="s">
        <v>2800</v>
      </c>
      <c r="X345" s="142" t="s">
        <v>2801</v>
      </c>
      <c r="Y345" s="143" t="s">
        <v>1831</v>
      </c>
      <c r="Z345" s="142"/>
    </row>
    <row r="346" spans="1:26" ht="31.5">
      <c r="A346" s="142" t="s">
        <v>100</v>
      </c>
      <c r="B346" s="142" t="s">
        <v>1238</v>
      </c>
      <c r="C346" s="142" t="s">
        <v>1238</v>
      </c>
      <c r="D346" s="144" t="s">
        <v>2794</v>
      </c>
      <c r="E346" s="144" t="s">
        <v>1314</v>
      </c>
      <c r="F346" s="142" t="s">
        <v>46</v>
      </c>
      <c r="G346" s="143" t="s">
        <v>32</v>
      </c>
      <c r="H346" s="143" t="s">
        <v>22</v>
      </c>
      <c r="I346" s="143" t="s">
        <v>32</v>
      </c>
      <c r="J346" s="142" t="s">
        <v>2063</v>
      </c>
      <c r="K346" s="144" t="s">
        <v>2819</v>
      </c>
      <c r="L346" s="143" t="s">
        <v>2829</v>
      </c>
      <c r="M346" s="143" t="s">
        <v>2830</v>
      </c>
      <c r="N346" s="143">
        <v>2</v>
      </c>
      <c r="O346" s="143" t="s">
        <v>2831</v>
      </c>
      <c r="R346" s="159">
        <f ca="1" t="shared" si="5"/>
        <v>1</v>
      </c>
      <c r="S346" s="143" t="s">
        <v>2819</v>
      </c>
      <c r="T346" s="173" t="s">
        <v>2832</v>
      </c>
      <c r="U346" s="142"/>
      <c r="V346" s="142" t="s">
        <v>2833</v>
      </c>
      <c r="W346" s="147" t="s">
        <v>2834</v>
      </c>
      <c r="X346" s="142" t="s">
        <v>2835</v>
      </c>
      <c r="Y346" s="143" t="s">
        <v>1832</v>
      </c>
      <c r="Z346" s="142"/>
    </row>
    <row r="347" spans="1:26" ht="15.75">
      <c r="A347" s="142" t="s">
        <v>100</v>
      </c>
      <c r="B347" s="142" t="s">
        <v>1238</v>
      </c>
      <c r="C347" s="142" t="s">
        <v>1238</v>
      </c>
      <c r="D347" s="144" t="s">
        <v>2794</v>
      </c>
      <c r="E347" s="144" t="s">
        <v>1827</v>
      </c>
      <c r="F347" s="142" t="s">
        <v>46</v>
      </c>
      <c r="G347" s="143" t="s">
        <v>32</v>
      </c>
      <c r="H347" s="143" t="s">
        <v>22</v>
      </c>
      <c r="I347" s="143" t="s">
        <v>32</v>
      </c>
      <c r="J347" s="142" t="s">
        <v>2808</v>
      </c>
      <c r="K347" s="144" t="s">
        <v>764</v>
      </c>
      <c r="L347" s="143" t="s">
        <v>764</v>
      </c>
      <c r="M347" s="143" t="s">
        <v>764</v>
      </c>
      <c r="N347" s="143" t="s">
        <v>764</v>
      </c>
      <c r="O347" s="143" t="s">
        <v>764</v>
      </c>
      <c r="P347" s="143" t="s">
        <v>764</v>
      </c>
      <c r="Q347" s="143" t="s">
        <v>764</v>
      </c>
      <c r="R347" s="159">
        <f ca="1" t="shared" si="5"/>
        <v>4</v>
      </c>
      <c r="S347" s="143" t="s">
        <v>2808</v>
      </c>
      <c r="T347" s="143" t="s">
        <v>764</v>
      </c>
      <c r="U347" s="142"/>
      <c r="V347" s="142" t="s">
        <v>764</v>
      </c>
      <c r="W347" s="142"/>
      <c r="X347" s="142"/>
      <c r="Y347" s="143" t="s">
        <v>2702</v>
      </c>
      <c r="Z347" s="142"/>
    </row>
    <row r="348" spans="1:26" ht="31.5">
      <c r="A348" s="142" t="s">
        <v>100</v>
      </c>
      <c r="B348" s="142" t="s">
        <v>1238</v>
      </c>
      <c r="C348" s="142" t="s">
        <v>1238</v>
      </c>
      <c r="D348" s="144" t="s">
        <v>2794</v>
      </c>
      <c r="E348" s="144" t="s">
        <v>1716</v>
      </c>
      <c r="F348" s="142" t="s">
        <v>46</v>
      </c>
      <c r="G348" s="143" t="s">
        <v>32</v>
      </c>
      <c r="H348" s="143" t="s">
        <v>22</v>
      </c>
      <c r="I348" s="143" t="s">
        <v>32</v>
      </c>
      <c r="J348" s="142" t="s">
        <v>2836</v>
      </c>
      <c r="K348" s="144" t="s">
        <v>2819</v>
      </c>
      <c r="L348" s="143" t="s">
        <v>2837</v>
      </c>
      <c r="M348" s="143"/>
      <c r="P348" s="155">
        <v>41122</v>
      </c>
      <c r="Q348" s="143" t="s">
        <v>2838</v>
      </c>
      <c r="R348" s="159">
        <f ca="1" t="shared" si="5"/>
        <v>4</v>
      </c>
      <c r="S348" s="143" t="s">
        <v>2819</v>
      </c>
      <c r="T348" s="173" t="s">
        <v>2839</v>
      </c>
      <c r="U348" s="142"/>
      <c r="V348" s="142" t="s">
        <v>2824</v>
      </c>
      <c r="W348" s="147" t="s">
        <v>2825</v>
      </c>
      <c r="X348" s="142" t="s">
        <v>2826</v>
      </c>
      <c r="Y348" s="143" t="s">
        <v>2704</v>
      </c>
      <c r="Z348" s="142"/>
    </row>
    <row r="349" spans="1:26" ht="15.75">
      <c r="A349" s="142" t="s">
        <v>100</v>
      </c>
      <c r="B349" s="142" t="s">
        <v>1238</v>
      </c>
      <c r="C349" s="142" t="s">
        <v>1238</v>
      </c>
      <c r="D349" s="144" t="s">
        <v>2794</v>
      </c>
      <c r="E349" s="144" t="s">
        <v>1696</v>
      </c>
      <c r="F349" s="142" t="s">
        <v>46</v>
      </c>
      <c r="G349" s="143" t="s">
        <v>32</v>
      </c>
      <c r="H349" s="143" t="s">
        <v>22</v>
      </c>
      <c r="I349" s="143" t="s">
        <v>32</v>
      </c>
      <c r="J349" s="142" t="s">
        <v>2810</v>
      </c>
      <c r="K349" s="144" t="s">
        <v>2810</v>
      </c>
      <c r="L349" s="143" t="s">
        <v>2609</v>
      </c>
      <c r="M349" s="145">
        <v>41182</v>
      </c>
      <c r="N349" s="143" t="s">
        <v>1437</v>
      </c>
      <c r="O349" s="145">
        <v>41212</v>
      </c>
      <c r="P349" s="155">
        <v>41153</v>
      </c>
      <c r="Q349" s="143" t="s">
        <v>764</v>
      </c>
      <c r="R349" s="159">
        <f ca="1" t="shared" si="5"/>
        <v>4</v>
      </c>
      <c r="S349" s="143" t="s">
        <v>2810</v>
      </c>
      <c r="T349" s="173">
        <v>0.845</v>
      </c>
      <c r="U349" s="142"/>
      <c r="V349" s="142" t="s">
        <v>2824</v>
      </c>
      <c r="W349" s="147" t="s">
        <v>2825</v>
      </c>
      <c r="X349" s="142" t="s">
        <v>2826</v>
      </c>
      <c r="Y349" s="143" t="s">
        <v>2706</v>
      </c>
      <c r="Z349" s="142"/>
    </row>
    <row r="350" spans="1:26" ht="15.75">
      <c r="A350" s="142" t="s">
        <v>100</v>
      </c>
      <c r="B350" s="142" t="s">
        <v>1238</v>
      </c>
      <c r="C350" s="142" t="s">
        <v>1238</v>
      </c>
      <c r="D350" s="144" t="s">
        <v>2794</v>
      </c>
      <c r="E350" s="144" t="s">
        <v>1779</v>
      </c>
      <c r="F350" s="142" t="s">
        <v>46</v>
      </c>
      <c r="G350" s="143" t="s">
        <v>32</v>
      </c>
      <c r="H350" s="143" t="s">
        <v>22</v>
      </c>
      <c r="I350" s="143" t="s">
        <v>32</v>
      </c>
      <c r="J350" s="142" t="s">
        <v>2063</v>
      </c>
      <c r="K350" s="144" t="s">
        <v>2819</v>
      </c>
      <c r="L350" s="155">
        <v>40087</v>
      </c>
      <c r="M350" s="155">
        <v>41518</v>
      </c>
      <c r="N350" s="143">
        <v>2</v>
      </c>
      <c r="O350" s="155">
        <v>42248</v>
      </c>
      <c r="P350" s="155">
        <v>42248</v>
      </c>
      <c r="Q350" s="143" t="s">
        <v>2840</v>
      </c>
      <c r="R350" s="159">
        <f ca="1" t="shared" si="5"/>
        <v>4</v>
      </c>
      <c r="S350" s="143" t="s">
        <v>2819</v>
      </c>
      <c r="T350" s="173">
        <v>0.84</v>
      </c>
      <c r="U350" s="142"/>
      <c r="V350" s="142" t="s">
        <v>2841</v>
      </c>
      <c r="W350" s="147" t="s">
        <v>2842</v>
      </c>
      <c r="X350" s="142" t="s">
        <v>2843</v>
      </c>
      <c r="Y350" s="143" t="s">
        <v>2708</v>
      </c>
      <c r="Z350" s="142"/>
    </row>
    <row r="351" spans="1:26" ht="15.75">
      <c r="A351" s="142" t="s">
        <v>100</v>
      </c>
      <c r="B351" s="142" t="s">
        <v>1238</v>
      </c>
      <c r="C351" s="142" t="s">
        <v>1238</v>
      </c>
      <c r="D351" s="144" t="s">
        <v>2794</v>
      </c>
      <c r="E351" s="144" t="s">
        <v>1293</v>
      </c>
      <c r="F351" s="142" t="s">
        <v>46</v>
      </c>
      <c r="G351" s="143" t="s">
        <v>32</v>
      </c>
      <c r="H351" s="143" t="s">
        <v>22</v>
      </c>
      <c r="I351" s="143" t="s">
        <v>32</v>
      </c>
      <c r="J351" s="142" t="s">
        <v>2807</v>
      </c>
      <c r="K351" s="144" t="s">
        <v>764</v>
      </c>
      <c r="L351" s="143" t="s">
        <v>764</v>
      </c>
      <c r="M351" s="143" t="s">
        <v>764</v>
      </c>
      <c r="N351" s="143" t="s">
        <v>764</v>
      </c>
      <c r="O351" s="143" t="s">
        <v>764</v>
      </c>
      <c r="P351" s="143" t="s">
        <v>764</v>
      </c>
      <c r="Q351" s="143" t="s">
        <v>764</v>
      </c>
      <c r="R351" s="159">
        <f ca="1" t="shared" si="5"/>
        <v>4</v>
      </c>
      <c r="S351" s="143" t="s">
        <v>2808</v>
      </c>
      <c r="T351" s="143" t="s">
        <v>764</v>
      </c>
      <c r="U351" s="142"/>
      <c r="V351" s="142" t="s">
        <v>764</v>
      </c>
      <c r="W351" s="142"/>
      <c r="X351" s="142"/>
      <c r="Y351" s="143" t="s">
        <v>2710</v>
      </c>
      <c r="Z351" s="142"/>
    </row>
    <row r="352" spans="1:26" ht="31.5">
      <c r="A352" s="142" t="s">
        <v>100</v>
      </c>
      <c r="B352" s="142" t="s">
        <v>1238</v>
      </c>
      <c r="C352" s="142" t="s">
        <v>1238</v>
      </c>
      <c r="D352" s="144" t="s">
        <v>2437</v>
      </c>
      <c r="E352" s="144" t="s">
        <v>2438</v>
      </c>
      <c r="F352" s="142" t="s">
        <v>45</v>
      </c>
      <c r="G352" s="143" t="s">
        <v>32</v>
      </c>
      <c r="H352" s="143" t="s">
        <v>22</v>
      </c>
      <c r="I352" s="143" t="s">
        <v>32</v>
      </c>
      <c r="J352" s="144" t="s">
        <v>2439</v>
      </c>
      <c r="K352" s="144" t="s">
        <v>2187</v>
      </c>
      <c r="L352" s="145">
        <v>39203</v>
      </c>
      <c r="M352" s="145">
        <v>40298</v>
      </c>
      <c r="N352" s="143" t="s">
        <v>1533</v>
      </c>
      <c r="O352" s="145">
        <v>41759</v>
      </c>
      <c r="P352" s="145">
        <v>41759</v>
      </c>
      <c r="Q352" s="145">
        <v>41334</v>
      </c>
      <c r="R352" s="159">
        <f ca="1" t="shared" si="5"/>
        <v>4</v>
      </c>
      <c r="S352" s="143" t="s">
        <v>2187</v>
      </c>
      <c r="T352" s="143" t="s">
        <v>2440</v>
      </c>
      <c r="U352" s="143" t="s">
        <v>26</v>
      </c>
      <c r="V352" s="144" t="s">
        <v>3049</v>
      </c>
      <c r="W352" s="142" t="s">
        <v>2441</v>
      </c>
      <c r="X352" s="142" t="s">
        <v>2442</v>
      </c>
      <c r="Y352" s="143" t="s">
        <v>1249</v>
      </c>
      <c r="Z352" s="142" t="s">
        <v>2443</v>
      </c>
    </row>
    <row r="353" spans="1:26" ht="31.5">
      <c r="A353" s="142" t="s">
        <v>100</v>
      </c>
      <c r="B353" s="142" t="s">
        <v>1238</v>
      </c>
      <c r="C353" s="142" t="s">
        <v>1238</v>
      </c>
      <c r="D353" s="144" t="s">
        <v>2437</v>
      </c>
      <c r="E353" s="144" t="s">
        <v>2444</v>
      </c>
      <c r="F353" s="142" t="s">
        <v>45</v>
      </c>
      <c r="G353" s="143" t="s">
        <v>32</v>
      </c>
      <c r="H353" s="143" t="s">
        <v>22</v>
      </c>
      <c r="I353" s="143" t="s">
        <v>32</v>
      </c>
      <c r="J353" s="144" t="s">
        <v>2445</v>
      </c>
      <c r="K353" s="144" t="s">
        <v>2187</v>
      </c>
      <c r="L353" s="145">
        <v>39203</v>
      </c>
      <c r="M353" s="145">
        <v>40298</v>
      </c>
      <c r="N353" s="143" t="s">
        <v>1533</v>
      </c>
      <c r="O353" s="145">
        <v>41759</v>
      </c>
      <c r="P353" s="145">
        <v>41759</v>
      </c>
      <c r="Q353" s="145">
        <v>41334</v>
      </c>
      <c r="R353" s="159">
        <f ca="1" t="shared" si="5"/>
        <v>4</v>
      </c>
      <c r="S353" s="143" t="s">
        <v>2187</v>
      </c>
      <c r="T353" s="143" t="s">
        <v>2446</v>
      </c>
      <c r="U353" s="143" t="s">
        <v>26</v>
      </c>
      <c r="V353" s="152" t="s">
        <v>3050</v>
      </c>
      <c r="W353" s="142" t="s">
        <v>2441</v>
      </c>
      <c r="X353" s="142" t="s">
        <v>2442</v>
      </c>
      <c r="Y353" s="143" t="s">
        <v>1249</v>
      </c>
      <c r="Z353" s="142" t="s">
        <v>2443</v>
      </c>
    </row>
    <row r="354" spans="1:26" ht="31.5">
      <c r="A354" s="142" t="s">
        <v>100</v>
      </c>
      <c r="B354" s="142" t="s">
        <v>1238</v>
      </c>
      <c r="C354" s="142" t="s">
        <v>1238</v>
      </c>
      <c r="D354" s="144" t="s">
        <v>2437</v>
      </c>
      <c r="E354" s="144" t="s">
        <v>2447</v>
      </c>
      <c r="F354" s="142" t="s">
        <v>45</v>
      </c>
      <c r="G354" s="143" t="s">
        <v>32</v>
      </c>
      <c r="H354" s="143" t="s">
        <v>22</v>
      </c>
      <c r="I354" s="143" t="s">
        <v>32</v>
      </c>
      <c r="J354" s="144" t="s">
        <v>2173</v>
      </c>
      <c r="K354" s="144" t="s">
        <v>2187</v>
      </c>
      <c r="L354" s="145">
        <v>39142</v>
      </c>
      <c r="M354" s="145">
        <v>40298</v>
      </c>
      <c r="N354" s="143" t="s">
        <v>1533</v>
      </c>
      <c r="O354" s="145">
        <v>41759</v>
      </c>
      <c r="P354" s="145">
        <v>41759</v>
      </c>
      <c r="Q354" s="145">
        <v>41334</v>
      </c>
      <c r="R354" s="159">
        <f ca="1" t="shared" si="5"/>
        <v>4</v>
      </c>
      <c r="S354" s="143" t="s">
        <v>2187</v>
      </c>
      <c r="T354" s="143" t="s">
        <v>2446</v>
      </c>
      <c r="U354" s="143" t="s">
        <v>26</v>
      </c>
      <c r="V354" s="152" t="s">
        <v>3050</v>
      </c>
      <c r="W354" s="142" t="s">
        <v>2441</v>
      </c>
      <c r="X354" s="142" t="s">
        <v>2442</v>
      </c>
      <c r="Y354" s="143" t="s">
        <v>1249</v>
      </c>
      <c r="Z354" s="142" t="s">
        <v>2443</v>
      </c>
    </row>
    <row r="355" spans="1:26" ht="31.5">
      <c r="A355" s="142" t="s">
        <v>100</v>
      </c>
      <c r="B355" s="142" t="s">
        <v>1238</v>
      </c>
      <c r="C355" s="142" t="s">
        <v>1238</v>
      </c>
      <c r="D355" s="144" t="s">
        <v>2437</v>
      </c>
      <c r="E355" s="144" t="s">
        <v>2448</v>
      </c>
      <c r="F355" s="142" t="s">
        <v>45</v>
      </c>
      <c r="G355" s="143" t="s">
        <v>32</v>
      </c>
      <c r="H355" s="143" t="s">
        <v>22</v>
      </c>
      <c r="I355" s="143" t="s">
        <v>32</v>
      </c>
      <c r="J355" s="144" t="s">
        <v>2449</v>
      </c>
      <c r="K355" s="144" t="s">
        <v>2187</v>
      </c>
      <c r="L355" s="145">
        <v>39203</v>
      </c>
      <c r="M355" s="145">
        <v>40298</v>
      </c>
      <c r="N355" s="143" t="s">
        <v>1533</v>
      </c>
      <c r="O355" s="145">
        <v>43585</v>
      </c>
      <c r="P355" s="145">
        <v>41759</v>
      </c>
      <c r="Q355" s="145">
        <v>41334</v>
      </c>
      <c r="R355" s="159">
        <f ca="1" t="shared" si="5"/>
        <v>4</v>
      </c>
      <c r="S355" s="143" t="s">
        <v>2187</v>
      </c>
      <c r="T355" s="143" t="s">
        <v>2450</v>
      </c>
      <c r="U355" s="143" t="s">
        <v>26</v>
      </c>
      <c r="V355" s="152" t="s">
        <v>3050</v>
      </c>
      <c r="W355" s="142" t="s">
        <v>2441</v>
      </c>
      <c r="X355" s="142" t="s">
        <v>2442</v>
      </c>
      <c r="Y355" s="143" t="s">
        <v>1249</v>
      </c>
      <c r="Z355" s="142" t="s">
        <v>2443</v>
      </c>
    </row>
    <row r="356" spans="1:26" ht="18">
      <c r="A356" s="142" t="s">
        <v>100</v>
      </c>
      <c r="B356" s="142" t="s">
        <v>1238</v>
      </c>
      <c r="C356" s="142" t="s">
        <v>1238</v>
      </c>
      <c r="D356" s="144" t="s">
        <v>2844</v>
      </c>
      <c r="E356" s="163" t="s">
        <v>2845</v>
      </c>
      <c r="F356" s="142" t="s">
        <v>43</v>
      </c>
      <c r="G356" s="143" t="s">
        <v>32</v>
      </c>
      <c r="H356" s="143" t="s">
        <v>22</v>
      </c>
      <c r="I356" s="143" t="s">
        <v>32</v>
      </c>
      <c r="J356" s="144" t="s">
        <v>1328</v>
      </c>
      <c r="K356" s="144"/>
      <c r="L356" s="145" t="s">
        <v>3035</v>
      </c>
      <c r="M356" s="145">
        <v>41729</v>
      </c>
      <c r="N356" s="143" t="s">
        <v>1989</v>
      </c>
      <c r="O356" s="145">
        <v>42460</v>
      </c>
      <c r="P356" s="145">
        <v>41729</v>
      </c>
      <c r="Q356" s="145"/>
      <c r="R356" s="159">
        <f ca="1" t="shared" si="5"/>
        <v>4</v>
      </c>
      <c r="T356" s="143"/>
      <c r="U356" s="143" t="s">
        <v>26</v>
      </c>
      <c r="V356" s="142" t="s">
        <v>2846</v>
      </c>
      <c r="W356" s="147" t="s">
        <v>2847</v>
      </c>
      <c r="X356" s="142" t="s">
        <v>2848</v>
      </c>
      <c r="Y356" s="143" t="s">
        <v>1249</v>
      </c>
      <c r="Z356" s="154"/>
    </row>
    <row r="357" spans="1:26" ht="15.75">
      <c r="A357" s="142" t="s">
        <v>100</v>
      </c>
      <c r="B357" s="142" t="s">
        <v>1238</v>
      </c>
      <c r="C357" s="142" t="s">
        <v>1238</v>
      </c>
      <c r="D357" s="144" t="s">
        <v>2844</v>
      </c>
      <c r="E357" s="144" t="s">
        <v>2849</v>
      </c>
      <c r="F357" s="142" t="s">
        <v>43</v>
      </c>
      <c r="G357" s="143" t="s">
        <v>32</v>
      </c>
      <c r="H357" s="143" t="s">
        <v>22</v>
      </c>
      <c r="I357" s="143" t="s">
        <v>32</v>
      </c>
      <c r="J357" s="144" t="s">
        <v>2850</v>
      </c>
      <c r="K357" s="144"/>
      <c r="L357" s="145">
        <v>38961</v>
      </c>
      <c r="M357" s="145">
        <v>48092</v>
      </c>
      <c r="O357" s="145">
        <v>48092</v>
      </c>
      <c r="P357" s="145">
        <v>48092</v>
      </c>
      <c r="Q357" s="145"/>
      <c r="R357" s="159">
        <f ca="1" t="shared" si="5"/>
        <v>4</v>
      </c>
      <c r="T357" s="143"/>
      <c r="U357" s="143" t="s">
        <v>26</v>
      </c>
      <c r="V357" s="142" t="s">
        <v>2846</v>
      </c>
      <c r="W357" s="147" t="s">
        <v>2847</v>
      </c>
      <c r="X357" s="142" t="s">
        <v>2848</v>
      </c>
      <c r="Y357" s="143" t="s">
        <v>1249</v>
      </c>
      <c r="Z357" s="142"/>
    </row>
    <row r="358" spans="1:26" ht="15.75">
      <c r="A358" s="142" t="s">
        <v>100</v>
      </c>
      <c r="B358" s="142" t="s">
        <v>1238</v>
      </c>
      <c r="C358" s="142" t="s">
        <v>1238</v>
      </c>
      <c r="D358" s="144" t="s">
        <v>2451</v>
      </c>
      <c r="E358" s="144" t="s">
        <v>2452</v>
      </c>
      <c r="F358" s="142" t="s">
        <v>45</v>
      </c>
      <c r="G358" s="143" t="s">
        <v>32</v>
      </c>
      <c r="H358" s="143" t="s">
        <v>22</v>
      </c>
      <c r="I358" s="143" t="s">
        <v>32</v>
      </c>
      <c r="J358" s="144" t="s">
        <v>2453</v>
      </c>
      <c r="K358" s="144" t="s">
        <v>1775</v>
      </c>
      <c r="L358" s="145">
        <v>40738</v>
      </c>
      <c r="M358" s="145">
        <v>42565</v>
      </c>
      <c r="N358" s="143" t="s">
        <v>1316</v>
      </c>
      <c r="O358" s="145">
        <v>44391</v>
      </c>
      <c r="P358" s="145"/>
      <c r="R358" s="159">
        <f ca="1" t="shared" si="5"/>
        <v>1</v>
      </c>
      <c r="S358" s="143" t="s">
        <v>1465</v>
      </c>
      <c r="T358" s="143" t="s">
        <v>2454</v>
      </c>
      <c r="U358" s="143" t="s">
        <v>26</v>
      </c>
      <c r="V358" s="152" t="s">
        <v>2455</v>
      </c>
      <c r="W358" s="147" t="s">
        <v>2456</v>
      </c>
      <c r="X358" s="142" t="s">
        <v>2457</v>
      </c>
      <c r="Y358" s="143" t="s">
        <v>1249</v>
      </c>
      <c r="Z358" s="142"/>
    </row>
    <row r="359" spans="1:26" ht="15.75">
      <c r="A359" s="142" t="s">
        <v>100</v>
      </c>
      <c r="B359" s="142" t="s">
        <v>1238</v>
      </c>
      <c r="C359" s="142" t="s">
        <v>1238</v>
      </c>
      <c r="D359" s="142" t="s">
        <v>2451</v>
      </c>
      <c r="E359" s="142" t="s">
        <v>2458</v>
      </c>
      <c r="F359" s="142" t="s">
        <v>45</v>
      </c>
      <c r="G359" s="143" t="s">
        <v>32</v>
      </c>
      <c r="H359" s="143" t="s">
        <v>22</v>
      </c>
      <c r="I359" s="143" t="s">
        <v>32</v>
      </c>
      <c r="J359" s="144" t="s">
        <v>2453</v>
      </c>
      <c r="K359" s="144" t="s">
        <v>1775</v>
      </c>
      <c r="L359" s="145">
        <v>40118</v>
      </c>
      <c r="M359" s="145">
        <v>41944</v>
      </c>
      <c r="N359" s="143" t="s">
        <v>1316</v>
      </c>
      <c r="O359" s="145">
        <v>43770</v>
      </c>
      <c r="R359" s="159">
        <f ca="1" t="shared" si="5"/>
        <v>1</v>
      </c>
      <c r="S359" s="143" t="s">
        <v>1465</v>
      </c>
      <c r="T359" s="143" t="s">
        <v>2459</v>
      </c>
      <c r="U359" s="142" t="s">
        <v>26</v>
      </c>
      <c r="V359" s="152" t="s">
        <v>2455</v>
      </c>
      <c r="W359" s="147" t="s">
        <v>2456</v>
      </c>
      <c r="X359" s="142" t="s">
        <v>2457</v>
      </c>
      <c r="Y359" s="143" t="s">
        <v>1249</v>
      </c>
      <c r="Z359" s="142"/>
    </row>
    <row r="360" spans="1:26" ht="15.75">
      <c r="A360" s="142" t="s">
        <v>100</v>
      </c>
      <c r="B360" s="142" t="s">
        <v>1238</v>
      </c>
      <c r="C360" s="142" t="s">
        <v>1238</v>
      </c>
      <c r="D360" s="142" t="s">
        <v>2451</v>
      </c>
      <c r="E360" s="142" t="s">
        <v>2460</v>
      </c>
      <c r="F360" s="142" t="s">
        <v>45</v>
      </c>
      <c r="G360" s="143" t="s">
        <v>32</v>
      </c>
      <c r="H360" s="143" t="s">
        <v>22</v>
      </c>
      <c r="I360" s="143" t="s">
        <v>32</v>
      </c>
      <c r="J360" s="144" t="s">
        <v>2453</v>
      </c>
      <c r="K360" s="144" t="s">
        <v>1775</v>
      </c>
      <c r="L360" s="145">
        <v>40118</v>
      </c>
      <c r="M360" s="145">
        <v>41944</v>
      </c>
      <c r="N360" s="143" t="s">
        <v>1316</v>
      </c>
      <c r="O360" s="145">
        <v>43770</v>
      </c>
      <c r="R360" s="159">
        <f ca="1" t="shared" si="5"/>
        <v>1</v>
      </c>
      <c r="S360" s="143" t="s">
        <v>1465</v>
      </c>
      <c r="T360" s="143" t="s">
        <v>2461</v>
      </c>
      <c r="U360" s="142" t="s">
        <v>26</v>
      </c>
      <c r="V360" s="152" t="s">
        <v>2455</v>
      </c>
      <c r="W360" s="147" t="s">
        <v>2456</v>
      </c>
      <c r="X360" s="142" t="s">
        <v>2457</v>
      </c>
      <c r="Y360" s="143" t="s">
        <v>1249</v>
      </c>
      <c r="Z360" s="142"/>
    </row>
    <row r="361" spans="1:26" ht="15.75">
      <c r="A361" s="142" t="s">
        <v>100</v>
      </c>
      <c r="B361" s="142" t="s">
        <v>1238</v>
      </c>
      <c r="C361" s="142" t="s">
        <v>1238</v>
      </c>
      <c r="D361" s="144" t="s">
        <v>2451</v>
      </c>
      <c r="E361" s="144" t="s">
        <v>2462</v>
      </c>
      <c r="F361" s="142" t="s">
        <v>45</v>
      </c>
      <c r="G361" s="143" t="s">
        <v>32</v>
      </c>
      <c r="H361" s="143" t="s">
        <v>22</v>
      </c>
      <c r="I361" s="143" t="s">
        <v>32</v>
      </c>
      <c r="J361" s="144" t="s">
        <v>2463</v>
      </c>
      <c r="K361" s="144" t="s">
        <v>1775</v>
      </c>
      <c r="L361" s="145">
        <v>40756</v>
      </c>
      <c r="M361" s="145">
        <v>42583</v>
      </c>
      <c r="N361" s="143" t="s">
        <v>1316</v>
      </c>
      <c r="O361" s="145">
        <v>44409</v>
      </c>
      <c r="P361" s="145"/>
      <c r="R361" s="159">
        <f ca="1" t="shared" si="5"/>
        <v>1</v>
      </c>
      <c r="S361" s="143" t="s">
        <v>1465</v>
      </c>
      <c r="T361" s="143" t="s">
        <v>2464</v>
      </c>
      <c r="U361" s="143" t="s">
        <v>26</v>
      </c>
      <c r="V361" s="152" t="s">
        <v>2455</v>
      </c>
      <c r="W361" s="147" t="s">
        <v>2456</v>
      </c>
      <c r="X361" s="142" t="s">
        <v>2457</v>
      </c>
      <c r="Y361" s="143" t="s">
        <v>1249</v>
      </c>
      <c r="Z361" s="142"/>
    </row>
    <row r="362" spans="1:26" ht="15.75">
      <c r="A362" s="142" t="s">
        <v>100</v>
      </c>
      <c r="B362" s="142" t="s">
        <v>1238</v>
      </c>
      <c r="C362" s="142" t="s">
        <v>1238</v>
      </c>
      <c r="D362" s="142" t="s">
        <v>2451</v>
      </c>
      <c r="E362" s="142" t="s">
        <v>1779</v>
      </c>
      <c r="F362" s="142" t="s">
        <v>45</v>
      </c>
      <c r="G362" s="143" t="s">
        <v>32</v>
      </c>
      <c r="H362" s="143" t="s">
        <v>22</v>
      </c>
      <c r="I362" s="143" t="s">
        <v>32</v>
      </c>
      <c r="J362" s="144" t="s">
        <v>2465</v>
      </c>
      <c r="K362" s="144" t="s">
        <v>1475</v>
      </c>
      <c r="L362" s="143"/>
      <c r="M362" s="143"/>
      <c r="R362" s="159">
        <f ca="1" t="shared" si="5"/>
        <v>1</v>
      </c>
      <c r="S362" s="143" t="s">
        <v>1268</v>
      </c>
      <c r="T362" s="143" t="s">
        <v>2466</v>
      </c>
      <c r="U362" s="142"/>
      <c r="V362" s="144" t="s">
        <v>2467</v>
      </c>
      <c r="W362" s="147" t="s">
        <v>2468</v>
      </c>
      <c r="X362" s="142" t="s">
        <v>2469</v>
      </c>
      <c r="Y362" s="143" t="s">
        <v>1815</v>
      </c>
      <c r="Z362" s="142"/>
    </row>
    <row r="363" spans="1:26" ht="15.75">
      <c r="A363" s="142" t="s">
        <v>100</v>
      </c>
      <c r="B363" s="142" t="s">
        <v>1238</v>
      </c>
      <c r="C363" s="142" t="s">
        <v>1238</v>
      </c>
      <c r="D363" s="142" t="s">
        <v>2451</v>
      </c>
      <c r="E363" s="142" t="s">
        <v>2470</v>
      </c>
      <c r="F363" s="142" t="s">
        <v>45</v>
      </c>
      <c r="G363" s="143" t="s">
        <v>32</v>
      </c>
      <c r="H363" s="143" t="s">
        <v>22</v>
      </c>
      <c r="I363" s="143" t="s">
        <v>32</v>
      </c>
      <c r="J363" s="144" t="s">
        <v>2465</v>
      </c>
      <c r="K363" s="144" t="s">
        <v>1475</v>
      </c>
      <c r="L363" s="143"/>
      <c r="M363" s="143"/>
      <c r="R363" s="159">
        <f ca="1" t="shared" si="5"/>
        <v>1</v>
      </c>
      <c r="S363" s="143" t="s">
        <v>1268</v>
      </c>
      <c r="T363" s="143" t="s">
        <v>1281</v>
      </c>
      <c r="U363" s="142"/>
      <c r="V363" s="144" t="s">
        <v>2467</v>
      </c>
      <c r="W363" s="147" t="s">
        <v>2468</v>
      </c>
      <c r="X363" s="142" t="s">
        <v>2469</v>
      </c>
      <c r="Y363" s="143" t="s">
        <v>1818</v>
      </c>
      <c r="Z363" s="142"/>
    </row>
    <row r="364" spans="1:26" ht="15.75">
      <c r="A364" s="142" t="s">
        <v>100</v>
      </c>
      <c r="B364" s="142" t="s">
        <v>1238</v>
      </c>
      <c r="C364" s="142" t="s">
        <v>1238</v>
      </c>
      <c r="D364" s="144" t="s">
        <v>1869</v>
      </c>
      <c r="E364" s="144" t="s">
        <v>1344</v>
      </c>
      <c r="F364" s="142" t="s">
        <v>42</v>
      </c>
      <c r="G364" s="143" t="s">
        <v>32</v>
      </c>
      <c r="H364" s="143" t="s">
        <v>22</v>
      </c>
      <c r="I364" s="143" t="s">
        <v>32</v>
      </c>
      <c r="J364" s="144"/>
      <c r="K364" s="144"/>
      <c r="L364" s="145"/>
      <c r="M364" s="145"/>
      <c r="O364" s="145"/>
      <c r="P364" s="145"/>
      <c r="Q364" s="145"/>
      <c r="R364" s="159">
        <f ca="1" t="shared" si="5"/>
        <v>1</v>
      </c>
      <c r="T364" s="143"/>
      <c r="U364" s="143" t="s">
        <v>26</v>
      </c>
      <c r="V364" s="142" t="s">
        <v>1870</v>
      </c>
      <c r="W364" s="147" t="s">
        <v>1871</v>
      </c>
      <c r="X364" s="142" t="s">
        <v>1872</v>
      </c>
      <c r="Y364" s="143" t="s">
        <v>1249</v>
      </c>
      <c r="Z364" s="142"/>
    </row>
    <row r="365" spans="1:26" ht="31.5">
      <c r="A365" s="142" t="s">
        <v>100</v>
      </c>
      <c r="B365" s="142" t="s">
        <v>1238</v>
      </c>
      <c r="C365" s="142" t="s">
        <v>1238</v>
      </c>
      <c r="D365" s="144" t="s">
        <v>1869</v>
      </c>
      <c r="E365" s="144" t="s">
        <v>1873</v>
      </c>
      <c r="F365" s="142" t="s">
        <v>42</v>
      </c>
      <c r="G365" s="143" t="s">
        <v>32</v>
      </c>
      <c r="H365" s="143" t="s">
        <v>22</v>
      </c>
      <c r="I365" s="143" t="s">
        <v>32</v>
      </c>
      <c r="J365" s="144" t="s">
        <v>1604</v>
      </c>
      <c r="K365" s="144"/>
      <c r="L365" s="145">
        <v>39904</v>
      </c>
      <c r="M365" s="145">
        <v>41426</v>
      </c>
      <c r="O365" s="145">
        <v>41426</v>
      </c>
      <c r="P365" s="145">
        <v>41426</v>
      </c>
      <c r="Q365" s="145"/>
      <c r="R365" s="159">
        <f ca="1" t="shared" si="5"/>
        <v>4</v>
      </c>
      <c r="T365" s="143"/>
      <c r="U365" s="143" t="s">
        <v>26</v>
      </c>
      <c r="V365" s="142" t="s">
        <v>1870</v>
      </c>
      <c r="W365" s="147" t="s">
        <v>1871</v>
      </c>
      <c r="X365" s="142" t="s">
        <v>1872</v>
      </c>
      <c r="Y365" s="143" t="s">
        <v>1249</v>
      </c>
      <c r="Z365" s="142"/>
    </row>
    <row r="366" spans="1:26" ht="63">
      <c r="A366" s="142" t="s">
        <v>100</v>
      </c>
      <c r="B366" s="142" t="s">
        <v>1238</v>
      </c>
      <c r="C366" s="142" t="s">
        <v>1238</v>
      </c>
      <c r="D366" s="144" t="s">
        <v>1874</v>
      </c>
      <c r="E366" s="144" t="s">
        <v>1875</v>
      </c>
      <c r="F366" s="142" t="s">
        <v>31</v>
      </c>
      <c r="G366" s="143" t="s">
        <v>32</v>
      </c>
      <c r="H366" s="143" t="s">
        <v>22</v>
      </c>
      <c r="I366" s="143" t="s">
        <v>32</v>
      </c>
      <c r="J366" s="144" t="s">
        <v>1876</v>
      </c>
      <c r="K366" s="144"/>
      <c r="L366" s="145"/>
      <c r="M366" s="145"/>
      <c r="O366" s="145"/>
      <c r="P366" s="145"/>
      <c r="R366" s="159">
        <f ca="1" t="shared" si="5"/>
        <v>1</v>
      </c>
      <c r="S366" s="143" t="s">
        <v>1876</v>
      </c>
      <c r="T366" s="143"/>
      <c r="U366" s="143" t="s">
        <v>26</v>
      </c>
      <c r="V366" s="142" t="s">
        <v>1877</v>
      </c>
      <c r="W366" s="147" t="s">
        <v>1878</v>
      </c>
      <c r="X366" s="142" t="s">
        <v>1879</v>
      </c>
      <c r="Y366" s="143" t="s">
        <v>1249</v>
      </c>
      <c r="Z366" s="142"/>
    </row>
    <row r="367" spans="1:26" ht="31.5">
      <c r="A367" s="142" t="s">
        <v>100</v>
      </c>
      <c r="B367" s="142" t="s">
        <v>1238</v>
      </c>
      <c r="C367" s="142" t="s">
        <v>1238</v>
      </c>
      <c r="D367" s="144" t="s">
        <v>1874</v>
      </c>
      <c r="E367" s="144" t="s">
        <v>1880</v>
      </c>
      <c r="F367" s="142" t="s">
        <v>31</v>
      </c>
      <c r="G367" s="143" t="s">
        <v>32</v>
      </c>
      <c r="H367" s="143" t="s">
        <v>22</v>
      </c>
      <c r="I367" s="143" t="s">
        <v>1881</v>
      </c>
      <c r="J367" s="144" t="s">
        <v>1882</v>
      </c>
      <c r="K367" s="144" t="s">
        <v>1883</v>
      </c>
      <c r="L367" s="145">
        <v>39904</v>
      </c>
      <c r="M367" s="145">
        <v>40633</v>
      </c>
      <c r="N367" s="143" t="s">
        <v>1284</v>
      </c>
      <c r="O367" s="145">
        <v>40999</v>
      </c>
      <c r="P367" s="145">
        <v>40999</v>
      </c>
      <c r="R367" s="159">
        <f ca="1" t="shared" si="5"/>
        <v>2</v>
      </c>
      <c r="S367" s="143" t="s">
        <v>1884</v>
      </c>
      <c r="T367" s="143"/>
      <c r="U367" s="143" t="s">
        <v>1885</v>
      </c>
      <c r="V367" s="142" t="s">
        <v>1877</v>
      </c>
      <c r="W367" s="147" t="s">
        <v>1878</v>
      </c>
      <c r="X367" s="142" t="s">
        <v>1879</v>
      </c>
      <c r="Y367" s="143" t="s">
        <v>1249</v>
      </c>
      <c r="Z367" s="142"/>
    </row>
    <row r="368" spans="1:26" ht="31.5">
      <c r="A368" s="142" t="s">
        <v>100</v>
      </c>
      <c r="B368" s="142" t="s">
        <v>1238</v>
      </c>
      <c r="C368" s="142" t="s">
        <v>1238</v>
      </c>
      <c r="D368" s="144" t="s">
        <v>1874</v>
      </c>
      <c r="E368" s="144" t="s">
        <v>1886</v>
      </c>
      <c r="F368" s="142" t="s">
        <v>31</v>
      </c>
      <c r="G368" s="143" t="s">
        <v>32</v>
      </c>
      <c r="H368" s="143" t="s">
        <v>22</v>
      </c>
      <c r="I368" s="143" t="s">
        <v>32</v>
      </c>
      <c r="J368" s="144" t="s">
        <v>1887</v>
      </c>
      <c r="K368" s="144" t="s">
        <v>1888</v>
      </c>
      <c r="L368" s="145">
        <v>40634</v>
      </c>
      <c r="M368" s="145">
        <v>40999</v>
      </c>
      <c r="N368" s="143">
        <v>0</v>
      </c>
      <c r="O368" s="145">
        <v>40999</v>
      </c>
      <c r="P368" s="145">
        <v>40999</v>
      </c>
      <c r="R368" s="159">
        <f ca="1" t="shared" si="5"/>
        <v>2</v>
      </c>
      <c r="S368" s="143" t="s">
        <v>1889</v>
      </c>
      <c r="T368" s="143"/>
      <c r="U368" s="143" t="s">
        <v>1890</v>
      </c>
      <c r="V368" s="142" t="s">
        <v>1877</v>
      </c>
      <c r="W368" s="147" t="s">
        <v>1878</v>
      </c>
      <c r="X368" s="142" t="s">
        <v>1879</v>
      </c>
      <c r="Y368" s="143" t="s">
        <v>1249</v>
      </c>
      <c r="Z368" s="142"/>
    </row>
    <row r="369" spans="1:26" ht="31.5">
      <c r="A369" s="142" t="s">
        <v>100</v>
      </c>
      <c r="B369" s="142" t="s">
        <v>1238</v>
      </c>
      <c r="C369" s="142" t="s">
        <v>1238</v>
      </c>
      <c r="D369" s="144" t="s">
        <v>1874</v>
      </c>
      <c r="E369" s="144" t="s">
        <v>1891</v>
      </c>
      <c r="F369" s="142" t="s">
        <v>31</v>
      </c>
      <c r="G369" s="143" t="s">
        <v>32</v>
      </c>
      <c r="H369" s="143" t="s">
        <v>22</v>
      </c>
      <c r="I369" s="143" t="s">
        <v>1881</v>
      </c>
      <c r="J369" s="144" t="s">
        <v>1892</v>
      </c>
      <c r="K369" s="144" t="s">
        <v>1888</v>
      </c>
      <c r="L369" s="145">
        <v>40634</v>
      </c>
      <c r="M369" s="145">
        <v>40999</v>
      </c>
      <c r="N369" s="143">
        <v>0</v>
      </c>
      <c r="O369" s="145">
        <v>40999</v>
      </c>
      <c r="P369" s="145">
        <v>40999</v>
      </c>
      <c r="R369" s="159">
        <f ca="1" t="shared" si="5"/>
        <v>2</v>
      </c>
      <c r="S369" s="143" t="s">
        <v>1889</v>
      </c>
      <c r="T369" s="143"/>
      <c r="U369" s="143" t="s">
        <v>1893</v>
      </c>
      <c r="V369" s="142" t="s">
        <v>1877</v>
      </c>
      <c r="W369" s="147" t="s">
        <v>1878</v>
      </c>
      <c r="X369" s="142" t="s">
        <v>1879</v>
      </c>
      <c r="Y369" s="143" t="s">
        <v>1249</v>
      </c>
      <c r="Z369" s="142"/>
    </row>
    <row r="370" spans="1:26" ht="31.5">
      <c r="A370" s="142" t="s">
        <v>100</v>
      </c>
      <c r="B370" s="142" t="s">
        <v>1238</v>
      </c>
      <c r="C370" s="142" t="s">
        <v>1238</v>
      </c>
      <c r="D370" s="144" t="s">
        <v>1874</v>
      </c>
      <c r="E370" s="144" t="s">
        <v>1894</v>
      </c>
      <c r="F370" s="142" t="s">
        <v>31</v>
      </c>
      <c r="G370" s="143" t="s">
        <v>32</v>
      </c>
      <c r="H370" s="143" t="s">
        <v>22</v>
      </c>
      <c r="I370" s="143" t="s">
        <v>32</v>
      </c>
      <c r="J370" s="144" t="s">
        <v>1714</v>
      </c>
      <c r="K370" s="144" t="s">
        <v>1883</v>
      </c>
      <c r="L370" s="145">
        <v>40280</v>
      </c>
      <c r="M370" s="145">
        <v>40999</v>
      </c>
      <c r="N370" s="143" t="s">
        <v>1895</v>
      </c>
      <c r="O370" s="145">
        <v>41729</v>
      </c>
      <c r="P370" s="145">
        <v>41729</v>
      </c>
      <c r="R370" s="159">
        <f ca="1" t="shared" si="5"/>
        <v>4</v>
      </c>
      <c r="S370" s="143" t="s">
        <v>1884</v>
      </c>
      <c r="T370" s="143"/>
      <c r="U370" s="143" t="s">
        <v>1885</v>
      </c>
      <c r="V370" s="142" t="s">
        <v>1877</v>
      </c>
      <c r="W370" s="147" t="s">
        <v>1878</v>
      </c>
      <c r="X370" s="142" t="s">
        <v>1879</v>
      </c>
      <c r="Y370" s="143" t="s">
        <v>1249</v>
      </c>
      <c r="Z370" s="142"/>
    </row>
    <row r="371" spans="1:26" ht="15.75">
      <c r="A371" s="142" t="s">
        <v>100</v>
      </c>
      <c r="B371" s="142" t="s">
        <v>1238</v>
      </c>
      <c r="C371" s="142" t="s">
        <v>1238</v>
      </c>
      <c r="D371" s="144" t="s">
        <v>1523</v>
      </c>
      <c r="E371" s="144" t="s">
        <v>1238</v>
      </c>
      <c r="F371" s="142" t="s">
        <v>41</v>
      </c>
      <c r="G371" s="143" t="s">
        <v>32</v>
      </c>
      <c r="H371" s="143" t="s">
        <v>22</v>
      </c>
      <c r="I371" s="143" t="s">
        <v>32</v>
      </c>
      <c r="J371" s="144" t="s">
        <v>1524</v>
      </c>
      <c r="K371" s="144"/>
      <c r="L371" s="145">
        <v>2003</v>
      </c>
      <c r="M371" s="145">
        <v>39994</v>
      </c>
      <c r="N371" s="143" t="s">
        <v>1407</v>
      </c>
      <c r="O371" s="145">
        <v>41548</v>
      </c>
      <c r="P371" s="145">
        <v>40846</v>
      </c>
      <c r="Q371" s="145"/>
      <c r="R371" s="159">
        <f ca="1" t="shared" si="5"/>
        <v>2</v>
      </c>
      <c r="T371" s="143"/>
      <c r="U371" s="143" t="s">
        <v>26</v>
      </c>
      <c r="V371" s="142" t="s">
        <v>1525</v>
      </c>
      <c r="W371" s="147" t="s">
        <v>1526</v>
      </c>
      <c r="X371" s="142" t="s">
        <v>1527</v>
      </c>
      <c r="Y371" s="143" t="s">
        <v>1249</v>
      </c>
      <c r="Z371" s="142"/>
    </row>
    <row r="372" spans="1:26" ht="31.5">
      <c r="A372" s="142" t="s">
        <v>100</v>
      </c>
      <c r="B372" s="142" t="s">
        <v>1238</v>
      </c>
      <c r="C372" s="142" t="s">
        <v>1238</v>
      </c>
      <c r="D372" s="144" t="s">
        <v>1523</v>
      </c>
      <c r="E372" s="144" t="s">
        <v>1528</v>
      </c>
      <c r="F372" s="142" t="s">
        <v>41</v>
      </c>
      <c r="G372" s="143" t="s">
        <v>32</v>
      </c>
      <c r="H372" s="143" t="s">
        <v>22</v>
      </c>
      <c r="I372" s="143" t="s">
        <v>32</v>
      </c>
      <c r="J372" s="144"/>
      <c r="K372" s="144"/>
      <c r="L372" s="145">
        <v>38443</v>
      </c>
      <c r="M372" s="145">
        <v>39538</v>
      </c>
      <c r="N372" s="143" t="s">
        <v>1364</v>
      </c>
      <c r="O372" s="145">
        <v>40268</v>
      </c>
      <c r="P372" s="145">
        <v>40268</v>
      </c>
      <c r="Q372" s="145"/>
      <c r="R372" s="159">
        <f ca="1" t="shared" si="5"/>
        <v>2</v>
      </c>
      <c r="T372" s="143"/>
      <c r="U372" s="143" t="s">
        <v>26</v>
      </c>
      <c r="V372" s="152" t="s">
        <v>1529</v>
      </c>
      <c r="W372" s="142" t="s">
        <v>1526</v>
      </c>
      <c r="X372" s="142" t="s">
        <v>1527</v>
      </c>
      <c r="Y372" s="143" t="s">
        <v>1249</v>
      </c>
      <c r="Z372" s="142"/>
    </row>
    <row r="373" spans="1:26" ht="63">
      <c r="A373" s="142" t="s">
        <v>100</v>
      </c>
      <c r="B373" s="142" t="s">
        <v>1238</v>
      </c>
      <c r="C373" s="142" t="s">
        <v>1238</v>
      </c>
      <c r="D373" s="144" t="s">
        <v>1896</v>
      </c>
      <c r="E373" s="144" t="s">
        <v>1897</v>
      </c>
      <c r="F373" s="142" t="s">
        <v>42</v>
      </c>
      <c r="G373" s="143" t="s">
        <v>32</v>
      </c>
      <c r="H373" s="143" t="s">
        <v>22</v>
      </c>
      <c r="I373" s="143" t="s">
        <v>32</v>
      </c>
      <c r="J373" s="144" t="s">
        <v>1898</v>
      </c>
      <c r="K373" s="144"/>
      <c r="L373" s="145">
        <v>38384</v>
      </c>
      <c r="M373" s="145">
        <v>42736</v>
      </c>
      <c r="N373" s="143" t="s">
        <v>1340</v>
      </c>
      <c r="O373" s="145">
        <v>43831</v>
      </c>
      <c r="P373" s="145">
        <v>42736</v>
      </c>
      <c r="R373" s="159">
        <f ca="1" t="shared" si="5"/>
        <v>4</v>
      </c>
      <c r="T373" s="143"/>
      <c r="U373" s="143" t="s">
        <v>26</v>
      </c>
      <c r="V373" s="142" t="s">
        <v>1899</v>
      </c>
      <c r="W373" s="147" t="s">
        <v>1900</v>
      </c>
      <c r="X373" s="142" t="s">
        <v>1901</v>
      </c>
      <c r="Y373" s="143" t="s">
        <v>1249</v>
      </c>
      <c r="Z373" s="142"/>
    </row>
    <row r="374" spans="1:26" ht="31.5">
      <c r="A374" s="142" t="s">
        <v>100</v>
      </c>
      <c r="B374" s="142" t="s">
        <v>1238</v>
      </c>
      <c r="C374" s="142" t="s">
        <v>1238</v>
      </c>
      <c r="D374" s="144" t="s">
        <v>1902</v>
      </c>
      <c r="E374" s="144" t="s">
        <v>1903</v>
      </c>
      <c r="F374" s="142" t="s">
        <v>38</v>
      </c>
      <c r="G374" s="143" t="s">
        <v>32</v>
      </c>
      <c r="H374" s="143" t="s">
        <v>22</v>
      </c>
      <c r="I374" s="143" t="s">
        <v>32</v>
      </c>
      <c r="J374" s="144" t="s">
        <v>1904</v>
      </c>
      <c r="K374" s="144"/>
      <c r="L374" s="145">
        <v>41000</v>
      </c>
      <c r="M374" s="145">
        <v>42095</v>
      </c>
      <c r="N374" s="143" t="s">
        <v>205</v>
      </c>
      <c r="O374" s="145">
        <v>42095</v>
      </c>
      <c r="P374" s="145">
        <v>42095</v>
      </c>
      <c r="Q374" s="145"/>
      <c r="R374" s="159">
        <f ca="1" t="shared" si="5"/>
        <v>4</v>
      </c>
      <c r="T374" s="143"/>
      <c r="U374" s="143" t="s">
        <v>26</v>
      </c>
      <c r="V374" s="142" t="s">
        <v>1905</v>
      </c>
      <c r="W374" s="147" t="s">
        <v>1906</v>
      </c>
      <c r="X374" s="142" t="s">
        <v>1907</v>
      </c>
      <c r="Y374" s="143" t="s">
        <v>1249</v>
      </c>
      <c r="Z374" s="142"/>
    </row>
    <row r="375" spans="1:26" ht="63">
      <c r="A375" s="142" t="s">
        <v>100</v>
      </c>
      <c r="B375" s="142" t="s">
        <v>1238</v>
      </c>
      <c r="C375" s="142" t="s">
        <v>1238</v>
      </c>
      <c r="D375" s="144" t="s">
        <v>1902</v>
      </c>
      <c r="E375" s="144" t="s">
        <v>1908</v>
      </c>
      <c r="F375" s="142" t="s">
        <v>38</v>
      </c>
      <c r="G375" s="143" t="s">
        <v>32</v>
      </c>
      <c r="H375" s="143" t="s">
        <v>22</v>
      </c>
      <c r="I375" s="143" t="s">
        <v>32</v>
      </c>
      <c r="J375" s="144" t="s">
        <v>1909</v>
      </c>
      <c r="K375" s="144"/>
      <c r="L375" s="145">
        <v>41183</v>
      </c>
      <c r="M375" s="145"/>
      <c r="O375" s="145"/>
      <c r="P375" s="145"/>
      <c r="Q375" s="145"/>
      <c r="R375" s="159">
        <f ca="1" t="shared" si="5"/>
        <v>1</v>
      </c>
      <c r="T375" s="143"/>
      <c r="U375" s="143" t="s">
        <v>26</v>
      </c>
      <c r="V375" s="142" t="s">
        <v>1905</v>
      </c>
      <c r="W375" s="147" t="s">
        <v>1906</v>
      </c>
      <c r="X375" s="142" t="s">
        <v>1907</v>
      </c>
      <c r="Y375" s="143" t="s">
        <v>1249</v>
      </c>
      <c r="Z375" s="142"/>
    </row>
    <row r="376" spans="1:26" ht="15.75">
      <c r="A376" s="142" t="s">
        <v>100</v>
      </c>
      <c r="B376" s="142" t="s">
        <v>1238</v>
      </c>
      <c r="C376" s="142" t="s">
        <v>1238</v>
      </c>
      <c r="D376" s="144" t="s">
        <v>1902</v>
      </c>
      <c r="E376" s="144" t="s">
        <v>1910</v>
      </c>
      <c r="F376" s="142" t="s">
        <v>38</v>
      </c>
      <c r="G376" s="143" t="s">
        <v>32</v>
      </c>
      <c r="H376" s="143" t="s">
        <v>22</v>
      </c>
      <c r="I376" s="143" t="s">
        <v>32</v>
      </c>
      <c r="J376" s="144" t="s">
        <v>1911</v>
      </c>
      <c r="K376" s="144"/>
      <c r="L376" s="145">
        <v>41153</v>
      </c>
      <c r="M376" s="145"/>
      <c r="O376" s="145"/>
      <c r="P376" s="145"/>
      <c r="Q376" s="145"/>
      <c r="R376" s="159">
        <f ca="1" t="shared" si="5"/>
        <v>1</v>
      </c>
      <c r="T376" s="143"/>
      <c r="U376" s="143" t="s">
        <v>26</v>
      </c>
      <c r="V376" s="142" t="s">
        <v>1905</v>
      </c>
      <c r="W376" s="147" t="s">
        <v>1906</v>
      </c>
      <c r="X376" s="142" t="s">
        <v>1907</v>
      </c>
      <c r="Y376" s="143" t="s">
        <v>1249</v>
      </c>
      <c r="Z376" s="142"/>
    </row>
    <row r="377" spans="1:26" ht="31.5">
      <c r="A377" s="142" t="s">
        <v>100</v>
      </c>
      <c r="B377" s="142" t="s">
        <v>1238</v>
      </c>
      <c r="C377" s="142" t="s">
        <v>1238</v>
      </c>
      <c r="D377" s="144" t="s">
        <v>1902</v>
      </c>
      <c r="E377" s="144" t="s">
        <v>1912</v>
      </c>
      <c r="F377" s="142" t="s">
        <v>38</v>
      </c>
      <c r="G377" s="143" t="s">
        <v>32</v>
      </c>
      <c r="H377" s="143" t="s">
        <v>22</v>
      </c>
      <c r="I377" s="143" t="s">
        <v>32</v>
      </c>
      <c r="J377" s="144" t="s">
        <v>1913</v>
      </c>
      <c r="K377" s="144"/>
      <c r="L377" s="145">
        <v>41153</v>
      </c>
      <c r="M377" s="145"/>
      <c r="O377" s="145"/>
      <c r="P377" s="145"/>
      <c r="Q377" s="145"/>
      <c r="R377" s="159">
        <f ca="1" t="shared" si="5"/>
        <v>1</v>
      </c>
      <c r="T377" s="143"/>
      <c r="U377" s="143" t="s">
        <v>26</v>
      </c>
      <c r="V377" s="142" t="s">
        <v>1905</v>
      </c>
      <c r="W377" s="147" t="s">
        <v>1906</v>
      </c>
      <c r="X377" s="142" t="s">
        <v>1907</v>
      </c>
      <c r="Y377" s="143" t="s">
        <v>1249</v>
      </c>
      <c r="Z377" s="142"/>
    </row>
    <row r="378" spans="1:26" ht="31.5">
      <c r="A378" s="142" t="s">
        <v>100</v>
      </c>
      <c r="B378" s="142" t="s">
        <v>1238</v>
      </c>
      <c r="C378" s="142" t="s">
        <v>1238</v>
      </c>
      <c r="D378" s="144" t="s">
        <v>1902</v>
      </c>
      <c r="E378" s="144" t="s">
        <v>1914</v>
      </c>
      <c r="F378" s="142" t="s">
        <v>38</v>
      </c>
      <c r="G378" s="143" t="s">
        <v>32</v>
      </c>
      <c r="H378" s="143" t="s">
        <v>22</v>
      </c>
      <c r="I378" s="143" t="s">
        <v>32</v>
      </c>
      <c r="J378" s="144" t="s">
        <v>1911</v>
      </c>
      <c r="K378" s="144"/>
      <c r="L378" s="145">
        <v>41000</v>
      </c>
      <c r="M378" s="145"/>
      <c r="O378" s="145"/>
      <c r="P378" s="145"/>
      <c r="Q378" s="145"/>
      <c r="R378" s="159">
        <f ca="1" t="shared" si="5"/>
        <v>1</v>
      </c>
      <c r="T378" s="143"/>
      <c r="U378" s="143" t="s">
        <v>26</v>
      </c>
      <c r="V378" s="142" t="s">
        <v>1905</v>
      </c>
      <c r="W378" s="147" t="s">
        <v>1906</v>
      </c>
      <c r="X378" s="142" t="s">
        <v>1907</v>
      </c>
      <c r="Y378" s="143" t="s">
        <v>1249</v>
      </c>
      <c r="Z378" s="142"/>
    </row>
    <row r="379" spans="1:26" ht="15.75">
      <c r="A379" s="142" t="s">
        <v>100</v>
      </c>
      <c r="B379" s="142" t="s">
        <v>1238</v>
      </c>
      <c r="C379" s="142" t="s">
        <v>1238</v>
      </c>
      <c r="D379" s="144" t="s">
        <v>1902</v>
      </c>
      <c r="E379" s="144" t="s">
        <v>1915</v>
      </c>
      <c r="F379" s="142" t="s">
        <v>38</v>
      </c>
      <c r="G379" s="143" t="s">
        <v>32</v>
      </c>
      <c r="H379" s="143" t="s">
        <v>22</v>
      </c>
      <c r="I379" s="143" t="s">
        <v>32</v>
      </c>
      <c r="J379" s="144" t="s">
        <v>1916</v>
      </c>
      <c r="K379" s="144"/>
      <c r="L379" s="145" t="s">
        <v>166</v>
      </c>
      <c r="M379" s="145"/>
      <c r="O379" s="145"/>
      <c r="P379" s="145"/>
      <c r="Q379" s="145"/>
      <c r="R379" s="159">
        <f ca="1" t="shared" si="5"/>
        <v>1</v>
      </c>
      <c r="T379" s="143"/>
      <c r="U379" s="143" t="s">
        <v>26</v>
      </c>
      <c r="V379" s="142" t="s">
        <v>1905</v>
      </c>
      <c r="W379" s="147" t="s">
        <v>1906</v>
      </c>
      <c r="X379" s="142" t="s">
        <v>1907</v>
      </c>
      <c r="Y379" s="143" t="s">
        <v>1249</v>
      </c>
      <c r="Z379" s="142"/>
    </row>
    <row r="380" spans="1:26" ht="15.75">
      <c r="A380" s="142" t="s">
        <v>100</v>
      </c>
      <c r="B380" s="142" t="s">
        <v>1238</v>
      </c>
      <c r="C380" s="142" t="s">
        <v>1238</v>
      </c>
      <c r="D380" s="144" t="s">
        <v>1902</v>
      </c>
      <c r="E380" s="144"/>
      <c r="F380" s="142" t="s">
        <v>38</v>
      </c>
      <c r="G380" s="143" t="s">
        <v>32</v>
      </c>
      <c r="H380" s="143" t="s">
        <v>22</v>
      </c>
      <c r="I380" s="143" t="s">
        <v>32</v>
      </c>
      <c r="J380" s="144" t="s">
        <v>1917</v>
      </c>
      <c r="K380" s="144"/>
      <c r="L380" s="145">
        <v>41183</v>
      </c>
      <c r="M380" s="145"/>
      <c r="O380" s="145"/>
      <c r="P380" s="145"/>
      <c r="Q380" s="145"/>
      <c r="R380" s="159">
        <f ca="1" t="shared" si="5"/>
        <v>1</v>
      </c>
      <c r="T380" s="143"/>
      <c r="U380" s="143" t="s">
        <v>26</v>
      </c>
      <c r="V380" s="142" t="s">
        <v>1905</v>
      </c>
      <c r="W380" s="147" t="s">
        <v>1906</v>
      </c>
      <c r="X380" s="142" t="s">
        <v>1907</v>
      </c>
      <c r="Y380" s="143" t="s">
        <v>1249</v>
      </c>
      <c r="Z380" s="142"/>
    </row>
    <row r="381" spans="1:26" ht="15.75">
      <c r="A381" s="142" t="s">
        <v>100</v>
      </c>
      <c r="B381" s="142" t="s">
        <v>1238</v>
      </c>
      <c r="C381" s="142" t="s">
        <v>1238</v>
      </c>
      <c r="D381" s="144" t="s">
        <v>1902</v>
      </c>
      <c r="E381" s="144" t="s">
        <v>1918</v>
      </c>
      <c r="F381" s="142" t="s">
        <v>38</v>
      </c>
      <c r="G381" s="143" t="s">
        <v>32</v>
      </c>
      <c r="H381" s="143" t="s">
        <v>22</v>
      </c>
      <c r="I381" s="143" t="s">
        <v>32</v>
      </c>
      <c r="J381" s="144" t="s">
        <v>1919</v>
      </c>
      <c r="K381" s="144"/>
      <c r="L381" s="145">
        <v>38504</v>
      </c>
      <c r="M381" s="145">
        <v>40330</v>
      </c>
      <c r="O381" s="145">
        <v>40330</v>
      </c>
      <c r="P381" s="145">
        <v>40330</v>
      </c>
      <c r="Q381" s="145"/>
      <c r="R381" s="159">
        <f ca="1" t="shared" si="5"/>
        <v>2</v>
      </c>
      <c r="T381" s="143"/>
      <c r="U381" s="143" t="s">
        <v>26</v>
      </c>
      <c r="V381" s="142" t="s">
        <v>1905</v>
      </c>
      <c r="W381" s="147" t="s">
        <v>1906</v>
      </c>
      <c r="X381" s="142" t="s">
        <v>1907</v>
      </c>
      <c r="Y381" s="143" t="s">
        <v>1249</v>
      </c>
      <c r="Z381" s="142"/>
    </row>
    <row r="382" spans="1:26" ht="47.25">
      <c r="A382" s="142" t="s">
        <v>100</v>
      </c>
      <c r="B382" s="142" t="s">
        <v>1238</v>
      </c>
      <c r="C382" s="142" t="s">
        <v>1238</v>
      </c>
      <c r="D382" s="144" t="s">
        <v>1902</v>
      </c>
      <c r="E382" s="144" t="s">
        <v>1920</v>
      </c>
      <c r="F382" s="142" t="s">
        <v>38</v>
      </c>
      <c r="G382" s="143" t="s">
        <v>32</v>
      </c>
      <c r="H382" s="143" t="s">
        <v>22</v>
      </c>
      <c r="I382" s="143" t="s">
        <v>32</v>
      </c>
      <c r="J382" s="144" t="s">
        <v>1921</v>
      </c>
      <c r="K382" s="144"/>
      <c r="L382" s="145"/>
      <c r="M382" s="145"/>
      <c r="O382" s="145">
        <v>41183</v>
      </c>
      <c r="P382" s="145">
        <v>41183</v>
      </c>
      <c r="Q382" s="145"/>
      <c r="R382" s="159">
        <f ca="1" t="shared" si="5"/>
        <v>4</v>
      </c>
      <c r="T382" s="143"/>
      <c r="U382" s="143" t="s">
        <v>26</v>
      </c>
      <c r="V382" s="142" t="s">
        <v>1905</v>
      </c>
      <c r="W382" s="147" t="s">
        <v>1906</v>
      </c>
      <c r="X382" s="142" t="s">
        <v>1907</v>
      </c>
      <c r="Y382" s="143" t="s">
        <v>1249</v>
      </c>
      <c r="Z382" s="142"/>
    </row>
    <row r="383" spans="1:26" ht="15.75">
      <c r="A383" s="142" t="s">
        <v>100</v>
      </c>
      <c r="B383" s="142" t="s">
        <v>1238</v>
      </c>
      <c r="C383" s="142" t="s">
        <v>1238</v>
      </c>
      <c r="D383" s="144" t="s">
        <v>1902</v>
      </c>
      <c r="E383" s="144" t="s">
        <v>1922</v>
      </c>
      <c r="F383" s="142" t="s">
        <v>38</v>
      </c>
      <c r="G383" s="143" t="s">
        <v>32</v>
      </c>
      <c r="H383" s="143" t="s">
        <v>22</v>
      </c>
      <c r="I383" s="143" t="s">
        <v>32</v>
      </c>
      <c r="J383" s="144" t="s">
        <v>1923</v>
      </c>
      <c r="K383" s="144"/>
      <c r="L383" s="145">
        <v>40269</v>
      </c>
      <c r="M383" s="145">
        <v>41364</v>
      </c>
      <c r="O383" s="145">
        <v>41364</v>
      </c>
      <c r="P383" s="145">
        <v>41364</v>
      </c>
      <c r="Q383" s="145"/>
      <c r="R383" s="159">
        <f ca="1" t="shared" si="5"/>
        <v>4</v>
      </c>
      <c r="T383" s="143"/>
      <c r="U383" s="143" t="s">
        <v>26</v>
      </c>
      <c r="V383" s="142" t="s">
        <v>1905</v>
      </c>
      <c r="W383" s="147" t="s">
        <v>1906</v>
      </c>
      <c r="X383" s="142" t="s">
        <v>1907</v>
      </c>
      <c r="Y383" s="143" t="s">
        <v>1249</v>
      </c>
      <c r="Z383" s="142"/>
    </row>
    <row r="384" spans="1:26" ht="15.75">
      <c r="A384" s="142" t="s">
        <v>100</v>
      </c>
      <c r="B384" s="142" t="s">
        <v>1238</v>
      </c>
      <c r="C384" s="142" t="s">
        <v>1238</v>
      </c>
      <c r="D384" s="144" t="s">
        <v>1902</v>
      </c>
      <c r="E384" s="144" t="s">
        <v>1924</v>
      </c>
      <c r="F384" s="142" t="s">
        <v>38</v>
      </c>
      <c r="G384" s="143" t="s">
        <v>32</v>
      </c>
      <c r="H384" s="143" t="s">
        <v>22</v>
      </c>
      <c r="I384" s="143" t="s">
        <v>32</v>
      </c>
      <c r="J384" s="144" t="s">
        <v>1925</v>
      </c>
      <c r="K384" s="144"/>
      <c r="L384" s="145">
        <v>39904</v>
      </c>
      <c r="M384" s="145">
        <v>40999</v>
      </c>
      <c r="N384" s="143" t="s">
        <v>1926</v>
      </c>
      <c r="O384" s="145">
        <v>41364</v>
      </c>
      <c r="P384" s="145">
        <v>41364</v>
      </c>
      <c r="Q384" s="145"/>
      <c r="R384" s="159">
        <f ca="1" t="shared" si="5"/>
        <v>4</v>
      </c>
      <c r="T384" s="143"/>
      <c r="U384" s="143" t="s">
        <v>26</v>
      </c>
      <c r="V384" s="142" t="s">
        <v>1905</v>
      </c>
      <c r="W384" s="147" t="s">
        <v>1906</v>
      </c>
      <c r="X384" s="142" t="s">
        <v>1907</v>
      </c>
      <c r="Y384" s="143" t="s">
        <v>1249</v>
      </c>
      <c r="Z384" s="142"/>
    </row>
    <row r="385" spans="1:26" ht="31.5">
      <c r="A385" s="142" t="s">
        <v>100</v>
      </c>
      <c r="B385" s="142" t="s">
        <v>1238</v>
      </c>
      <c r="C385" s="142" t="s">
        <v>1238</v>
      </c>
      <c r="D385" s="144" t="s">
        <v>1927</v>
      </c>
      <c r="E385" s="144" t="s">
        <v>1928</v>
      </c>
      <c r="F385" s="142" t="s">
        <v>42</v>
      </c>
      <c r="G385" s="143" t="s">
        <v>32</v>
      </c>
      <c r="H385" s="143" t="s">
        <v>22</v>
      </c>
      <c r="I385" s="143" t="s">
        <v>32</v>
      </c>
      <c r="J385" s="144"/>
      <c r="K385" s="144"/>
      <c r="L385" s="145">
        <v>39904</v>
      </c>
      <c r="M385" s="145">
        <v>40633</v>
      </c>
      <c r="N385" s="143" t="s">
        <v>1929</v>
      </c>
      <c r="O385" s="145">
        <v>41364</v>
      </c>
      <c r="P385" s="145">
        <v>41364</v>
      </c>
      <c r="R385" s="159">
        <f ca="1" t="shared" si="5"/>
        <v>4</v>
      </c>
      <c r="T385" s="143"/>
      <c r="U385" s="143" t="s">
        <v>26</v>
      </c>
      <c r="V385" s="142" t="s">
        <v>1930</v>
      </c>
      <c r="W385" s="147" t="s">
        <v>1931</v>
      </c>
      <c r="X385" s="142" t="s">
        <v>1932</v>
      </c>
      <c r="Y385" s="143" t="s">
        <v>1249</v>
      </c>
      <c r="Z385" s="142"/>
    </row>
    <row r="386" spans="1:26" ht="31.5">
      <c r="A386" s="142" t="s">
        <v>100</v>
      </c>
      <c r="B386" s="142" t="s">
        <v>1238</v>
      </c>
      <c r="C386" s="142" t="s">
        <v>1238</v>
      </c>
      <c r="D386" s="144" t="s">
        <v>1927</v>
      </c>
      <c r="E386" s="144" t="s">
        <v>1716</v>
      </c>
      <c r="F386" s="142" t="s">
        <v>42</v>
      </c>
      <c r="G386" s="143" t="s">
        <v>32</v>
      </c>
      <c r="H386" s="143" t="s">
        <v>22</v>
      </c>
      <c r="I386" s="143" t="s">
        <v>32</v>
      </c>
      <c r="J386" s="144"/>
      <c r="K386" s="144"/>
      <c r="L386" s="145"/>
      <c r="M386" s="145"/>
      <c r="N386" s="143" t="s">
        <v>1364</v>
      </c>
      <c r="O386" s="145"/>
      <c r="P386" s="145"/>
      <c r="R386" s="159">
        <f aca="true" ca="1" t="shared" si="6" ref="R386:R449">IF(ISBLANK(P386),1,IF(P386&gt;NOW(),4,IF(P386&lt;NOW(),2)))</f>
        <v>1</v>
      </c>
      <c r="T386" s="143"/>
      <c r="U386" s="143" t="s">
        <v>26</v>
      </c>
      <c r="V386" s="142" t="s">
        <v>1930</v>
      </c>
      <c r="W386" s="147" t="s">
        <v>1931</v>
      </c>
      <c r="X386" s="142" t="s">
        <v>1933</v>
      </c>
      <c r="Y386" s="143" t="s">
        <v>1249</v>
      </c>
      <c r="Z386" s="142"/>
    </row>
    <row r="387" spans="1:26" ht="31.5">
      <c r="A387" s="142" t="s">
        <v>100</v>
      </c>
      <c r="B387" s="142" t="s">
        <v>1238</v>
      </c>
      <c r="C387" s="142" t="s">
        <v>1238</v>
      </c>
      <c r="D387" s="144" t="s">
        <v>1927</v>
      </c>
      <c r="E387" s="144" t="s">
        <v>1934</v>
      </c>
      <c r="F387" s="142" t="s">
        <v>42</v>
      </c>
      <c r="G387" s="143" t="s">
        <v>32</v>
      </c>
      <c r="H387" s="143" t="s">
        <v>22</v>
      </c>
      <c r="I387" s="143" t="s">
        <v>32</v>
      </c>
      <c r="J387" s="144" t="s">
        <v>1935</v>
      </c>
      <c r="K387" s="144"/>
      <c r="L387" s="145">
        <v>40664</v>
      </c>
      <c r="M387" s="145">
        <v>41759</v>
      </c>
      <c r="O387" s="145">
        <v>41759</v>
      </c>
      <c r="P387" s="145">
        <v>41759</v>
      </c>
      <c r="R387" s="159">
        <f ca="1" t="shared" si="6"/>
        <v>4</v>
      </c>
      <c r="T387" s="143"/>
      <c r="U387" s="143" t="s">
        <v>26</v>
      </c>
      <c r="V387" s="142" t="s">
        <v>1930</v>
      </c>
      <c r="W387" s="147" t="s">
        <v>1931</v>
      </c>
      <c r="X387" s="142" t="s">
        <v>1936</v>
      </c>
      <c r="Y387" s="143" t="s">
        <v>1249</v>
      </c>
      <c r="Z387" s="142"/>
    </row>
    <row r="388" spans="1:26" ht="31.5">
      <c r="A388" s="142" t="s">
        <v>100</v>
      </c>
      <c r="B388" s="142" t="s">
        <v>1238</v>
      </c>
      <c r="C388" s="142" t="s">
        <v>1238</v>
      </c>
      <c r="D388" s="144" t="s">
        <v>1927</v>
      </c>
      <c r="E388" s="144" t="s">
        <v>1937</v>
      </c>
      <c r="F388" s="142" t="s">
        <v>42</v>
      </c>
      <c r="G388" s="143" t="s">
        <v>32</v>
      </c>
      <c r="H388" s="143" t="s">
        <v>22</v>
      </c>
      <c r="I388" s="143" t="s">
        <v>32</v>
      </c>
      <c r="J388" s="144" t="s">
        <v>1262</v>
      </c>
      <c r="K388" s="144"/>
      <c r="L388" s="145">
        <v>39722</v>
      </c>
      <c r="M388" s="145">
        <v>43374</v>
      </c>
      <c r="N388" s="143" t="s">
        <v>1316</v>
      </c>
      <c r="O388" s="145">
        <v>44835</v>
      </c>
      <c r="P388" s="145">
        <v>43374</v>
      </c>
      <c r="R388" s="159">
        <f ca="1" t="shared" si="6"/>
        <v>4</v>
      </c>
      <c r="T388" s="143"/>
      <c r="U388" s="143" t="s">
        <v>26</v>
      </c>
      <c r="V388" s="142" t="s">
        <v>1930</v>
      </c>
      <c r="W388" s="147" t="s">
        <v>1931</v>
      </c>
      <c r="X388" s="142" t="s">
        <v>1938</v>
      </c>
      <c r="Y388" s="143" t="s">
        <v>1249</v>
      </c>
      <c r="Z388" s="142"/>
    </row>
    <row r="389" spans="1:26" ht="15.75">
      <c r="A389" s="142" t="s">
        <v>100</v>
      </c>
      <c r="B389" s="142" t="s">
        <v>1238</v>
      </c>
      <c r="C389" s="142" t="s">
        <v>1238</v>
      </c>
      <c r="D389" s="144" t="s">
        <v>1939</v>
      </c>
      <c r="E389" s="144" t="s">
        <v>1940</v>
      </c>
      <c r="F389" s="142" t="s">
        <v>31</v>
      </c>
      <c r="G389" s="143" t="s">
        <v>32</v>
      </c>
      <c r="H389" s="143" t="s">
        <v>22</v>
      </c>
      <c r="I389" s="143" t="s">
        <v>32</v>
      </c>
      <c r="J389" s="144" t="s">
        <v>1368</v>
      </c>
      <c r="K389" s="144" t="s">
        <v>739</v>
      </c>
      <c r="L389" s="145" t="s">
        <v>1941</v>
      </c>
      <c r="M389" s="145" t="s">
        <v>1942</v>
      </c>
      <c r="N389" s="143" t="s">
        <v>764</v>
      </c>
      <c r="O389" s="143" t="s">
        <v>764</v>
      </c>
      <c r="P389" s="145" t="s">
        <v>1942</v>
      </c>
      <c r="Q389" s="156">
        <v>39917</v>
      </c>
      <c r="R389" s="159">
        <f ca="1" t="shared" si="6"/>
        <v>4</v>
      </c>
      <c r="S389" s="143" t="s">
        <v>1943</v>
      </c>
      <c r="T389" s="143">
        <v>2000</v>
      </c>
      <c r="U389" s="143" t="s">
        <v>26</v>
      </c>
      <c r="V389" s="142" t="s">
        <v>1944</v>
      </c>
      <c r="W389" s="147" t="s">
        <v>1945</v>
      </c>
      <c r="X389" s="142" t="s">
        <v>1946</v>
      </c>
      <c r="Y389" s="143" t="s">
        <v>1249</v>
      </c>
      <c r="Z389" s="142"/>
    </row>
    <row r="390" spans="1:26" ht="31.5">
      <c r="A390" s="142" t="s">
        <v>100</v>
      </c>
      <c r="B390" s="142" t="s">
        <v>1238</v>
      </c>
      <c r="C390" s="142" t="s">
        <v>1238</v>
      </c>
      <c r="D390" s="144" t="s">
        <v>1947</v>
      </c>
      <c r="E390" s="144" t="s">
        <v>1696</v>
      </c>
      <c r="F390" s="142" t="s">
        <v>31</v>
      </c>
      <c r="G390" s="143" t="s">
        <v>32</v>
      </c>
      <c r="H390" s="143" t="s">
        <v>22</v>
      </c>
      <c r="I390" s="143" t="s">
        <v>32</v>
      </c>
      <c r="J390" s="144" t="s">
        <v>1948</v>
      </c>
      <c r="K390" s="144" t="s">
        <v>1949</v>
      </c>
      <c r="L390" s="155">
        <v>40756</v>
      </c>
      <c r="M390" s="145" t="s">
        <v>1636</v>
      </c>
      <c r="N390" s="143" t="s">
        <v>1950</v>
      </c>
      <c r="O390" s="145" t="s">
        <v>1951</v>
      </c>
      <c r="P390" s="145" t="s">
        <v>1941</v>
      </c>
      <c r="Q390" s="143" t="s">
        <v>764</v>
      </c>
      <c r="R390" s="159">
        <f ca="1" t="shared" si="6"/>
        <v>4</v>
      </c>
      <c r="S390" s="143" t="s">
        <v>1943</v>
      </c>
      <c r="T390" s="143">
        <v>0.4</v>
      </c>
      <c r="U390" s="143" t="s">
        <v>26</v>
      </c>
      <c r="V390" s="142" t="s">
        <v>1944</v>
      </c>
      <c r="W390" s="147" t="s">
        <v>1945</v>
      </c>
      <c r="X390" s="142" t="s">
        <v>1946</v>
      </c>
      <c r="Y390" s="143" t="s">
        <v>1249</v>
      </c>
      <c r="Z390" s="142"/>
    </row>
    <row r="391" spans="1:26" ht="63">
      <c r="A391" s="142" t="s">
        <v>100</v>
      </c>
      <c r="B391" s="142" t="s">
        <v>1238</v>
      </c>
      <c r="C391" s="142" t="s">
        <v>1238</v>
      </c>
      <c r="D391" s="144" t="s">
        <v>1540</v>
      </c>
      <c r="E391" s="144" t="s">
        <v>1541</v>
      </c>
      <c r="F391" s="142" t="s">
        <v>38</v>
      </c>
      <c r="G391" s="143" t="s">
        <v>32</v>
      </c>
      <c r="H391" s="143" t="s">
        <v>22</v>
      </c>
      <c r="I391" s="143" t="s">
        <v>32</v>
      </c>
      <c r="J391" s="144" t="s">
        <v>1542</v>
      </c>
      <c r="K391" s="144" t="s">
        <v>1543</v>
      </c>
      <c r="L391" s="145" t="s">
        <v>1544</v>
      </c>
      <c r="M391" s="145" t="s">
        <v>1545</v>
      </c>
      <c r="N391" s="143" t="s">
        <v>1546</v>
      </c>
      <c r="O391" s="145" t="s">
        <v>1547</v>
      </c>
      <c r="P391" s="145" t="s">
        <v>1547</v>
      </c>
      <c r="Q391" s="145"/>
      <c r="R391" s="159">
        <f ca="1" t="shared" si="6"/>
        <v>4</v>
      </c>
      <c r="S391" s="143" t="s">
        <v>1548</v>
      </c>
      <c r="T391" s="143" t="s">
        <v>1549</v>
      </c>
      <c r="U391" s="143" t="s">
        <v>26</v>
      </c>
      <c r="V391" s="152" t="s">
        <v>1537</v>
      </c>
      <c r="W391" s="147" t="s">
        <v>1538</v>
      </c>
      <c r="X391" s="142" t="s">
        <v>1539</v>
      </c>
      <c r="Y391" s="143" t="s">
        <v>1249</v>
      </c>
      <c r="Z391" s="142"/>
    </row>
    <row r="392" spans="1:26" ht="63">
      <c r="A392" s="142" t="s">
        <v>100</v>
      </c>
      <c r="B392" s="142" t="s">
        <v>1238</v>
      </c>
      <c r="C392" s="142" t="s">
        <v>1238</v>
      </c>
      <c r="D392" s="144" t="s">
        <v>1530</v>
      </c>
      <c r="E392" s="144" t="s">
        <v>1489</v>
      </c>
      <c r="F392" s="142" t="s">
        <v>38</v>
      </c>
      <c r="G392" s="143" t="s">
        <v>32</v>
      </c>
      <c r="H392" s="143" t="s">
        <v>22</v>
      </c>
      <c r="I392" s="143" t="s">
        <v>32</v>
      </c>
      <c r="J392" s="144" t="s">
        <v>1531</v>
      </c>
      <c r="K392" s="144" t="s">
        <v>1532</v>
      </c>
      <c r="L392" s="145">
        <v>40269</v>
      </c>
      <c r="M392" s="145">
        <v>41729</v>
      </c>
      <c r="N392" s="143" t="s">
        <v>1533</v>
      </c>
      <c r="O392" s="145">
        <v>41759</v>
      </c>
      <c r="P392" s="145">
        <v>41759</v>
      </c>
      <c r="Q392" s="145" t="s">
        <v>1534</v>
      </c>
      <c r="R392" s="159">
        <f ca="1" t="shared" si="6"/>
        <v>4</v>
      </c>
      <c r="S392" s="143" t="s">
        <v>1535</v>
      </c>
      <c r="T392" s="143" t="s">
        <v>1536</v>
      </c>
      <c r="U392" s="143" t="s">
        <v>26</v>
      </c>
      <c r="V392" s="142" t="s">
        <v>1537</v>
      </c>
      <c r="W392" s="147" t="s">
        <v>1538</v>
      </c>
      <c r="X392" s="142" t="s">
        <v>1539</v>
      </c>
      <c r="Y392" s="143" t="s">
        <v>1249</v>
      </c>
      <c r="Z392" s="142"/>
    </row>
    <row r="393" spans="1:26" ht="15.75">
      <c r="A393" s="144" t="s">
        <v>100</v>
      </c>
      <c r="B393" s="142" t="s">
        <v>1238</v>
      </c>
      <c r="C393" s="144" t="s">
        <v>1238</v>
      </c>
      <c r="D393" s="144" t="s">
        <v>2851</v>
      </c>
      <c r="E393" s="144" t="s">
        <v>2852</v>
      </c>
      <c r="F393" s="144" t="s">
        <v>46</v>
      </c>
      <c r="G393" s="143" t="s">
        <v>32</v>
      </c>
      <c r="H393" s="143" t="s">
        <v>22</v>
      </c>
      <c r="I393" s="143" t="s">
        <v>32</v>
      </c>
      <c r="J393" s="144" t="s">
        <v>2853</v>
      </c>
      <c r="K393" s="144"/>
      <c r="L393" s="145">
        <v>38078</v>
      </c>
      <c r="M393" s="145">
        <v>39172</v>
      </c>
      <c r="O393" s="145">
        <v>42825</v>
      </c>
      <c r="P393" s="145">
        <v>42825</v>
      </c>
      <c r="R393" s="159">
        <f ca="1" t="shared" si="6"/>
        <v>4</v>
      </c>
      <c r="T393" s="143"/>
      <c r="U393" s="144" t="s">
        <v>26</v>
      </c>
      <c r="V393" s="144" t="s">
        <v>2854</v>
      </c>
      <c r="W393" s="165" t="s">
        <v>2855</v>
      </c>
      <c r="X393" s="144" t="s">
        <v>2856</v>
      </c>
      <c r="Y393" s="144" t="s">
        <v>1249</v>
      </c>
      <c r="Z393" s="144"/>
    </row>
    <row r="394" spans="1:26" ht="15.75">
      <c r="A394" s="144" t="s">
        <v>100</v>
      </c>
      <c r="B394" s="142" t="s">
        <v>1238</v>
      </c>
      <c r="C394" s="144" t="s">
        <v>1238</v>
      </c>
      <c r="D394" s="144" t="s">
        <v>2851</v>
      </c>
      <c r="E394" s="144" t="s">
        <v>1344</v>
      </c>
      <c r="F394" s="144" t="s">
        <v>46</v>
      </c>
      <c r="G394" s="143" t="s">
        <v>32</v>
      </c>
      <c r="H394" s="143" t="s">
        <v>22</v>
      </c>
      <c r="I394" s="143" t="s">
        <v>32</v>
      </c>
      <c r="J394" s="144" t="s">
        <v>2857</v>
      </c>
      <c r="K394" s="144"/>
      <c r="L394" s="145">
        <v>41000</v>
      </c>
      <c r="M394" s="145">
        <v>42094</v>
      </c>
      <c r="O394" s="145">
        <v>43190</v>
      </c>
      <c r="P394" s="145">
        <v>43190</v>
      </c>
      <c r="R394" s="159">
        <f ca="1" t="shared" si="6"/>
        <v>4</v>
      </c>
      <c r="T394" s="143"/>
      <c r="U394" s="144" t="s">
        <v>26</v>
      </c>
      <c r="V394" s="144" t="s">
        <v>2854</v>
      </c>
      <c r="W394" s="165" t="s">
        <v>2855</v>
      </c>
      <c r="X394" s="144" t="s">
        <v>2856</v>
      </c>
      <c r="Y394" s="144" t="s">
        <v>1249</v>
      </c>
      <c r="Z394" s="144"/>
    </row>
    <row r="395" spans="1:26" ht="15.75">
      <c r="A395" s="144" t="s">
        <v>100</v>
      </c>
      <c r="B395" s="142" t="s">
        <v>1238</v>
      </c>
      <c r="C395" s="144" t="s">
        <v>1238</v>
      </c>
      <c r="D395" s="144" t="s">
        <v>2851</v>
      </c>
      <c r="E395" s="142" t="s">
        <v>1696</v>
      </c>
      <c r="F395" s="144" t="s">
        <v>46</v>
      </c>
      <c r="G395" s="143" t="s">
        <v>32</v>
      </c>
      <c r="H395" s="143" t="s">
        <v>22</v>
      </c>
      <c r="I395" s="143" t="s">
        <v>32</v>
      </c>
      <c r="J395" s="144" t="s">
        <v>2089</v>
      </c>
      <c r="K395" s="144"/>
      <c r="L395" s="145">
        <v>40749</v>
      </c>
      <c r="M395" s="145">
        <v>41114</v>
      </c>
      <c r="O395" s="145">
        <v>41479</v>
      </c>
      <c r="P395" s="145">
        <v>41479</v>
      </c>
      <c r="R395" s="159">
        <f ca="1" t="shared" si="6"/>
        <v>4</v>
      </c>
      <c r="T395" s="143"/>
      <c r="U395" s="144" t="s">
        <v>26</v>
      </c>
      <c r="V395" s="144" t="s">
        <v>2854</v>
      </c>
      <c r="W395" s="165" t="s">
        <v>2855</v>
      </c>
      <c r="X395" s="144" t="s">
        <v>2856</v>
      </c>
      <c r="Y395" s="144" t="s">
        <v>1249</v>
      </c>
      <c r="Z395" s="144"/>
    </row>
    <row r="396" spans="1:26" ht="31.5">
      <c r="A396" s="142" t="s">
        <v>100</v>
      </c>
      <c r="B396" s="142" t="s">
        <v>1238</v>
      </c>
      <c r="C396" s="142" t="s">
        <v>1238</v>
      </c>
      <c r="D396" s="144" t="s">
        <v>1952</v>
      </c>
      <c r="E396" s="144" t="s">
        <v>1953</v>
      </c>
      <c r="F396" s="142" t="s">
        <v>38</v>
      </c>
      <c r="G396" s="143" t="s">
        <v>32</v>
      </c>
      <c r="H396" s="143" t="s">
        <v>22</v>
      </c>
      <c r="I396" s="143" t="s">
        <v>32</v>
      </c>
      <c r="J396" s="144" t="s">
        <v>1604</v>
      </c>
      <c r="K396" s="144" t="s">
        <v>1238</v>
      </c>
      <c r="L396" s="145">
        <v>41214</v>
      </c>
      <c r="M396" s="145">
        <v>42430</v>
      </c>
      <c r="N396" s="143" t="s">
        <v>1364</v>
      </c>
      <c r="O396" s="145">
        <v>43160</v>
      </c>
      <c r="P396" s="145">
        <v>42430</v>
      </c>
      <c r="Q396" s="145"/>
      <c r="R396" s="159">
        <f ca="1" t="shared" si="6"/>
        <v>4</v>
      </c>
      <c r="S396" s="143" t="s">
        <v>1954</v>
      </c>
      <c r="T396" s="143" t="s">
        <v>1955</v>
      </c>
      <c r="U396" s="143" t="s">
        <v>26</v>
      </c>
      <c r="V396" s="142" t="s">
        <v>1956</v>
      </c>
      <c r="W396" s="147" t="s">
        <v>1957</v>
      </c>
      <c r="X396" s="142" t="s">
        <v>1958</v>
      </c>
      <c r="Y396" s="143" t="s">
        <v>1249</v>
      </c>
      <c r="Z396" s="142" t="s">
        <v>1959</v>
      </c>
    </row>
    <row r="397" spans="1:26" ht="15.75">
      <c r="A397" s="142" t="s">
        <v>100</v>
      </c>
      <c r="B397" s="142" t="s">
        <v>1238</v>
      </c>
      <c r="C397" s="142" t="s">
        <v>1238</v>
      </c>
      <c r="D397" s="144" t="s">
        <v>1952</v>
      </c>
      <c r="E397" s="144" t="s">
        <v>1960</v>
      </c>
      <c r="F397" s="142" t="s">
        <v>38</v>
      </c>
      <c r="G397" s="143" t="s">
        <v>32</v>
      </c>
      <c r="H397" s="143" t="s">
        <v>22</v>
      </c>
      <c r="I397" s="143" t="s">
        <v>32</v>
      </c>
      <c r="J397" s="144" t="s">
        <v>1268</v>
      </c>
      <c r="K397" s="144"/>
      <c r="L397" s="145"/>
      <c r="M397" s="145"/>
      <c r="O397" s="145"/>
      <c r="P397" s="145"/>
      <c r="Q397" s="145"/>
      <c r="R397" s="159">
        <f ca="1" t="shared" si="6"/>
        <v>1</v>
      </c>
      <c r="T397" s="143"/>
      <c r="U397" s="143" t="s">
        <v>26</v>
      </c>
      <c r="V397" s="142" t="s">
        <v>1956</v>
      </c>
      <c r="W397" s="147" t="s">
        <v>1957</v>
      </c>
      <c r="X397" s="142" t="s">
        <v>1958</v>
      </c>
      <c r="Y397" s="143" t="s">
        <v>1249</v>
      </c>
      <c r="Z397" s="142"/>
    </row>
    <row r="398" spans="1:26" ht="78.75">
      <c r="A398" s="142" t="s">
        <v>100</v>
      </c>
      <c r="B398" s="142" t="s">
        <v>1238</v>
      </c>
      <c r="C398" s="142" t="s">
        <v>1238</v>
      </c>
      <c r="D398" s="144" t="s">
        <v>1550</v>
      </c>
      <c r="E398" s="144" t="s">
        <v>3026</v>
      </c>
      <c r="F398" s="142" t="s">
        <v>33</v>
      </c>
      <c r="G398" s="143" t="s">
        <v>32</v>
      </c>
      <c r="H398" s="143" t="s">
        <v>22</v>
      </c>
      <c r="I398" s="143" t="s">
        <v>32</v>
      </c>
      <c r="J398" s="144" t="s">
        <v>1251</v>
      </c>
      <c r="K398" s="144" t="s">
        <v>1551</v>
      </c>
      <c r="L398" s="145">
        <v>40269</v>
      </c>
      <c r="M398" s="145">
        <v>42094</v>
      </c>
      <c r="N398" s="143" t="s">
        <v>1552</v>
      </c>
      <c r="O398" s="145">
        <v>43921</v>
      </c>
      <c r="P398" s="145">
        <v>42094</v>
      </c>
      <c r="Q398" s="145">
        <v>41729</v>
      </c>
      <c r="R398" s="159">
        <f ca="1" t="shared" si="6"/>
        <v>4</v>
      </c>
      <c r="S398" s="143" t="s">
        <v>1551</v>
      </c>
      <c r="T398" s="143" t="s">
        <v>1553</v>
      </c>
      <c r="U398" s="143" t="s">
        <v>1554</v>
      </c>
      <c r="V398" s="143" t="s">
        <v>1555</v>
      </c>
      <c r="W398" s="142" t="s">
        <v>1556</v>
      </c>
      <c r="X398" s="142" t="s">
        <v>1557</v>
      </c>
      <c r="Y398" s="143" t="s">
        <v>1558</v>
      </c>
      <c r="Z398" s="142"/>
    </row>
    <row r="399" spans="1:26" ht="63">
      <c r="A399" s="142" t="s">
        <v>100</v>
      </c>
      <c r="B399" s="142" t="s">
        <v>1238</v>
      </c>
      <c r="C399" s="142" t="s">
        <v>1238</v>
      </c>
      <c r="D399" s="144" t="s">
        <v>1550</v>
      </c>
      <c r="E399" s="144" t="s">
        <v>1559</v>
      </c>
      <c r="F399" s="142" t="s">
        <v>33</v>
      </c>
      <c r="G399" s="143" t="s">
        <v>32</v>
      </c>
      <c r="H399" s="143" t="s">
        <v>22</v>
      </c>
      <c r="I399" s="143" t="s">
        <v>32</v>
      </c>
      <c r="J399" s="144" t="s">
        <v>1560</v>
      </c>
      <c r="K399" s="144" t="s">
        <v>1551</v>
      </c>
      <c r="L399" s="145">
        <v>41000</v>
      </c>
      <c r="M399" s="145">
        <v>43921</v>
      </c>
      <c r="N399" s="143" t="s">
        <v>1561</v>
      </c>
      <c r="O399" s="145">
        <v>45382</v>
      </c>
      <c r="P399" s="145">
        <v>43921</v>
      </c>
      <c r="Q399" s="145">
        <v>43555</v>
      </c>
      <c r="R399" s="159">
        <f ca="1" t="shared" si="6"/>
        <v>4</v>
      </c>
      <c r="S399" s="143" t="s">
        <v>1551</v>
      </c>
      <c r="T399" s="143" t="s">
        <v>1562</v>
      </c>
      <c r="U399" s="143" t="s">
        <v>1554</v>
      </c>
      <c r="V399" s="143" t="s">
        <v>1555</v>
      </c>
      <c r="W399" s="142" t="s">
        <v>1556</v>
      </c>
      <c r="X399" s="142" t="s">
        <v>1557</v>
      </c>
      <c r="Y399" s="143" t="s">
        <v>1558</v>
      </c>
      <c r="Z399" s="142"/>
    </row>
    <row r="400" spans="1:26" ht="63">
      <c r="A400" s="142" t="s">
        <v>100</v>
      </c>
      <c r="B400" s="142" t="s">
        <v>1238</v>
      </c>
      <c r="C400" s="142" t="s">
        <v>1238</v>
      </c>
      <c r="D400" s="144" t="s">
        <v>1550</v>
      </c>
      <c r="E400" s="144" t="s">
        <v>1563</v>
      </c>
      <c r="F400" s="142" t="s">
        <v>33</v>
      </c>
      <c r="G400" s="143" t="s">
        <v>32</v>
      </c>
      <c r="H400" s="143" t="s">
        <v>22</v>
      </c>
      <c r="I400" s="143" t="s">
        <v>32</v>
      </c>
      <c r="J400" s="144" t="s">
        <v>1564</v>
      </c>
      <c r="K400" s="144" t="s">
        <v>1551</v>
      </c>
      <c r="L400" s="145">
        <v>38869</v>
      </c>
      <c r="M400" s="145">
        <v>40694</v>
      </c>
      <c r="N400" s="143" t="s">
        <v>1565</v>
      </c>
      <c r="O400" s="145">
        <v>41425</v>
      </c>
      <c r="P400" s="145" t="s">
        <v>1566</v>
      </c>
      <c r="Q400" s="145" t="s">
        <v>1567</v>
      </c>
      <c r="R400" s="159">
        <f ca="1" t="shared" si="6"/>
        <v>4</v>
      </c>
      <c r="S400" s="143" t="s">
        <v>1551</v>
      </c>
      <c r="T400" s="143" t="s">
        <v>1568</v>
      </c>
      <c r="U400" s="143" t="s">
        <v>1554</v>
      </c>
      <c r="V400" s="143" t="s">
        <v>1569</v>
      </c>
      <c r="W400" s="142" t="s">
        <v>1570</v>
      </c>
      <c r="X400" s="142" t="s">
        <v>1571</v>
      </c>
      <c r="Y400" s="143" t="s">
        <v>1558</v>
      </c>
      <c r="Z400" s="142"/>
    </row>
    <row r="401" spans="1:26" ht="63">
      <c r="A401" s="142" t="s">
        <v>100</v>
      </c>
      <c r="B401" s="142" t="s">
        <v>1238</v>
      </c>
      <c r="C401" s="142" t="s">
        <v>1238</v>
      </c>
      <c r="D401" s="144" t="s">
        <v>1550</v>
      </c>
      <c r="E401" s="144" t="s">
        <v>3027</v>
      </c>
      <c r="F401" s="142" t="s">
        <v>33</v>
      </c>
      <c r="G401" s="143" t="s">
        <v>32</v>
      </c>
      <c r="H401" s="143" t="s">
        <v>22</v>
      </c>
      <c r="I401" s="143" t="s">
        <v>32</v>
      </c>
      <c r="J401" s="144" t="s">
        <v>1572</v>
      </c>
      <c r="K401" s="144" t="s">
        <v>1551</v>
      </c>
      <c r="L401" s="145">
        <v>41061</v>
      </c>
      <c r="M401" s="145">
        <v>42825</v>
      </c>
      <c r="N401" s="143" t="s">
        <v>1573</v>
      </c>
      <c r="O401" s="145">
        <v>43921</v>
      </c>
      <c r="P401" s="145">
        <v>42825</v>
      </c>
      <c r="Q401" s="145">
        <v>42460</v>
      </c>
      <c r="R401" s="159">
        <f ca="1" t="shared" si="6"/>
        <v>4</v>
      </c>
      <c r="S401" s="143" t="s">
        <v>1551</v>
      </c>
      <c r="T401" s="143" t="s">
        <v>1574</v>
      </c>
      <c r="U401" s="143" t="s">
        <v>1554</v>
      </c>
      <c r="V401" s="143" t="s">
        <v>1555</v>
      </c>
      <c r="W401" s="142" t="s">
        <v>1556</v>
      </c>
      <c r="X401" s="142" t="s">
        <v>1557</v>
      </c>
      <c r="Y401" s="143" t="s">
        <v>1558</v>
      </c>
      <c r="Z401" s="142" t="s">
        <v>1575</v>
      </c>
    </row>
    <row r="402" spans="1:26" ht="63">
      <c r="A402" s="142" t="s">
        <v>100</v>
      </c>
      <c r="B402" s="142" t="s">
        <v>1238</v>
      </c>
      <c r="C402" s="142" t="s">
        <v>1238</v>
      </c>
      <c r="D402" s="144" t="s">
        <v>1550</v>
      </c>
      <c r="E402" s="144" t="s">
        <v>1576</v>
      </c>
      <c r="F402" s="142" t="s">
        <v>33</v>
      </c>
      <c r="G402" s="143" t="s">
        <v>32</v>
      </c>
      <c r="H402" s="143" t="s">
        <v>22</v>
      </c>
      <c r="I402" s="143" t="s">
        <v>32</v>
      </c>
      <c r="J402" s="144" t="s">
        <v>1577</v>
      </c>
      <c r="K402" s="144" t="s">
        <v>1551</v>
      </c>
      <c r="L402" s="145">
        <v>40452</v>
      </c>
      <c r="M402" s="145">
        <v>41912</v>
      </c>
      <c r="N402" s="143" t="s">
        <v>1437</v>
      </c>
      <c r="O402" s="145">
        <f>M402</f>
        <v>41912</v>
      </c>
      <c r="P402" s="145">
        <f>O402</f>
        <v>41912</v>
      </c>
      <c r="Q402" s="145">
        <v>41547</v>
      </c>
      <c r="R402" s="159">
        <f ca="1" t="shared" si="6"/>
        <v>4</v>
      </c>
      <c r="S402" s="143" t="s">
        <v>1551</v>
      </c>
      <c r="T402" s="143" t="s">
        <v>1578</v>
      </c>
      <c r="U402" s="143" t="s">
        <v>1554</v>
      </c>
      <c r="V402" s="143" t="s">
        <v>1555</v>
      </c>
      <c r="W402" s="142" t="s">
        <v>1556</v>
      </c>
      <c r="X402" s="142" t="s">
        <v>1557</v>
      </c>
      <c r="Y402" s="143" t="s">
        <v>1558</v>
      </c>
      <c r="Z402" s="142"/>
    </row>
    <row r="403" spans="1:26" ht="15.75">
      <c r="A403" s="142" t="s">
        <v>100</v>
      </c>
      <c r="B403" s="142" t="s">
        <v>1238</v>
      </c>
      <c r="C403" s="142" t="s">
        <v>1238</v>
      </c>
      <c r="D403" s="144" t="s">
        <v>2858</v>
      </c>
      <c r="E403" s="144" t="s">
        <v>2859</v>
      </c>
      <c r="F403" s="142" t="s">
        <v>33</v>
      </c>
      <c r="G403" s="143" t="s">
        <v>32</v>
      </c>
      <c r="H403" s="143" t="s">
        <v>22</v>
      </c>
      <c r="I403" s="143" t="s">
        <v>32</v>
      </c>
      <c r="J403" s="144"/>
      <c r="K403" s="144"/>
      <c r="L403" s="145">
        <v>39173</v>
      </c>
      <c r="M403" s="145">
        <v>40268</v>
      </c>
      <c r="O403" s="145">
        <v>40268</v>
      </c>
      <c r="P403" s="145">
        <v>40268</v>
      </c>
      <c r="Q403" s="145"/>
      <c r="R403" s="159">
        <f ca="1" t="shared" si="6"/>
        <v>2</v>
      </c>
      <c r="T403" s="143"/>
      <c r="U403" s="143" t="s">
        <v>26</v>
      </c>
      <c r="V403" s="142" t="s">
        <v>2860</v>
      </c>
      <c r="W403" s="147" t="s">
        <v>2861</v>
      </c>
      <c r="X403" s="142" t="s">
        <v>2862</v>
      </c>
      <c r="Y403" s="143" t="s">
        <v>1249</v>
      </c>
      <c r="Z403" s="142"/>
    </row>
    <row r="404" spans="1:26" ht="15.75">
      <c r="A404" s="142" t="s">
        <v>100</v>
      </c>
      <c r="B404" s="142" t="s">
        <v>1238</v>
      </c>
      <c r="C404" s="142" t="s">
        <v>1238</v>
      </c>
      <c r="D404" s="144" t="s">
        <v>2858</v>
      </c>
      <c r="E404" s="144" t="s">
        <v>2863</v>
      </c>
      <c r="F404" s="142" t="s">
        <v>33</v>
      </c>
      <c r="G404" s="143" t="s">
        <v>32</v>
      </c>
      <c r="H404" s="143" t="s">
        <v>22</v>
      </c>
      <c r="I404" s="143" t="s">
        <v>32</v>
      </c>
      <c r="J404" s="144"/>
      <c r="K404" s="144"/>
      <c r="L404" s="145">
        <v>39173</v>
      </c>
      <c r="M404" s="145">
        <v>40268</v>
      </c>
      <c r="O404" s="145">
        <v>40268</v>
      </c>
      <c r="P404" s="145">
        <v>40268</v>
      </c>
      <c r="Q404" s="145"/>
      <c r="R404" s="159">
        <f ca="1" t="shared" si="6"/>
        <v>2</v>
      </c>
      <c r="T404" s="143"/>
      <c r="U404" s="143" t="s">
        <v>26</v>
      </c>
      <c r="V404" s="142" t="s">
        <v>2860</v>
      </c>
      <c r="W404" s="147" t="s">
        <v>2861</v>
      </c>
      <c r="X404" s="142" t="s">
        <v>2862</v>
      </c>
      <c r="Y404" s="143" t="s">
        <v>1249</v>
      </c>
      <c r="Z404" s="142"/>
    </row>
    <row r="405" spans="1:26" ht="15.75">
      <c r="A405" s="142" t="s">
        <v>100</v>
      </c>
      <c r="B405" s="142" t="s">
        <v>1238</v>
      </c>
      <c r="C405" s="142" t="s">
        <v>1238</v>
      </c>
      <c r="D405" s="144" t="s">
        <v>2858</v>
      </c>
      <c r="E405" s="144" t="s">
        <v>2864</v>
      </c>
      <c r="F405" s="142" t="s">
        <v>33</v>
      </c>
      <c r="G405" s="143" t="s">
        <v>32</v>
      </c>
      <c r="H405" s="143" t="s">
        <v>22</v>
      </c>
      <c r="I405" s="143" t="s">
        <v>32</v>
      </c>
      <c r="J405" s="144"/>
      <c r="K405" s="144"/>
      <c r="L405" s="145">
        <v>39173</v>
      </c>
      <c r="M405" s="145">
        <v>40268</v>
      </c>
      <c r="O405" s="145">
        <v>40268</v>
      </c>
      <c r="P405" s="145">
        <v>40268</v>
      </c>
      <c r="Q405" s="145"/>
      <c r="R405" s="159">
        <f ca="1" t="shared" si="6"/>
        <v>2</v>
      </c>
      <c r="T405" s="143"/>
      <c r="U405" s="143" t="s">
        <v>26</v>
      </c>
      <c r="V405" s="142" t="s">
        <v>2860</v>
      </c>
      <c r="W405" s="147" t="s">
        <v>2861</v>
      </c>
      <c r="X405" s="142" t="s">
        <v>2862</v>
      </c>
      <c r="Y405" s="143" t="s">
        <v>1249</v>
      </c>
      <c r="Z405" s="142"/>
    </row>
    <row r="406" spans="1:26" ht="15.75">
      <c r="A406" s="142" t="s">
        <v>100</v>
      </c>
      <c r="B406" s="142" t="s">
        <v>1238</v>
      </c>
      <c r="C406" s="142" t="s">
        <v>1238</v>
      </c>
      <c r="D406" s="144" t="s">
        <v>2858</v>
      </c>
      <c r="E406" s="144" t="s">
        <v>2865</v>
      </c>
      <c r="F406" s="142" t="s">
        <v>33</v>
      </c>
      <c r="G406" s="143" t="s">
        <v>32</v>
      </c>
      <c r="H406" s="143" t="s">
        <v>22</v>
      </c>
      <c r="I406" s="143" t="s">
        <v>32</v>
      </c>
      <c r="J406" s="144"/>
      <c r="K406" s="144"/>
      <c r="L406" s="145">
        <v>39173</v>
      </c>
      <c r="M406" s="145">
        <v>40268</v>
      </c>
      <c r="O406" s="145">
        <v>40268</v>
      </c>
      <c r="P406" s="145">
        <v>40268</v>
      </c>
      <c r="Q406" s="145"/>
      <c r="R406" s="159">
        <f ca="1" t="shared" si="6"/>
        <v>2</v>
      </c>
      <c r="T406" s="143"/>
      <c r="U406" s="143" t="s">
        <v>26</v>
      </c>
      <c r="V406" s="142" t="s">
        <v>2860</v>
      </c>
      <c r="W406" s="147" t="s">
        <v>2861</v>
      </c>
      <c r="X406" s="142" t="s">
        <v>2862</v>
      </c>
      <c r="Y406" s="143" t="s">
        <v>1249</v>
      </c>
      <c r="Z406" s="142"/>
    </row>
    <row r="407" spans="1:26" ht="15.75">
      <c r="A407" s="142" t="s">
        <v>100</v>
      </c>
      <c r="B407" s="142" t="s">
        <v>1238</v>
      </c>
      <c r="C407" s="142" t="s">
        <v>1238</v>
      </c>
      <c r="D407" s="144" t="s">
        <v>2858</v>
      </c>
      <c r="E407" s="144" t="s">
        <v>2866</v>
      </c>
      <c r="F407" s="142" t="s">
        <v>33</v>
      </c>
      <c r="G407" s="143" t="s">
        <v>32</v>
      </c>
      <c r="H407" s="143" t="s">
        <v>22</v>
      </c>
      <c r="I407" s="143" t="s">
        <v>32</v>
      </c>
      <c r="J407" s="144"/>
      <c r="K407" s="144"/>
      <c r="L407" s="145">
        <v>39173</v>
      </c>
      <c r="M407" s="145">
        <v>40268</v>
      </c>
      <c r="O407" s="145">
        <v>40268</v>
      </c>
      <c r="P407" s="145">
        <v>40268</v>
      </c>
      <c r="Q407" s="145"/>
      <c r="R407" s="159">
        <f ca="1" t="shared" si="6"/>
        <v>2</v>
      </c>
      <c r="T407" s="143"/>
      <c r="U407" s="143" t="s">
        <v>26</v>
      </c>
      <c r="V407" s="142" t="s">
        <v>2860</v>
      </c>
      <c r="W407" s="147" t="s">
        <v>2861</v>
      </c>
      <c r="X407" s="142" t="s">
        <v>2862</v>
      </c>
      <c r="Y407" s="143" t="s">
        <v>1249</v>
      </c>
      <c r="Z407" s="142"/>
    </row>
    <row r="408" spans="1:26" ht="15.75">
      <c r="A408" s="142" t="s">
        <v>100</v>
      </c>
      <c r="B408" s="142" t="s">
        <v>1238</v>
      </c>
      <c r="C408" s="142" t="s">
        <v>1238</v>
      </c>
      <c r="D408" s="144" t="s">
        <v>2858</v>
      </c>
      <c r="E408" s="144" t="s">
        <v>2867</v>
      </c>
      <c r="F408" s="142" t="s">
        <v>33</v>
      </c>
      <c r="G408" s="143" t="s">
        <v>32</v>
      </c>
      <c r="H408" s="143" t="s">
        <v>22</v>
      </c>
      <c r="I408" s="143" t="s">
        <v>32</v>
      </c>
      <c r="J408" s="144"/>
      <c r="K408" s="144"/>
      <c r="L408" s="145">
        <v>39173</v>
      </c>
      <c r="M408" s="145">
        <v>40268</v>
      </c>
      <c r="O408" s="145">
        <v>40268</v>
      </c>
      <c r="P408" s="145">
        <v>40268</v>
      </c>
      <c r="Q408" s="145"/>
      <c r="R408" s="159">
        <f ca="1" t="shared" si="6"/>
        <v>2</v>
      </c>
      <c r="T408" s="143"/>
      <c r="U408" s="143" t="s">
        <v>26</v>
      </c>
      <c r="V408" s="142" t="s">
        <v>2860</v>
      </c>
      <c r="W408" s="147" t="s">
        <v>2861</v>
      </c>
      <c r="X408" s="142" t="s">
        <v>2862</v>
      </c>
      <c r="Y408" s="143" t="s">
        <v>1249</v>
      </c>
      <c r="Z408" s="142"/>
    </row>
    <row r="409" spans="1:26" ht="15.75">
      <c r="A409" s="142" t="s">
        <v>100</v>
      </c>
      <c r="B409" s="142" t="s">
        <v>1238</v>
      </c>
      <c r="C409" s="142" t="s">
        <v>1238</v>
      </c>
      <c r="D409" s="144" t="s">
        <v>2858</v>
      </c>
      <c r="E409" s="144" t="s">
        <v>2868</v>
      </c>
      <c r="F409" s="142" t="s">
        <v>33</v>
      </c>
      <c r="G409" s="143" t="s">
        <v>32</v>
      </c>
      <c r="H409" s="143" t="s">
        <v>22</v>
      </c>
      <c r="I409" s="143" t="s">
        <v>32</v>
      </c>
      <c r="J409" s="144"/>
      <c r="K409" s="144"/>
      <c r="L409" s="145">
        <v>39173</v>
      </c>
      <c r="M409" s="145">
        <v>40268</v>
      </c>
      <c r="O409" s="145">
        <v>40268</v>
      </c>
      <c r="P409" s="145">
        <v>40268</v>
      </c>
      <c r="Q409" s="145"/>
      <c r="R409" s="159">
        <f ca="1" t="shared" si="6"/>
        <v>2</v>
      </c>
      <c r="T409" s="143"/>
      <c r="U409" s="143" t="s">
        <v>26</v>
      </c>
      <c r="V409" s="142" t="s">
        <v>2860</v>
      </c>
      <c r="W409" s="147" t="s">
        <v>2861</v>
      </c>
      <c r="X409" s="142" t="s">
        <v>2862</v>
      </c>
      <c r="Y409" s="143" t="s">
        <v>1249</v>
      </c>
      <c r="Z409" s="142"/>
    </row>
    <row r="410" spans="1:26" ht="15.75">
      <c r="A410" s="142" t="s">
        <v>100</v>
      </c>
      <c r="B410" s="142" t="s">
        <v>1238</v>
      </c>
      <c r="C410" s="142" t="s">
        <v>1238</v>
      </c>
      <c r="D410" s="144" t="s">
        <v>2858</v>
      </c>
      <c r="E410" s="144" t="s">
        <v>2869</v>
      </c>
      <c r="F410" s="142" t="s">
        <v>33</v>
      </c>
      <c r="G410" s="143" t="s">
        <v>32</v>
      </c>
      <c r="H410" s="143" t="s">
        <v>22</v>
      </c>
      <c r="I410" s="143" t="s">
        <v>32</v>
      </c>
      <c r="J410" s="144"/>
      <c r="K410" s="144"/>
      <c r="L410" s="145">
        <v>39173</v>
      </c>
      <c r="M410" s="145">
        <v>40268</v>
      </c>
      <c r="O410" s="145">
        <v>40268</v>
      </c>
      <c r="P410" s="145">
        <v>40268</v>
      </c>
      <c r="Q410" s="145"/>
      <c r="R410" s="159">
        <f ca="1" t="shared" si="6"/>
        <v>2</v>
      </c>
      <c r="T410" s="143"/>
      <c r="U410" s="143" t="s">
        <v>26</v>
      </c>
      <c r="V410" s="142" t="s">
        <v>2860</v>
      </c>
      <c r="W410" s="147" t="s">
        <v>2861</v>
      </c>
      <c r="X410" s="142" t="s">
        <v>2862</v>
      </c>
      <c r="Y410" s="143" t="s">
        <v>1249</v>
      </c>
      <c r="Z410" s="142"/>
    </row>
    <row r="411" spans="1:26" ht="31.5">
      <c r="A411" s="142" t="s">
        <v>100</v>
      </c>
      <c r="B411" s="142" t="s">
        <v>1238</v>
      </c>
      <c r="C411" s="142" t="s">
        <v>1238</v>
      </c>
      <c r="D411" s="144" t="s">
        <v>1961</v>
      </c>
      <c r="E411" s="144" t="s">
        <v>1962</v>
      </c>
      <c r="F411" s="142" t="s">
        <v>43</v>
      </c>
      <c r="G411" s="143" t="s">
        <v>32</v>
      </c>
      <c r="H411" s="143" t="s">
        <v>22</v>
      </c>
      <c r="I411" s="143" t="s">
        <v>32</v>
      </c>
      <c r="J411" s="144"/>
      <c r="K411" s="144"/>
      <c r="L411" s="145">
        <v>39479</v>
      </c>
      <c r="M411" s="145"/>
      <c r="O411" s="145"/>
      <c r="P411" s="145"/>
      <c r="Q411" s="145"/>
      <c r="R411" s="159">
        <f ca="1" t="shared" si="6"/>
        <v>1</v>
      </c>
      <c r="T411" s="143"/>
      <c r="U411" s="143" t="s">
        <v>26</v>
      </c>
      <c r="V411" s="142" t="s">
        <v>1963</v>
      </c>
      <c r="W411" s="147" t="s">
        <v>1964</v>
      </c>
      <c r="X411" s="142" t="s">
        <v>1965</v>
      </c>
      <c r="Y411" s="143" t="s">
        <v>1249</v>
      </c>
      <c r="Z411" s="142"/>
    </row>
    <row r="412" spans="1:26" ht="15.75">
      <c r="A412" s="142" t="s">
        <v>100</v>
      </c>
      <c r="B412" s="142" t="s">
        <v>1238</v>
      </c>
      <c r="C412" s="142" t="s">
        <v>1238</v>
      </c>
      <c r="D412" s="144" t="s">
        <v>1961</v>
      </c>
      <c r="E412" s="144" t="s">
        <v>1966</v>
      </c>
      <c r="F412" s="142" t="s">
        <v>43</v>
      </c>
      <c r="G412" s="143" t="s">
        <v>32</v>
      </c>
      <c r="H412" s="143" t="s">
        <v>22</v>
      </c>
      <c r="I412" s="143" t="s">
        <v>32</v>
      </c>
      <c r="J412" s="144" t="s">
        <v>1604</v>
      </c>
      <c r="K412" s="144"/>
      <c r="L412" s="145"/>
      <c r="M412" s="145"/>
      <c r="O412" s="145"/>
      <c r="P412" s="145"/>
      <c r="Q412" s="145"/>
      <c r="R412" s="159">
        <f ca="1" t="shared" si="6"/>
        <v>1</v>
      </c>
      <c r="T412" s="143"/>
      <c r="U412" s="143" t="s">
        <v>26</v>
      </c>
      <c r="V412" s="142" t="s">
        <v>1963</v>
      </c>
      <c r="W412" s="147" t="s">
        <v>1964</v>
      </c>
      <c r="X412" s="142" t="s">
        <v>1965</v>
      </c>
      <c r="Y412" s="143" t="s">
        <v>1249</v>
      </c>
      <c r="Z412" s="142"/>
    </row>
    <row r="413" spans="1:26" ht="15.75">
      <c r="A413" s="142" t="s">
        <v>100</v>
      </c>
      <c r="B413" s="142" t="s">
        <v>1238</v>
      </c>
      <c r="C413" s="142" t="s">
        <v>1238</v>
      </c>
      <c r="D413" s="144" t="s">
        <v>1961</v>
      </c>
      <c r="E413" s="144" t="s">
        <v>1967</v>
      </c>
      <c r="F413" s="142" t="s">
        <v>43</v>
      </c>
      <c r="G413" s="143" t="s">
        <v>32</v>
      </c>
      <c r="H413" s="143" t="s">
        <v>22</v>
      </c>
      <c r="I413" s="143" t="s">
        <v>32</v>
      </c>
      <c r="J413" s="144"/>
      <c r="K413" s="144"/>
      <c r="L413" s="145">
        <v>39934</v>
      </c>
      <c r="M413" s="145">
        <v>41394</v>
      </c>
      <c r="O413" s="145">
        <v>41394</v>
      </c>
      <c r="P413" s="145">
        <v>41394</v>
      </c>
      <c r="Q413" s="145"/>
      <c r="R413" s="159">
        <f ca="1" t="shared" si="6"/>
        <v>4</v>
      </c>
      <c r="T413" s="143"/>
      <c r="U413" s="143" t="s">
        <v>26</v>
      </c>
      <c r="V413" s="142" t="s">
        <v>1963</v>
      </c>
      <c r="W413" s="147" t="s">
        <v>1964</v>
      </c>
      <c r="X413" s="142" t="s">
        <v>1965</v>
      </c>
      <c r="Y413" s="143" t="s">
        <v>1249</v>
      </c>
      <c r="Z413" s="142"/>
    </row>
    <row r="414" spans="1:26" ht="63">
      <c r="A414" s="143" t="s">
        <v>100</v>
      </c>
      <c r="B414" s="142" t="s">
        <v>1238</v>
      </c>
      <c r="C414" s="143" t="s">
        <v>1238</v>
      </c>
      <c r="D414" s="143" t="s">
        <v>2870</v>
      </c>
      <c r="E414" s="143" t="s">
        <v>2871</v>
      </c>
      <c r="F414" s="143" t="s">
        <v>46</v>
      </c>
      <c r="G414" s="143" t="s">
        <v>32</v>
      </c>
      <c r="H414" s="143" t="s">
        <v>22</v>
      </c>
      <c r="I414" s="143" t="s">
        <v>32</v>
      </c>
      <c r="J414" s="143" t="s">
        <v>1604</v>
      </c>
      <c r="K414" s="144" t="s">
        <v>1349</v>
      </c>
      <c r="L414" s="145" t="s">
        <v>2872</v>
      </c>
      <c r="M414" s="145" t="s">
        <v>2873</v>
      </c>
      <c r="N414" s="143" t="s">
        <v>1407</v>
      </c>
      <c r="O414" s="145" t="s">
        <v>2874</v>
      </c>
      <c r="P414" s="145" t="s">
        <v>2875</v>
      </c>
      <c r="Q414" s="143" t="s">
        <v>2876</v>
      </c>
      <c r="R414" s="159">
        <f ca="1" t="shared" si="6"/>
        <v>4</v>
      </c>
      <c r="S414" s="143" t="s">
        <v>1349</v>
      </c>
      <c r="T414" s="143" t="s">
        <v>2877</v>
      </c>
      <c r="U414" s="143" t="s">
        <v>26</v>
      </c>
      <c r="V414" s="143" t="s">
        <v>2878</v>
      </c>
      <c r="W414" s="146" t="s">
        <v>2879</v>
      </c>
      <c r="X414" s="143" t="s">
        <v>2880</v>
      </c>
      <c r="Y414" s="143" t="s">
        <v>1249</v>
      </c>
      <c r="Z414" s="143"/>
    </row>
    <row r="415" spans="1:26" ht="15.75">
      <c r="A415" s="143" t="s">
        <v>100</v>
      </c>
      <c r="B415" s="142" t="s">
        <v>1238</v>
      </c>
      <c r="C415" s="143" t="s">
        <v>1238</v>
      </c>
      <c r="D415" s="143" t="s">
        <v>2870</v>
      </c>
      <c r="E415" s="143" t="s">
        <v>2881</v>
      </c>
      <c r="F415" s="143" t="s">
        <v>46</v>
      </c>
      <c r="G415" s="143" t="s">
        <v>32</v>
      </c>
      <c r="H415" s="143" t="s">
        <v>22</v>
      </c>
      <c r="I415" s="143" t="s">
        <v>32</v>
      </c>
      <c r="J415" s="143" t="s">
        <v>2882</v>
      </c>
      <c r="K415" s="144" t="s">
        <v>1349</v>
      </c>
      <c r="L415" s="145" t="s">
        <v>2883</v>
      </c>
      <c r="M415" s="145" t="s">
        <v>2884</v>
      </c>
      <c r="N415" s="159">
        <v>0</v>
      </c>
      <c r="O415" s="145" t="s">
        <v>2884</v>
      </c>
      <c r="P415" s="145" t="s">
        <v>2884</v>
      </c>
      <c r="Q415" s="145" t="s">
        <v>2885</v>
      </c>
      <c r="R415" s="159">
        <f ca="1" t="shared" si="6"/>
        <v>4</v>
      </c>
      <c r="S415" s="143" t="s">
        <v>1349</v>
      </c>
      <c r="T415" s="143" t="s">
        <v>2886</v>
      </c>
      <c r="U415" s="143" t="s">
        <v>26</v>
      </c>
      <c r="V415" s="143" t="s">
        <v>2878</v>
      </c>
      <c r="W415" s="146" t="s">
        <v>2879</v>
      </c>
      <c r="X415" s="143" t="s">
        <v>2880</v>
      </c>
      <c r="Y415" s="143" t="s">
        <v>1249</v>
      </c>
      <c r="Z415" s="143"/>
    </row>
    <row r="416" spans="1:26" ht="31.5">
      <c r="A416" s="142" t="s">
        <v>100</v>
      </c>
      <c r="B416" s="142" t="s">
        <v>1238</v>
      </c>
      <c r="C416" s="142" t="s">
        <v>1238</v>
      </c>
      <c r="D416" s="144" t="s">
        <v>2887</v>
      </c>
      <c r="E416" s="144" t="s">
        <v>2888</v>
      </c>
      <c r="F416" s="142" t="s">
        <v>47</v>
      </c>
      <c r="G416" s="143" t="s">
        <v>32</v>
      </c>
      <c r="H416" s="143" t="s">
        <v>22</v>
      </c>
      <c r="I416" s="143" t="s">
        <v>32</v>
      </c>
      <c r="J416" s="144" t="s">
        <v>2889</v>
      </c>
      <c r="K416" s="144"/>
      <c r="L416" s="145"/>
      <c r="M416" s="145" t="s">
        <v>2890</v>
      </c>
      <c r="N416" s="143" t="s">
        <v>2891</v>
      </c>
      <c r="O416" s="145">
        <v>43008</v>
      </c>
      <c r="P416" s="145">
        <v>41912</v>
      </c>
      <c r="R416" s="159">
        <f ca="1" t="shared" si="6"/>
        <v>4</v>
      </c>
      <c r="T416" s="143"/>
      <c r="U416" s="143" t="s">
        <v>26</v>
      </c>
      <c r="V416" s="152" t="s">
        <v>2892</v>
      </c>
      <c r="W416" s="147" t="s">
        <v>2893</v>
      </c>
      <c r="X416" s="142" t="s">
        <v>2894</v>
      </c>
      <c r="Y416" s="143" t="s">
        <v>1249</v>
      </c>
      <c r="Z416" s="142"/>
    </row>
    <row r="417" spans="1:26" ht="15.75">
      <c r="A417" s="142" t="s">
        <v>100</v>
      </c>
      <c r="B417" s="142" t="s">
        <v>1238</v>
      </c>
      <c r="C417" s="142" t="s">
        <v>1238</v>
      </c>
      <c r="D417" s="144" t="s">
        <v>2887</v>
      </c>
      <c r="E417" s="144" t="s">
        <v>2895</v>
      </c>
      <c r="F417" s="142" t="s">
        <v>47</v>
      </c>
      <c r="G417" s="143" t="s">
        <v>32</v>
      </c>
      <c r="H417" s="143" t="s">
        <v>22</v>
      </c>
      <c r="I417" s="143" t="s">
        <v>32</v>
      </c>
      <c r="J417" s="144" t="s">
        <v>2896</v>
      </c>
      <c r="K417" s="144"/>
      <c r="L417" s="145">
        <v>2006</v>
      </c>
      <c r="M417" s="145">
        <v>39995</v>
      </c>
      <c r="N417" s="143" t="s">
        <v>1533</v>
      </c>
      <c r="O417" s="145">
        <v>41460</v>
      </c>
      <c r="P417" s="145">
        <v>41456</v>
      </c>
      <c r="R417" s="159">
        <f ca="1" t="shared" si="6"/>
        <v>4</v>
      </c>
      <c r="T417" s="143"/>
      <c r="U417" s="143" t="s">
        <v>26</v>
      </c>
      <c r="V417" s="152" t="s">
        <v>2892</v>
      </c>
      <c r="W417" s="147" t="s">
        <v>2893</v>
      </c>
      <c r="X417" s="142" t="s">
        <v>2894</v>
      </c>
      <c r="Y417" s="143" t="s">
        <v>1249</v>
      </c>
      <c r="Z417" s="142"/>
    </row>
    <row r="418" spans="1:26" ht="15.75">
      <c r="A418" s="142" t="s">
        <v>100</v>
      </c>
      <c r="B418" s="142" t="s">
        <v>1238</v>
      </c>
      <c r="C418" s="142" t="s">
        <v>1238</v>
      </c>
      <c r="D418" s="144" t="s">
        <v>2887</v>
      </c>
      <c r="E418" s="144" t="s">
        <v>2897</v>
      </c>
      <c r="F418" s="142" t="s">
        <v>47</v>
      </c>
      <c r="G418" s="143" t="s">
        <v>32</v>
      </c>
      <c r="H418" s="143" t="s">
        <v>22</v>
      </c>
      <c r="I418" s="143" t="s">
        <v>32</v>
      </c>
      <c r="J418" s="144" t="s">
        <v>2679</v>
      </c>
      <c r="K418" s="144"/>
      <c r="L418" s="145" t="s">
        <v>2898</v>
      </c>
      <c r="M418" s="145" t="s">
        <v>2899</v>
      </c>
      <c r="O418" s="145">
        <v>41912</v>
      </c>
      <c r="P418" s="145">
        <v>41912</v>
      </c>
      <c r="R418" s="159">
        <f ca="1" t="shared" si="6"/>
        <v>4</v>
      </c>
      <c r="T418" s="143"/>
      <c r="U418" s="143" t="s">
        <v>26</v>
      </c>
      <c r="V418" s="152" t="s">
        <v>2900</v>
      </c>
      <c r="W418" s="147" t="s">
        <v>2893</v>
      </c>
      <c r="X418" s="142" t="s">
        <v>2894</v>
      </c>
      <c r="Y418" s="143" t="s">
        <v>1249</v>
      </c>
      <c r="Z418" s="142"/>
    </row>
    <row r="419" spans="1:26" ht="15.75">
      <c r="A419" s="142" t="s">
        <v>100</v>
      </c>
      <c r="B419" s="142" t="s">
        <v>1238</v>
      </c>
      <c r="C419" s="142" t="s">
        <v>1238</v>
      </c>
      <c r="D419" s="144" t="s">
        <v>2887</v>
      </c>
      <c r="E419" s="144" t="s">
        <v>2901</v>
      </c>
      <c r="F419" s="142" t="s">
        <v>47</v>
      </c>
      <c r="G419" s="143" t="s">
        <v>32</v>
      </c>
      <c r="H419" s="143" t="s">
        <v>22</v>
      </c>
      <c r="I419" s="143" t="s">
        <v>32</v>
      </c>
      <c r="J419" s="144" t="s">
        <v>2902</v>
      </c>
      <c r="K419" s="144"/>
      <c r="L419" s="145">
        <v>39629</v>
      </c>
      <c r="M419" s="145">
        <v>41460</v>
      </c>
      <c r="N419" s="143" t="s">
        <v>1340</v>
      </c>
      <c r="O419" s="145">
        <v>42921</v>
      </c>
      <c r="P419" s="145">
        <v>41460</v>
      </c>
      <c r="R419" s="159">
        <f ca="1" t="shared" si="6"/>
        <v>4</v>
      </c>
      <c r="T419" s="143"/>
      <c r="U419" s="143" t="s">
        <v>26</v>
      </c>
      <c r="V419" s="152" t="s">
        <v>2903</v>
      </c>
      <c r="W419" s="147" t="s">
        <v>2893</v>
      </c>
      <c r="X419" s="142" t="s">
        <v>2894</v>
      </c>
      <c r="Y419" s="143" t="s">
        <v>1249</v>
      </c>
      <c r="Z419" s="142"/>
    </row>
    <row r="420" spans="1:26" ht="15.75">
      <c r="A420" s="142" t="s">
        <v>100</v>
      </c>
      <c r="B420" s="142" t="s">
        <v>1238</v>
      </c>
      <c r="C420" s="142" t="s">
        <v>1238</v>
      </c>
      <c r="D420" s="144" t="s">
        <v>2471</v>
      </c>
      <c r="E420" s="144" t="s">
        <v>1238</v>
      </c>
      <c r="F420" s="142" t="s">
        <v>45</v>
      </c>
      <c r="G420" s="143" t="s">
        <v>32</v>
      </c>
      <c r="H420" s="143" t="s">
        <v>22</v>
      </c>
      <c r="I420" s="143" t="s">
        <v>32</v>
      </c>
      <c r="J420" s="144" t="s">
        <v>2472</v>
      </c>
      <c r="K420" s="144"/>
      <c r="L420" s="145">
        <v>38534</v>
      </c>
      <c r="M420" s="145">
        <v>40359</v>
      </c>
      <c r="N420" s="143" t="s">
        <v>1364</v>
      </c>
      <c r="O420" s="145">
        <v>41090</v>
      </c>
      <c r="P420" s="145">
        <v>40359</v>
      </c>
      <c r="Q420" s="145"/>
      <c r="R420" s="159">
        <f ca="1" t="shared" si="6"/>
        <v>2</v>
      </c>
      <c r="T420" s="143"/>
      <c r="U420" s="143" t="s">
        <v>26</v>
      </c>
      <c r="V420" s="142" t="s">
        <v>2473</v>
      </c>
      <c r="W420" s="147" t="s">
        <v>2474</v>
      </c>
      <c r="X420" s="142" t="s">
        <v>2475</v>
      </c>
      <c r="Y420" s="143" t="s">
        <v>1249</v>
      </c>
      <c r="Z420" s="142"/>
    </row>
    <row r="421" spans="1:26" ht="15.75">
      <c r="A421" s="142" t="s">
        <v>100</v>
      </c>
      <c r="B421" s="142" t="s">
        <v>1238</v>
      </c>
      <c r="C421" s="142" t="s">
        <v>1238</v>
      </c>
      <c r="D421" s="144" t="s">
        <v>2471</v>
      </c>
      <c r="E421" s="144" t="s">
        <v>2229</v>
      </c>
      <c r="F421" s="142" t="s">
        <v>45</v>
      </c>
      <c r="G421" s="143" t="s">
        <v>32</v>
      </c>
      <c r="H421" s="143" t="s">
        <v>22</v>
      </c>
      <c r="I421" s="143" t="s">
        <v>32</v>
      </c>
      <c r="J421" s="144"/>
      <c r="K421" s="144"/>
      <c r="L421" s="145">
        <v>38808</v>
      </c>
      <c r="M421" s="145">
        <v>39903</v>
      </c>
      <c r="O421" s="145">
        <v>39903</v>
      </c>
      <c r="P421" s="145">
        <v>39903</v>
      </c>
      <c r="Q421" s="145"/>
      <c r="R421" s="159">
        <f ca="1" t="shared" si="6"/>
        <v>2</v>
      </c>
      <c r="T421" s="143"/>
      <c r="U421" s="143" t="s">
        <v>26</v>
      </c>
      <c r="V421" s="142" t="s">
        <v>2473</v>
      </c>
      <c r="W421" s="147" t="s">
        <v>2474</v>
      </c>
      <c r="X421" s="142" t="s">
        <v>2475</v>
      </c>
      <c r="Y421" s="143" t="s">
        <v>1249</v>
      </c>
      <c r="Z421" s="142"/>
    </row>
    <row r="422" spans="1:26" ht="15.75">
      <c r="A422" s="142" t="s">
        <v>100</v>
      </c>
      <c r="B422" s="142" t="s">
        <v>1238</v>
      </c>
      <c r="C422" s="142" t="s">
        <v>1238</v>
      </c>
      <c r="D422" s="144" t="s">
        <v>1968</v>
      </c>
      <c r="E422" s="144" t="s">
        <v>1969</v>
      </c>
      <c r="F422" s="142" t="s">
        <v>42</v>
      </c>
      <c r="G422" s="143" t="s">
        <v>32</v>
      </c>
      <c r="H422" s="143" t="s">
        <v>22</v>
      </c>
      <c r="I422" s="143" t="s">
        <v>32</v>
      </c>
      <c r="J422" s="144"/>
      <c r="K422" s="144"/>
      <c r="L422" s="145"/>
      <c r="M422" s="145"/>
      <c r="O422" s="145"/>
      <c r="P422" s="145"/>
      <c r="Q422" s="145"/>
      <c r="R422" s="159">
        <f ca="1" t="shared" si="6"/>
        <v>1</v>
      </c>
      <c r="T422" s="143"/>
      <c r="U422" s="143" t="s">
        <v>26</v>
      </c>
      <c r="V422" s="142" t="s">
        <v>1970</v>
      </c>
      <c r="W422" s="147" t="s">
        <v>1971</v>
      </c>
      <c r="X422" s="142" t="s">
        <v>1972</v>
      </c>
      <c r="Y422" s="143" t="s">
        <v>1249</v>
      </c>
      <c r="Z422" s="142"/>
    </row>
    <row r="423" spans="1:26" ht="31.5">
      <c r="A423" s="142" t="s">
        <v>100</v>
      </c>
      <c r="B423" s="142" t="s">
        <v>1238</v>
      </c>
      <c r="C423" s="142" t="s">
        <v>1238</v>
      </c>
      <c r="D423" s="144" t="s">
        <v>265</v>
      </c>
      <c r="E423" s="144" t="s">
        <v>1579</v>
      </c>
      <c r="F423" s="142" t="s">
        <v>38</v>
      </c>
      <c r="G423" s="143" t="s">
        <v>32</v>
      </c>
      <c r="H423" s="143" t="s">
        <v>22</v>
      </c>
      <c r="I423" s="143" t="s">
        <v>32</v>
      </c>
      <c r="J423" s="144" t="s">
        <v>1580</v>
      </c>
      <c r="K423" s="144" t="s">
        <v>1581</v>
      </c>
      <c r="L423" s="145">
        <v>38078</v>
      </c>
      <c r="M423" s="145">
        <v>39903</v>
      </c>
      <c r="N423" s="143" t="s">
        <v>1407</v>
      </c>
      <c r="O423" s="145">
        <v>41729</v>
      </c>
      <c r="P423" s="145">
        <v>41729</v>
      </c>
      <c r="Q423" s="143" t="s">
        <v>1582</v>
      </c>
      <c r="R423" s="159">
        <f ca="1" t="shared" si="6"/>
        <v>4</v>
      </c>
      <c r="S423" s="143" t="s">
        <v>50</v>
      </c>
      <c r="T423" s="143" t="s">
        <v>1583</v>
      </c>
      <c r="U423" s="143" t="s">
        <v>26</v>
      </c>
      <c r="V423" s="153" t="s">
        <v>1584</v>
      </c>
      <c r="W423" s="147" t="s">
        <v>1585</v>
      </c>
      <c r="X423" s="154" t="s">
        <v>1586</v>
      </c>
      <c r="Y423" s="143" t="s">
        <v>1249</v>
      </c>
      <c r="Z423" s="142"/>
    </row>
    <row r="424" spans="1:26" ht="15.75">
      <c r="A424" s="142" t="s">
        <v>100</v>
      </c>
      <c r="B424" s="142" t="s">
        <v>1238</v>
      </c>
      <c r="C424" s="142" t="s">
        <v>1238</v>
      </c>
      <c r="D424" s="144" t="s">
        <v>1973</v>
      </c>
      <c r="E424" s="144" t="s">
        <v>1974</v>
      </c>
      <c r="F424" s="142" t="s">
        <v>42</v>
      </c>
      <c r="G424" s="143" t="s">
        <v>32</v>
      </c>
      <c r="H424" s="143" t="s">
        <v>22</v>
      </c>
      <c r="I424" s="143" t="s">
        <v>32</v>
      </c>
      <c r="J424" s="144"/>
      <c r="K424" s="144"/>
      <c r="L424" s="145" t="s">
        <v>1975</v>
      </c>
      <c r="M424" s="145" t="s">
        <v>1976</v>
      </c>
      <c r="N424" s="143" t="s">
        <v>1407</v>
      </c>
      <c r="O424" s="145" t="s">
        <v>1977</v>
      </c>
      <c r="P424" s="145">
        <v>39814</v>
      </c>
      <c r="Q424" s="145"/>
      <c r="R424" s="159">
        <f ca="1" t="shared" si="6"/>
        <v>2</v>
      </c>
      <c r="T424" s="143"/>
      <c r="U424" s="143" t="s">
        <v>26</v>
      </c>
      <c r="V424" s="142" t="s">
        <v>1978</v>
      </c>
      <c r="W424" s="147" t="s">
        <v>1979</v>
      </c>
      <c r="X424" s="142" t="s">
        <v>1980</v>
      </c>
      <c r="Y424" s="143" t="s">
        <v>1249</v>
      </c>
      <c r="Z424" s="142"/>
    </row>
    <row r="425" spans="1:26" ht="15.75">
      <c r="A425" s="142" t="s">
        <v>100</v>
      </c>
      <c r="B425" s="142" t="s">
        <v>1238</v>
      </c>
      <c r="C425" s="142" t="s">
        <v>1238</v>
      </c>
      <c r="D425" s="144" t="s">
        <v>2904</v>
      </c>
      <c r="E425" s="144" t="s">
        <v>2905</v>
      </c>
      <c r="F425" s="142" t="s">
        <v>43</v>
      </c>
      <c r="G425" s="143" t="s">
        <v>32</v>
      </c>
      <c r="H425" s="143" t="s">
        <v>22</v>
      </c>
      <c r="I425" s="143" t="s">
        <v>32</v>
      </c>
      <c r="J425" s="144"/>
      <c r="K425" s="144"/>
      <c r="L425" s="145">
        <v>39539</v>
      </c>
      <c r="M425" s="145">
        <v>40633</v>
      </c>
      <c r="N425" s="143" t="s">
        <v>1508</v>
      </c>
      <c r="O425" s="145">
        <v>40999</v>
      </c>
      <c r="P425" s="145">
        <v>40633</v>
      </c>
      <c r="Q425" s="145"/>
      <c r="R425" s="159">
        <f ca="1" t="shared" si="6"/>
        <v>2</v>
      </c>
      <c r="T425" s="143"/>
      <c r="U425" s="143" t="s">
        <v>26</v>
      </c>
      <c r="V425" s="142" t="s">
        <v>2906</v>
      </c>
      <c r="W425" s="147" t="s">
        <v>2907</v>
      </c>
      <c r="X425" s="142" t="s">
        <v>2908</v>
      </c>
      <c r="Y425" s="143" t="s">
        <v>1249</v>
      </c>
      <c r="Z425" s="142"/>
    </row>
    <row r="426" spans="1:26" ht="31.5">
      <c r="A426" s="142" t="s">
        <v>100</v>
      </c>
      <c r="B426" s="142" t="s">
        <v>1238</v>
      </c>
      <c r="C426" s="142" t="s">
        <v>2915</v>
      </c>
      <c r="D426" s="144" t="s">
        <v>2909</v>
      </c>
      <c r="E426" s="144" t="s">
        <v>2910</v>
      </c>
      <c r="F426" s="142" t="s">
        <v>38</v>
      </c>
      <c r="G426" s="143" t="s">
        <v>32</v>
      </c>
      <c r="H426" s="143" t="s">
        <v>22</v>
      </c>
      <c r="I426" s="143" t="s">
        <v>32</v>
      </c>
      <c r="J426" s="142" t="s">
        <v>2916</v>
      </c>
      <c r="K426" s="144" t="s">
        <v>1823</v>
      </c>
      <c r="L426" s="164">
        <v>40695</v>
      </c>
      <c r="M426" s="164">
        <v>42155</v>
      </c>
      <c r="O426" s="164">
        <v>42155</v>
      </c>
      <c r="P426" s="164">
        <v>42155</v>
      </c>
      <c r="Q426" s="155">
        <v>42005</v>
      </c>
      <c r="R426" s="159">
        <f ca="1" t="shared" si="6"/>
        <v>4</v>
      </c>
      <c r="S426" s="143" t="s">
        <v>1752</v>
      </c>
      <c r="T426" s="174">
        <v>10000000</v>
      </c>
      <c r="U426" s="143" t="s">
        <v>2917</v>
      </c>
      <c r="V426" s="142" t="s">
        <v>2911</v>
      </c>
      <c r="W426" s="147" t="s">
        <v>2912</v>
      </c>
      <c r="X426" s="142" t="s">
        <v>2913</v>
      </c>
      <c r="Y426" s="143" t="s">
        <v>1249</v>
      </c>
      <c r="Z426" s="142"/>
    </row>
    <row r="427" spans="1:26" ht="31.5">
      <c r="A427" s="142" t="s">
        <v>100</v>
      </c>
      <c r="B427" s="142" t="s">
        <v>1238</v>
      </c>
      <c r="C427" s="142" t="s">
        <v>2915</v>
      </c>
      <c r="D427" s="144" t="s">
        <v>2909</v>
      </c>
      <c r="E427" s="144" t="s">
        <v>2918</v>
      </c>
      <c r="F427" s="142" t="s">
        <v>38</v>
      </c>
      <c r="G427" s="143" t="s">
        <v>32</v>
      </c>
      <c r="H427" s="143" t="s">
        <v>22</v>
      </c>
      <c r="I427" s="143" t="s">
        <v>32</v>
      </c>
      <c r="J427" s="142" t="s">
        <v>2919</v>
      </c>
      <c r="K427" s="144" t="s">
        <v>1823</v>
      </c>
      <c r="L427" s="164">
        <v>41030</v>
      </c>
      <c r="M427" s="164">
        <v>41029</v>
      </c>
      <c r="O427" s="164">
        <v>41029</v>
      </c>
      <c r="P427" s="164">
        <v>41029</v>
      </c>
      <c r="R427" s="159">
        <f ca="1" t="shared" si="6"/>
        <v>2</v>
      </c>
      <c r="S427" s="143" t="s">
        <v>1752</v>
      </c>
      <c r="T427" s="174">
        <v>1600000</v>
      </c>
      <c r="U427" s="143" t="s">
        <v>2917</v>
      </c>
      <c r="V427" s="142" t="s">
        <v>2911</v>
      </c>
      <c r="W427" s="147" t="s">
        <v>2912</v>
      </c>
      <c r="X427" s="142" t="s">
        <v>2913</v>
      </c>
      <c r="Y427" s="143" t="s">
        <v>1249</v>
      </c>
      <c r="Z427" s="142"/>
    </row>
    <row r="428" spans="1:26" ht="31.5">
      <c r="A428" s="142" t="s">
        <v>100</v>
      </c>
      <c r="B428" s="142" t="s">
        <v>1238</v>
      </c>
      <c r="C428" s="142" t="s">
        <v>2915</v>
      </c>
      <c r="D428" s="144" t="s">
        <v>2909</v>
      </c>
      <c r="E428" s="144" t="s">
        <v>2920</v>
      </c>
      <c r="F428" s="142" t="s">
        <v>38</v>
      </c>
      <c r="G428" s="143" t="s">
        <v>32</v>
      </c>
      <c r="H428" s="143" t="s">
        <v>22</v>
      </c>
      <c r="I428" s="143" t="s">
        <v>32</v>
      </c>
      <c r="J428" s="142" t="s">
        <v>2921</v>
      </c>
      <c r="K428" s="144" t="s">
        <v>1823</v>
      </c>
      <c r="L428" s="164">
        <v>40654</v>
      </c>
      <c r="M428" s="164">
        <v>42114</v>
      </c>
      <c r="O428" s="164">
        <v>42114</v>
      </c>
      <c r="P428" s="164">
        <v>42114</v>
      </c>
      <c r="Q428" s="155">
        <v>42005</v>
      </c>
      <c r="R428" s="159">
        <f ca="1" t="shared" si="6"/>
        <v>4</v>
      </c>
      <c r="S428" s="143" t="s">
        <v>1752</v>
      </c>
      <c r="T428" s="174">
        <v>8000000</v>
      </c>
      <c r="U428" s="143" t="s">
        <v>2917</v>
      </c>
      <c r="V428" s="142" t="s">
        <v>2911</v>
      </c>
      <c r="W428" s="147" t="s">
        <v>2912</v>
      </c>
      <c r="X428" s="142" t="s">
        <v>2913</v>
      </c>
      <c r="Y428" s="143" t="s">
        <v>1249</v>
      </c>
      <c r="Z428" s="142"/>
    </row>
    <row r="429" spans="1:26" ht="15.75">
      <c r="A429" s="142" t="s">
        <v>100</v>
      </c>
      <c r="B429" s="142" t="s">
        <v>1238</v>
      </c>
      <c r="C429" s="142" t="s">
        <v>1238</v>
      </c>
      <c r="D429" s="144" t="s">
        <v>2909</v>
      </c>
      <c r="E429" s="144" t="s">
        <v>2910</v>
      </c>
      <c r="F429" s="142" t="s">
        <v>38</v>
      </c>
      <c r="G429" s="143" t="s">
        <v>32</v>
      </c>
      <c r="H429" s="143" t="s">
        <v>22</v>
      </c>
      <c r="I429" s="143" t="s">
        <v>32</v>
      </c>
      <c r="J429" s="144" t="s">
        <v>1268</v>
      </c>
      <c r="K429" s="144"/>
      <c r="L429" s="164">
        <v>40603</v>
      </c>
      <c r="M429" s="164">
        <v>42064</v>
      </c>
      <c r="O429" s="145">
        <v>42064</v>
      </c>
      <c r="P429" s="145">
        <v>42064</v>
      </c>
      <c r="R429" s="159">
        <f ca="1" t="shared" si="6"/>
        <v>4</v>
      </c>
      <c r="T429" s="174"/>
      <c r="U429" s="143" t="s">
        <v>26</v>
      </c>
      <c r="V429" s="142" t="s">
        <v>2911</v>
      </c>
      <c r="W429" s="147" t="s">
        <v>2912</v>
      </c>
      <c r="X429" s="142" t="s">
        <v>2913</v>
      </c>
      <c r="Y429" s="143" t="s">
        <v>1249</v>
      </c>
      <c r="Z429" s="142"/>
    </row>
    <row r="430" spans="1:26" ht="15.75">
      <c r="A430" s="142" t="s">
        <v>100</v>
      </c>
      <c r="B430" s="142" t="s">
        <v>1238</v>
      </c>
      <c r="C430" s="142" t="s">
        <v>1238</v>
      </c>
      <c r="D430" s="144" t="s">
        <v>2909</v>
      </c>
      <c r="E430" s="144" t="s">
        <v>2914</v>
      </c>
      <c r="F430" s="142" t="s">
        <v>38</v>
      </c>
      <c r="G430" s="143" t="s">
        <v>32</v>
      </c>
      <c r="H430" s="143" t="s">
        <v>22</v>
      </c>
      <c r="I430" s="143" t="s">
        <v>32</v>
      </c>
      <c r="J430" s="144"/>
      <c r="K430" s="144"/>
      <c r="L430" s="164">
        <v>39448</v>
      </c>
      <c r="M430" s="164">
        <v>40542</v>
      </c>
      <c r="O430" s="145">
        <v>40542</v>
      </c>
      <c r="P430" s="145">
        <v>40542</v>
      </c>
      <c r="R430" s="159">
        <f ca="1" t="shared" si="6"/>
        <v>2</v>
      </c>
      <c r="T430" s="174"/>
      <c r="U430" s="143" t="s">
        <v>26</v>
      </c>
      <c r="V430" s="142" t="s">
        <v>2911</v>
      </c>
      <c r="W430" s="147" t="s">
        <v>2912</v>
      </c>
      <c r="X430" s="142" t="s">
        <v>2913</v>
      </c>
      <c r="Y430" s="143" t="s">
        <v>1249</v>
      </c>
      <c r="Z430" s="142"/>
    </row>
    <row r="431" spans="1:26" ht="15.75">
      <c r="A431" s="142" t="s">
        <v>100</v>
      </c>
      <c r="B431" s="142" t="s">
        <v>1238</v>
      </c>
      <c r="C431" s="142" t="s">
        <v>1238</v>
      </c>
      <c r="D431" s="144" t="s">
        <v>269</v>
      </c>
      <c r="E431" s="144" t="s">
        <v>1587</v>
      </c>
      <c r="F431" s="142" t="s">
        <v>47</v>
      </c>
      <c r="G431" s="143" t="s">
        <v>32</v>
      </c>
      <c r="H431" s="143" t="s">
        <v>22</v>
      </c>
      <c r="I431" s="143" t="s">
        <v>32</v>
      </c>
      <c r="J431" s="144" t="s">
        <v>1588</v>
      </c>
      <c r="K431" s="144"/>
      <c r="L431" s="145">
        <v>37893</v>
      </c>
      <c r="M431" s="145">
        <v>39508</v>
      </c>
      <c r="N431" s="143" t="s">
        <v>1589</v>
      </c>
      <c r="O431" s="145">
        <v>41364</v>
      </c>
      <c r="P431" s="145">
        <v>41364</v>
      </c>
      <c r="R431" s="159">
        <f ca="1" t="shared" si="6"/>
        <v>4</v>
      </c>
      <c r="T431" s="143"/>
      <c r="U431" s="143" t="s">
        <v>1243</v>
      </c>
      <c r="V431" s="142" t="s">
        <v>1590</v>
      </c>
      <c r="W431" s="147" t="s">
        <v>1591</v>
      </c>
      <c r="X431" s="142" t="s">
        <v>1592</v>
      </c>
      <c r="Y431" s="143" t="s">
        <v>1249</v>
      </c>
      <c r="Z431" s="142"/>
    </row>
    <row r="432" spans="1:26" ht="15.75">
      <c r="A432" s="142" t="s">
        <v>100</v>
      </c>
      <c r="B432" s="142" t="s">
        <v>1238</v>
      </c>
      <c r="C432" s="142" t="s">
        <v>1238</v>
      </c>
      <c r="D432" s="144" t="s">
        <v>269</v>
      </c>
      <c r="E432" s="144" t="s">
        <v>1593</v>
      </c>
      <c r="F432" s="142" t="s">
        <v>47</v>
      </c>
      <c r="G432" s="143" t="s">
        <v>32</v>
      </c>
      <c r="H432" s="143" t="s">
        <v>22</v>
      </c>
      <c r="I432" s="143" t="s">
        <v>32</v>
      </c>
      <c r="J432" s="144" t="s">
        <v>1594</v>
      </c>
      <c r="K432" s="144"/>
      <c r="L432" s="145">
        <v>40087</v>
      </c>
      <c r="M432" s="145">
        <v>406606</v>
      </c>
      <c r="N432" s="143" t="s">
        <v>1364</v>
      </c>
      <c r="O432" s="145">
        <v>42094</v>
      </c>
      <c r="P432" s="145">
        <v>41364</v>
      </c>
      <c r="R432" s="159">
        <f ca="1" t="shared" si="6"/>
        <v>4</v>
      </c>
      <c r="T432" s="143"/>
      <c r="U432" s="143" t="s">
        <v>1243</v>
      </c>
      <c r="V432" s="142" t="s">
        <v>1590</v>
      </c>
      <c r="W432" s="147" t="s">
        <v>1591</v>
      </c>
      <c r="X432" s="142" t="s">
        <v>1592</v>
      </c>
      <c r="Y432" s="143" t="s">
        <v>1249</v>
      </c>
      <c r="Z432" s="142"/>
    </row>
    <row r="433" spans="1:26" ht="15.75">
      <c r="A433" s="142" t="s">
        <v>100</v>
      </c>
      <c r="B433" s="142" t="s">
        <v>1238</v>
      </c>
      <c r="C433" s="142" t="s">
        <v>1238</v>
      </c>
      <c r="D433" s="144" t="s">
        <v>269</v>
      </c>
      <c r="E433" s="144" t="s">
        <v>1478</v>
      </c>
      <c r="F433" s="142" t="s">
        <v>47</v>
      </c>
      <c r="G433" s="143" t="s">
        <v>32</v>
      </c>
      <c r="H433" s="143" t="s">
        <v>22</v>
      </c>
      <c r="I433" s="143" t="s">
        <v>32</v>
      </c>
      <c r="J433" s="144" t="s">
        <v>59</v>
      </c>
      <c r="K433" s="144"/>
      <c r="L433" s="145">
        <v>36982</v>
      </c>
      <c r="M433" s="145">
        <v>406606</v>
      </c>
      <c r="N433" s="143" t="s">
        <v>1420</v>
      </c>
      <c r="O433" s="145">
        <v>41364</v>
      </c>
      <c r="P433" s="145">
        <v>41364</v>
      </c>
      <c r="R433" s="159">
        <f ca="1" t="shared" si="6"/>
        <v>4</v>
      </c>
      <c r="T433" s="143"/>
      <c r="U433" s="143" t="s">
        <v>1243</v>
      </c>
      <c r="V433" s="142" t="s">
        <v>1590</v>
      </c>
      <c r="W433" s="147" t="s">
        <v>1591</v>
      </c>
      <c r="X433" s="142" t="s">
        <v>1592</v>
      </c>
      <c r="Y433" s="143" t="s">
        <v>1249</v>
      </c>
      <c r="Z433" s="142"/>
    </row>
    <row r="434" spans="1:26" ht="15.75">
      <c r="A434" s="142" t="s">
        <v>100</v>
      </c>
      <c r="B434" s="142" t="s">
        <v>1238</v>
      </c>
      <c r="C434" s="142" t="s">
        <v>1238</v>
      </c>
      <c r="D434" s="144" t="s">
        <v>269</v>
      </c>
      <c r="E434" s="144" t="s">
        <v>1595</v>
      </c>
      <c r="F434" s="142" t="s">
        <v>47</v>
      </c>
      <c r="G434" s="143" t="s">
        <v>32</v>
      </c>
      <c r="H434" s="143" t="s">
        <v>22</v>
      </c>
      <c r="I434" s="143" t="s">
        <v>32</v>
      </c>
      <c r="J434" s="144" t="s">
        <v>59</v>
      </c>
      <c r="K434" s="144"/>
      <c r="L434" s="145">
        <v>38443</v>
      </c>
      <c r="M434" s="145">
        <v>40268</v>
      </c>
      <c r="N434" s="143" t="s">
        <v>1407</v>
      </c>
      <c r="O434" s="145">
        <v>42094</v>
      </c>
      <c r="P434" s="145">
        <v>41364</v>
      </c>
      <c r="R434" s="159">
        <f ca="1" t="shared" si="6"/>
        <v>4</v>
      </c>
      <c r="T434" s="143"/>
      <c r="U434" s="143" t="s">
        <v>1243</v>
      </c>
      <c r="V434" s="142" t="s">
        <v>1590</v>
      </c>
      <c r="W434" s="147" t="s">
        <v>1591</v>
      </c>
      <c r="X434" s="142" t="s">
        <v>1592</v>
      </c>
      <c r="Y434" s="143" t="s">
        <v>1249</v>
      </c>
      <c r="Z434" s="142"/>
    </row>
    <row r="435" spans="1:26" ht="63">
      <c r="A435" s="142" t="s">
        <v>100</v>
      </c>
      <c r="B435" s="142" t="s">
        <v>1238</v>
      </c>
      <c r="C435" s="142" t="s">
        <v>1238</v>
      </c>
      <c r="D435" s="144" t="s">
        <v>269</v>
      </c>
      <c r="E435" s="144" t="s">
        <v>1596</v>
      </c>
      <c r="F435" s="142" t="s">
        <v>47</v>
      </c>
      <c r="G435" s="143" t="s">
        <v>32</v>
      </c>
      <c r="H435" s="143" t="s">
        <v>22</v>
      </c>
      <c r="I435" s="143" t="s">
        <v>32</v>
      </c>
      <c r="J435" s="144" t="s">
        <v>59</v>
      </c>
      <c r="K435" s="144"/>
      <c r="L435" s="145">
        <v>41365</v>
      </c>
      <c r="M435" s="145">
        <v>43190</v>
      </c>
      <c r="N435" s="143" t="s">
        <v>1407</v>
      </c>
      <c r="O435" s="145">
        <v>45016</v>
      </c>
      <c r="P435" s="145" t="s">
        <v>764</v>
      </c>
      <c r="Q435" s="145">
        <v>40939</v>
      </c>
      <c r="R435" s="159">
        <f ca="1" t="shared" si="6"/>
        <v>4</v>
      </c>
      <c r="S435" s="143" t="s">
        <v>1349</v>
      </c>
      <c r="T435" s="143" t="s">
        <v>1597</v>
      </c>
      <c r="U435" s="143" t="s">
        <v>1243</v>
      </c>
      <c r="V435" s="142" t="s">
        <v>1590</v>
      </c>
      <c r="W435" s="147" t="s">
        <v>1591</v>
      </c>
      <c r="X435" s="142" t="s">
        <v>1592</v>
      </c>
      <c r="Y435" s="143" t="s">
        <v>1249</v>
      </c>
      <c r="Z435" s="142"/>
    </row>
    <row r="436" spans="1:26" ht="31.5">
      <c r="A436" s="142" t="s">
        <v>100</v>
      </c>
      <c r="B436" s="142" t="s">
        <v>1238</v>
      </c>
      <c r="C436" s="142" t="s">
        <v>1238</v>
      </c>
      <c r="D436" s="144" t="s">
        <v>1981</v>
      </c>
      <c r="E436" s="144" t="s">
        <v>1966</v>
      </c>
      <c r="F436" s="142" t="s">
        <v>43</v>
      </c>
      <c r="G436" s="143" t="s">
        <v>32</v>
      </c>
      <c r="H436" s="143" t="s">
        <v>22</v>
      </c>
      <c r="I436" s="143" t="s">
        <v>32</v>
      </c>
      <c r="J436" s="144" t="s">
        <v>1982</v>
      </c>
      <c r="K436" s="144" t="s">
        <v>739</v>
      </c>
      <c r="L436" s="145">
        <v>37865</v>
      </c>
      <c r="M436" s="145">
        <v>46996</v>
      </c>
      <c r="N436" s="143" t="s">
        <v>764</v>
      </c>
      <c r="O436" s="145"/>
      <c r="P436" s="145">
        <v>46996</v>
      </c>
      <c r="R436" s="159">
        <f ca="1" t="shared" si="6"/>
        <v>4</v>
      </c>
      <c r="S436" s="143" t="s">
        <v>739</v>
      </c>
      <c r="T436" s="143"/>
      <c r="U436" s="143" t="s">
        <v>26</v>
      </c>
      <c r="V436" s="142" t="s">
        <v>1983</v>
      </c>
      <c r="W436" s="147" t="s">
        <v>1984</v>
      </c>
      <c r="X436" s="142" t="s">
        <v>1985</v>
      </c>
      <c r="Y436" s="143" t="s">
        <v>1249</v>
      </c>
      <c r="Z436" s="142"/>
    </row>
    <row r="437" spans="1:26" ht="15.75">
      <c r="A437" s="142" t="s">
        <v>100</v>
      </c>
      <c r="B437" s="142" t="s">
        <v>1238</v>
      </c>
      <c r="C437" s="142" t="s">
        <v>1238</v>
      </c>
      <c r="D437" s="144" t="s">
        <v>1981</v>
      </c>
      <c r="E437" s="144" t="s">
        <v>1986</v>
      </c>
      <c r="F437" s="142" t="s">
        <v>43</v>
      </c>
      <c r="G437" s="143" t="s">
        <v>32</v>
      </c>
      <c r="H437" s="143" t="s">
        <v>22</v>
      </c>
      <c r="I437" s="143" t="s">
        <v>32</v>
      </c>
      <c r="J437" s="144" t="s">
        <v>1987</v>
      </c>
      <c r="K437" s="144" t="s">
        <v>1988</v>
      </c>
      <c r="L437" s="145">
        <v>40483</v>
      </c>
      <c r="M437" s="145">
        <v>41213</v>
      </c>
      <c r="N437" s="143" t="s">
        <v>1989</v>
      </c>
      <c r="O437" s="145">
        <v>41943</v>
      </c>
      <c r="P437" s="145">
        <v>41943</v>
      </c>
      <c r="Q437" s="156">
        <v>41364</v>
      </c>
      <c r="R437" s="159">
        <f ca="1" t="shared" si="6"/>
        <v>4</v>
      </c>
      <c r="S437" s="143" t="s">
        <v>1990</v>
      </c>
      <c r="T437" s="143" t="s">
        <v>1991</v>
      </c>
      <c r="U437" s="143" t="s">
        <v>26</v>
      </c>
      <c r="V437" s="142" t="s">
        <v>1983</v>
      </c>
      <c r="W437" s="147" t="s">
        <v>1984</v>
      </c>
      <c r="X437" s="142" t="s">
        <v>1985</v>
      </c>
      <c r="Y437" s="143" t="s">
        <v>1249</v>
      </c>
      <c r="Z437" s="142"/>
    </row>
    <row r="438" spans="1:26" ht="15.75">
      <c r="A438" s="142" t="s">
        <v>100</v>
      </c>
      <c r="B438" s="142" t="s">
        <v>1238</v>
      </c>
      <c r="C438" s="142" t="s">
        <v>1238</v>
      </c>
      <c r="D438" s="144" t="s">
        <v>1981</v>
      </c>
      <c r="E438" s="144" t="s">
        <v>1992</v>
      </c>
      <c r="F438" s="142" t="s">
        <v>43</v>
      </c>
      <c r="G438" s="143" t="s">
        <v>32</v>
      </c>
      <c r="H438" s="143" t="s">
        <v>22</v>
      </c>
      <c r="I438" s="143" t="s">
        <v>32</v>
      </c>
      <c r="J438" s="144" t="s">
        <v>1993</v>
      </c>
      <c r="K438" s="144" t="s">
        <v>1988</v>
      </c>
      <c r="L438" s="145">
        <v>2007</v>
      </c>
      <c r="M438" s="145">
        <v>41729</v>
      </c>
      <c r="O438" s="145"/>
      <c r="P438" s="145"/>
      <c r="R438" s="159">
        <f ca="1" t="shared" si="6"/>
        <v>1</v>
      </c>
      <c r="S438" s="143" t="s">
        <v>1994</v>
      </c>
      <c r="T438" s="143"/>
      <c r="U438" s="143" t="s">
        <v>26</v>
      </c>
      <c r="V438" s="142" t="s">
        <v>1983</v>
      </c>
      <c r="W438" s="147" t="s">
        <v>1984</v>
      </c>
      <c r="X438" s="142" t="s">
        <v>1985</v>
      </c>
      <c r="Y438" s="143" t="s">
        <v>1249</v>
      </c>
      <c r="Z438" s="142"/>
    </row>
    <row r="439" spans="1:26" ht="31.5">
      <c r="A439" s="142" t="s">
        <v>100</v>
      </c>
      <c r="B439" s="142" t="s">
        <v>1238</v>
      </c>
      <c r="C439" s="142" t="s">
        <v>1238</v>
      </c>
      <c r="D439" s="144" t="s">
        <v>1981</v>
      </c>
      <c r="E439" s="144" t="s">
        <v>1995</v>
      </c>
      <c r="F439" s="142" t="s">
        <v>43</v>
      </c>
      <c r="G439" s="143" t="s">
        <v>32</v>
      </c>
      <c r="H439" s="143" t="s">
        <v>22</v>
      </c>
      <c r="I439" s="143" t="s">
        <v>32</v>
      </c>
      <c r="J439" s="143" t="s">
        <v>1996</v>
      </c>
      <c r="K439" s="144" t="s">
        <v>1752</v>
      </c>
      <c r="L439" s="155">
        <v>40405</v>
      </c>
      <c r="M439" s="155">
        <v>41122</v>
      </c>
      <c r="N439" s="143" t="s">
        <v>1997</v>
      </c>
      <c r="P439" s="155">
        <v>41122</v>
      </c>
      <c r="R439" s="159">
        <f ca="1" t="shared" si="6"/>
        <v>4</v>
      </c>
      <c r="S439" s="143" t="s">
        <v>1990</v>
      </c>
      <c r="T439" s="172">
        <v>100000</v>
      </c>
      <c r="U439" s="143" t="s">
        <v>26</v>
      </c>
      <c r="V439" s="142" t="s">
        <v>1983</v>
      </c>
      <c r="W439" s="147" t="s">
        <v>1984</v>
      </c>
      <c r="X439" s="142" t="s">
        <v>1998</v>
      </c>
      <c r="Y439" s="143" t="s">
        <v>1249</v>
      </c>
      <c r="Z439" s="142"/>
    </row>
    <row r="440" spans="1:26" ht="15.75">
      <c r="A440" s="142" t="s">
        <v>100</v>
      </c>
      <c r="B440" s="142" t="s">
        <v>1238</v>
      </c>
      <c r="C440" s="142" t="s">
        <v>1238</v>
      </c>
      <c r="D440" s="144" t="s">
        <v>1981</v>
      </c>
      <c r="E440" s="144" t="s">
        <v>1999</v>
      </c>
      <c r="F440" s="142" t="s">
        <v>43</v>
      </c>
      <c r="G440" s="143" t="s">
        <v>32</v>
      </c>
      <c r="H440" s="143" t="s">
        <v>22</v>
      </c>
      <c r="I440" s="143" t="s">
        <v>32</v>
      </c>
      <c r="J440" s="143" t="s">
        <v>2000</v>
      </c>
      <c r="K440" s="144" t="s">
        <v>1752</v>
      </c>
      <c r="L440" s="145">
        <v>40483</v>
      </c>
      <c r="M440" s="145">
        <v>41213</v>
      </c>
      <c r="N440" s="143" t="s">
        <v>1997</v>
      </c>
      <c r="O440" s="145">
        <v>41943</v>
      </c>
      <c r="P440" s="145">
        <v>41213</v>
      </c>
      <c r="R440" s="159">
        <f ca="1" t="shared" si="6"/>
        <v>4</v>
      </c>
      <c r="S440" s="143" t="s">
        <v>1990</v>
      </c>
      <c r="T440" s="172">
        <v>250000</v>
      </c>
      <c r="U440" s="143" t="s">
        <v>26</v>
      </c>
      <c r="V440" s="142" t="s">
        <v>1983</v>
      </c>
      <c r="W440" s="147" t="s">
        <v>1984</v>
      </c>
      <c r="X440" s="142" t="s">
        <v>2001</v>
      </c>
      <c r="Y440" s="143" t="s">
        <v>1249</v>
      </c>
      <c r="Z440" s="142"/>
    </row>
    <row r="441" spans="1:26" ht="15.75">
      <c r="A441" s="142" t="s">
        <v>100</v>
      </c>
      <c r="B441" s="142" t="s">
        <v>1238</v>
      </c>
      <c r="C441" s="142" t="s">
        <v>1238</v>
      </c>
      <c r="D441" s="144" t="s">
        <v>272</v>
      </c>
      <c r="E441" s="144" t="s">
        <v>1598</v>
      </c>
      <c r="F441" s="142" t="s">
        <v>46</v>
      </c>
      <c r="G441" s="143" t="s">
        <v>32</v>
      </c>
      <c r="H441" s="143" t="s">
        <v>22</v>
      </c>
      <c r="I441" s="143" t="s">
        <v>32</v>
      </c>
      <c r="J441" s="144" t="s">
        <v>1339</v>
      </c>
      <c r="K441" s="144"/>
      <c r="L441" s="145">
        <v>40664</v>
      </c>
      <c r="M441" s="145">
        <v>42855</v>
      </c>
      <c r="N441" s="143" t="s">
        <v>1599</v>
      </c>
      <c r="O441" s="145"/>
      <c r="P441" s="145"/>
      <c r="Q441" s="145"/>
      <c r="R441" s="159">
        <f ca="1" t="shared" si="6"/>
        <v>1</v>
      </c>
      <c r="T441" s="143"/>
      <c r="U441" s="143" t="s">
        <v>26</v>
      </c>
      <c r="V441" s="144" t="s">
        <v>1600</v>
      </c>
      <c r="W441" s="147" t="s">
        <v>1601</v>
      </c>
      <c r="X441" s="142" t="s">
        <v>1602</v>
      </c>
      <c r="Y441" s="143" t="s">
        <v>1249</v>
      </c>
      <c r="Z441" s="142"/>
    </row>
    <row r="442" spans="1:26" ht="15.75">
      <c r="A442" s="142" t="s">
        <v>100</v>
      </c>
      <c r="B442" s="142" t="s">
        <v>1238</v>
      </c>
      <c r="C442" s="142" t="s">
        <v>1238</v>
      </c>
      <c r="D442" s="144" t="s">
        <v>2476</v>
      </c>
      <c r="E442" s="144" t="s">
        <v>2477</v>
      </c>
      <c r="F442" s="142" t="s">
        <v>45</v>
      </c>
      <c r="G442" s="143" t="s">
        <v>32</v>
      </c>
      <c r="H442" s="143" t="s">
        <v>22</v>
      </c>
      <c r="I442" s="143" t="s">
        <v>32</v>
      </c>
      <c r="J442" s="144" t="s">
        <v>2478</v>
      </c>
      <c r="K442" s="144"/>
      <c r="L442" s="145">
        <v>40269</v>
      </c>
      <c r="M442" s="145">
        <v>42094</v>
      </c>
      <c r="O442" s="145">
        <v>42094</v>
      </c>
      <c r="P442" s="145">
        <v>42094</v>
      </c>
      <c r="Q442" s="145"/>
      <c r="R442" s="159">
        <f ca="1" t="shared" si="6"/>
        <v>4</v>
      </c>
      <c r="T442" s="143"/>
      <c r="U442" s="143" t="s">
        <v>26</v>
      </c>
      <c r="V442" s="152" t="s">
        <v>2479</v>
      </c>
      <c r="W442" s="147" t="s">
        <v>2480</v>
      </c>
      <c r="X442" s="142" t="s">
        <v>2481</v>
      </c>
      <c r="Y442" s="143" t="s">
        <v>1249</v>
      </c>
      <c r="Z442" s="142"/>
    </row>
    <row r="443" spans="1:26" ht="15.75">
      <c r="A443" s="142" t="s">
        <v>100</v>
      </c>
      <c r="B443" s="142" t="s">
        <v>1238</v>
      </c>
      <c r="C443" s="142" t="s">
        <v>1238</v>
      </c>
      <c r="D443" s="144" t="s">
        <v>2476</v>
      </c>
      <c r="E443" s="144" t="s">
        <v>2482</v>
      </c>
      <c r="F443" s="142" t="s">
        <v>45</v>
      </c>
      <c r="G443" s="143" t="s">
        <v>32</v>
      </c>
      <c r="H443" s="143" t="s">
        <v>22</v>
      </c>
      <c r="I443" s="143" t="s">
        <v>32</v>
      </c>
      <c r="J443" s="144"/>
      <c r="K443" s="144"/>
      <c r="L443" s="145"/>
      <c r="M443" s="145"/>
      <c r="O443" s="145"/>
      <c r="P443" s="145"/>
      <c r="Q443" s="145"/>
      <c r="R443" s="159">
        <f ca="1" t="shared" si="6"/>
        <v>1</v>
      </c>
      <c r="T443" s="143"/>
      <c r="U443" s="143" t="s">
        <v>26</v>
      </c>
      <c r="V443" s="152" t="s">
        <v>2479</v>
      </c>
      <c r="W443" s="147" t="s">
        <v>2480</v>
      </c>
      <c r="X443" s="142" t="s">
        <v>2481</v>
      </c>
      <c r="Y443" s="143" t="s">
        <v>1249</v>
      </c>
      <c r="Z443" s="142"/>
    </row>
    <row r="444" spans="1:26" ht="15.75">
      <c r="A444" s="142" t="s">
        <v>100</v>
      </c>
      <c r="B444" s="142" t="s">
        <v>1238</v>
      </c>
      <c r="C444" s="142" t="s">
        <v>1238</v>
      </c>
      <c r="D444" s="144" t="s">
        <v>2476</v>
      </c>
      <c r="E444" s="144" t="s">
        <v>1478</v>
      </c>
      <c r="F444" s="142" t="s">
        <v>45</v>
      </c>
      <c r="G444" s="143" t="s">
        <v>32</v>
      </c>
      <c r="H444" s="143" t="s">
        <v>22</v>
      </c>
      <c r="I444" s="143" t="s">
        <v>32</v>
      </c>
      <c r="J444" s="144" t="s">
        <v>2173</v>
      </c>
      <c r="K444" s="144"/>
      <c r="L444" s="145"/>
      <c r="M444" s="145"/>
      <c r="O444" s="145"/>
      <c r="P444" s="145"/>
      <c r="Q444" s="145"/>
      <c r="R444" s="159">
        <f ca="1" t="shared" si="6"/>
        <v>1</v>
      </c>
      <c r="T444" s="143"/>
      <c r="U444" s="143" t="s">
        <v>26</v>
      </c>
      <c r="V444" s="152" t="s">
        <v>2479</v>
      </c>
      <c r="W444" s="147" t="s">
        <v>2480</v>
      </c>
      <c r="X444" s="142" t="s">
        <v>2481</v>
      </c>
      <c r="Y444" s="143" t="s">
        <v>1249</v>
      </c>
      <c r="Z444" s="142"/>
    </row>
    <row r="445" spans="1:26" ht="31.5">
      <c r="A445" s="142" t="s">
        <v>100</v>
      </c>
      <c r="B445" s="142" t="s">
        <v>1238</v>
      </c>
      <c r="C445" s="142" t="s">
        <v>1238</v>
      </c>
      <c r="D445" s="144" t="s">
        <v>2922</v>
      </c>
      <c r="E445" s="144"/>
      <c r="F445" s="142" t="s">
        <v>33</v>
      </c>
      <c r="G445" s="143" t="s">
        <v>32</v>
      </c>
      <c r="H445" s="143" t="s">
        <v>22</v>
      </c>
      <c r="I445" s="143" t="s">
        <v>32</v>
      </c>
      <c r="J445" s="144" t="s">
        <v>2923</v>
      </c>
      <c r="K445" s="144"/>
      <c r="L445" s="145"/>
      <c r="M445" s="145">
        <v>40087</v>
      </c>
      <c r="O445" s="145">
        <v>40087</v>
      </c>
      <c r="P445" s="145">
        <v>40087</v>
      </c>
      <c r="Q445" s="145"/>
      <c r="R445" s="159">
        <f ca="1" t="shared" si="6"/>
        <v>2</v>
      </c>
      <c r="T445" s="143"/>
      <c r="U445" s="143" t="s">
        <v>26</v>
      </c>
      <c r="V445" s="142" t="s">
        <v>2924</v>
      </c>
      <c r="W445" s="147" t="s">
        <v>2925</v>
      </c>
      <c r="X445" s="142" t="s">
        <v>2926</v>
      </c>
      <c r="Y445" s="143" t="s">
        <v>1249</v>
      </c>
      <c r="Z445" s="142"/>
    </row>
    <row r="446" spans="1:26" ht="31.5">
      <c r="A446" s="142" t="s">
        <v>100</v>
      </c>
      <c r="B446" s="142" t="s">
        <v>1238</v>
      </c>
      <c r="C446" s="144" t="s">
        <v>1696</v>
      </c>
      <c r="D446" s="144" t="s">
        <v>2002</v>
      </c>
      <c r="E446" s="142" t="s">
        <v>2017</v>
      </c>
      <c r="F446" s="142" t="s">
        <v>42</v>
      </c>
      <c r="G446" s="143" t="s">
        <v>32</v>
      </c>
      <c r="H446" s="143" t="s">
        <v>22</v>
      </c>
      <c r="I446" s="143" t="s">
        <v>32</v>
      </c>
      <c r="J446" s="142" t="s">
        <v>2018</v>
      </c>
      <c r="K446" s="144" t="s">
        <v>2010</v>
      </c>
      <c r="L446" s="145">
        <v>40665</v>
      </c>
      <c r="M446" s="145">
        <v>41394</v>
      </c>
      <c r="N446" s="143">
        <v>1</v>
      </c>
      <c r="O446" s="145">
        <v>41759</v>
      </c>
      <c r="R446" s="159">
        <f ca="1" t="shared" si="6"/>
        <v>1</v>
      </c>
      <c r="S446" s="143" t="s">
        <v>1775</v>
      </c>
      <c r="T446" s="171">
        <v>450000</v>
      </c>
      <c r="U446" s="142"/>
      <c r="V446" s="142" t="s">
        <v>2004</v>
      </c>
      <c r="W446" s="147" t="s">
        <v>2005</v>
      </c>
      <c r="X446" s="142" t="s">
        <v>2006</v>
      </c>
      <c r="Y446" s="143" t="s">
        <v>1249</v>
      </c>
      <c r="Z446" s="142"/>
    </row>
    <row r="447" spans="1:26" ht="31.5">
      <c r="A447" s="142" t="s">
        <v>100</v>
      </c>
      <c r="B447" s="142" t="s">
        <v>1238</v>
      </c>
      <c r="C447" s="144" t="s">
        <v>1696</v>
      </c>
      <c r="D447" s="144" t="s">
        <v>2002</v>
      </c>
      <c r="E447" s="142" t="s">
        <v>2019</v>
      </c>
      <c r="F447" s="142" t="s">
        <v>42</v>
      </c>
      <c r="G447" s="143" t="s">
        <v>32</v>
      </c>
      <c r="H447" s="143" t="s">
        <v>22</v>
      </c>
      <c r="I447" s="143" t="s">
        <v>32</v>
      </c>
      <c r="J447" s="142" t="s">
        <v>2020</v>
      </c>
      <c r="K447" s="144" t="s">
        <v>2010</v>
      </c>
      <c r="L447" s="145">
        <v>40665</v>
      </c>
      <c r="M447" s="145">
        <v>41394</v>
      </c>
      <c r="N447" s="143">
        <v>1</v>
      </c>
      <c r="O447" s="145">
        <v>41759</v>
      </c>
      <c r="R447" s="159">
        <f ca="1" t="shared" si="6"/>
        <v>1</v>
      </c>
      <c r="S447" s="143" t="s">
        <v>1775</v>
      </c>
      <c r="T447" s="171">
        <v>2700000</v>
      </c>
      <c r="U447" s="142"/>
      <c r="V447" s="142" t="s">
        <v>2004</v>
      </c>
      <c r="W447" s="147" t="s">
        <v>2005</v>
      </c>
      <c r="X447" s="142" t="s">
        <v>2006</v>
      </c>
      <c r="Y447" s="143" t="s">
        <v>1249</v>
      </c>
      <c r="Z447" s="142"/>
    </row>
    <row r="448" spans="1:26" ht="15.75">
      <c r="A448" s="142" t="s">
        <v>100</v>
      </c>
      <c r="B448" s="142" t="s">
        <v>1238</v>
      </c>
      <c r="C448" s="144" t="s">
        <v>1696</v>
      </c>
      <c r="D448" s="144" t="s">
        <v>2002</v>
      </c>
      <c r="E448" s="142" t="s">
        <v>2042</v>
      </c>
      <c r="F448" s="142" t="s">
        <v>42</v>
      </c>
      <c r="G448" s="143" t="s">
        <v>32</v>
      </c>
      <c r="H448" s="143" t="s">
        <v>22</v>
      </c>
      <c r="I448" s="143" t="s">
        <v>32</v>
      </c>
      <c r="J448" s="142" t="s">
        <v>2043</v>
      </c>
      <c r="K448" s="144" t="s">
        <v>2010</v>
      </c>
      <c r="L448" s="145">
        <v>41000</v>
      </c>
      <c r="M448" s="145">
        <v>41364</v>
      </c>
      <c r="N448" s="143">
        <v>0</v>
      </c>
      <c r="O448" s="145">
        <v>41364</v>
      </c>
      <c r="R448" s="159">
        <f ca="1" t="shared" si="6"/>
        <v>1</v>
      </c>
      <c r="S448" s="143" t="s">
        <v>1775</v>
      </c>
      <c r="T448" s="171">
        <v>70000</v>
      </c>
      <c r="U448" s="142"/>
      <c r="V448" s="142" t="s">
        <v>2004</v>
      </c>
      <c r="W448" s="147" t="s">
        <v>2005</v>
      </c>
      <c r="X448" s="142" t="s">
        <v>2006</v>
      </c>
      <c r="Y448" s="143" t="s">
        <v>1249</v>
      </c>
      <c r="Z448" s="142"/>
    </row>
    <row r="449" spans="1:26" ht="47.25">
      <c r="A449" s="142" t="s">
        <v>100</v>
      </c>
      <c r="B449" s="142" t="s">
        <v>1238</v>
      </c>
      <c r="C449" s="142" t="s">
        <v>2007</v>
      </c>
      <c r="D449" s="144" t="s">
        <v>2002</v>
      </c>
      <c r="E449" s="142" t="s">
        <v>2008</v>
      </c>
      <c r="F449" s="142" t="s">
        <v>42</v>
      </c>
      <c r="G449" s="143" t="s">
        <v>32</v>
      </c>
      <c r="H449" s="143" t="s">
        <v>22</v>
      </c>
      <c r="I449" s="143" t="s">
        <v>32</v>
      </c>
      <c r="J449" s="157" t="s">
        <v>2009</v>
      </c>
      <c r="K449" s="144" t="s">
        <v>2010</v>
      </c>
      <c r="L449" s="145">
        <v>40756</v>
      </c>
      <c r="M449" s="145">
        <v>41851</v>
      </c>
      <c r="N449" s="143">
        <v>0</v>
      </c>
      <c r="O449" s="145">
        <v>41851</v>
      </c>
      <c r="R449" s="159">
        <f ca="1" t="shared" si="6"/>
        <v>1</v>
      </c>
      <c r="S449" s="143" t="s">
        <v>1775</v>
      </c>
      <c r="T449" s="171">
        <v>750000</v>
      </c>
      <c r="U449" s="142"/>
      <c r="V449" s="142" t="s">
        <v>2004</v>
      </c>
      <c r="W449" s="147" t="s">
        <v>2005</v>
      </c>
      <c r="X449" s="142" t="s">
        <v>2006</v>
      </c>
      <c r="Y449" s="143" t="s">
        <v>1249</v>
      </c>
      <c r="Z449" s="142"/>
    </row>
    <row r="450" spans="1:26" ht="15.75">
      <c r="A450" s="142" t="s">
        <v>100</v>
      </c>
      <c r="B450" s="142" t="s">
        <v>1238</v>
      </c>
      <c r="C450" s="144" t="s">
        <v>2046</v>
      </c>
      <c r="D450" s="144" t="s">
        <v>2002</v>
      </c>
      <c r="E450" s="142" t="s">
        <v>2047</v>
      </c>
      <c r="F450" s="142" t="s">
        <v>42</v>
      </c>
      <c r="G450" s="143" t="s">
        <v>32</v>
      </c>
      <c r="H450" s="143" t="s">
        <v>22</v>
      </c>
      <c r="I450" s="143" t="s">
        <v>32</v>
      </c>
      <c r="J450" s="142" t="s">
        <v>2048</v>
      </c>
      <c r="K450" s="144" t="s">
        <v>2010</v>
      </c>
      <c r="L450" s="145">
        <v>40878</v>
      </c>
      <c r="M450" s="145">
        <v>41608</v>
      </c>
      <c r="N450" s="143">
        <v>0</v>
      </c>
      <c r="O450" s="145">
        <v>41608</v>
      </c>
      <c r="R450" s="159">
        <f aca="true" ca="1" t="shared" si="7" ref="R450:R513">IF(ISBLANK(P450),1,IF(P450&gt;NOW(),4,IF(P450&lt;NOW(),2)))</f>
        <v>1</v>
      </c>
      <c r="S450" s="143" t="s">
        <v>2049</v>
      </c>
      <c r="T450" s="171">
        <v>705000</v>
      </c>
      <c r="U450" s="142"/>
      <c r="V450" s="142" t="s">
        <v>2004</v>
      </c>
      <c r="W450" s="147" t="s">
        <v>2005</v>
      </c>
      <c r="X450" s="142" t="s">
        <v>2006</v>
      </c>
      <c r="Y450" s="143" t="s">
        <v>1249</v>
      </c>
      <c r="Z450" s="142"/>
    </row>
    <row r="451" spans="1:26" ht="15.75">
      <c r="A451" s="142" t="s">
        <v>100</v>
      </c>
      <c r="B451" s="142" t="s">
        <v>1238</v>
      </c>
      <c r="C451" s="144" t="s">
        <v>1716</v>
      </c>
      <c r="D451" s="144" t="s">
        <v>2002</v>
      </c>
      <c r="E451" s="142" t="s">
        <v>2044</v>
      </c>
      <c r="F451" s="142" t="s">
        <v>42</v>
      </c>
      <c r="G451" s="143" t="s">
        <v>32</v>
      </c>
      <c r="H451" s="143" t="s">
        <v>22</v>
      </c>
      <c r="I451" s="143" t="s">
        <v>32</v>
      </c>
      <c r="J451" s="142" t="s">
        <v>2045</v>
      </c>
      <c r="K451" s="144" t="s">
        <v>2010</v>
      </c>
      <c r="L451" s="145">
        <v>41000</v>
      </c>
      <c r="M451" s="145">
        <v>41364</v>
      </c>
      <c r="N451" s="143">
        <v>0</v>
      </c>
      <c r="O451" s="145">
        <v>41364</v>
      </c>
      <c r="R451" s="159">
        <f ca="1" t="shared" si="7"/>
        <v>1</v>
      </c>
      <c r="S451" s="143" t="s">
        <v>1775</v>
      </c>
      <c r="T451" s="171">
        <v>130000</v>
      </c>
      <c r="U451" s="142"/>
      <c r="V451" s="142" t="s">
        <v>2004</v>
      </c>
      <c r="W451" s="147" t="s">
        <v>2005</v>
      </c>
      <c r="X451" s="142" t="s">
        <v>2006</v>
      </c>
      <c r="Y451" s="143" t="s">
        <v>1249</v>
      </c>
      <c r="Z451" s="142"/>
    </row>
    <row r="452" spans="1:26" ht="47.25">
      <c r="A452" s="142" t="s">
        <v>100</v>
      </c>
      <c r="B452" s="142" t="s">
        <v>1238</v>
      </c>
      <c r="C452" s="142" t="s">
        <v>1238</v>
      </c>
      <c r="D452" s="144" t="s">
        <v>2002</v>
      </c>
      <c r="E452" s="142" t="s">
        <v>2011</v>
      </c>
      <c r="F452" s="142" t="s">
        <v>42</v>
      </c>
      <c r="G452" s="143" t="s">
        <v>32</v>
      </c>
      <c r="H452" s="143" t="s">
        <v>22</v>
      </c>
      <c r="I452" s="143" t="s">
        <v>32</v>
      </c>
      <c r="J452" s="142" t="s">
        <v>2012</v>
      </c>
      <c r="K452" s="144" t="s">
        <v>2010</v>
      </c>
      <c r="L452" s="145">
        <v>40500</v>
      </c>
      <c r="M452" s="145">
        <v>41595</v>
      </c>
      <c r="N452" s="143">
        <v>0</v>
      </c>
      <c r="O452" s="145">
        <v>41595</v>
      </c>
      <c r="R452" s="159">
        <f ca="1" t="shared" si="7"/>
        <v>1</v>
      </c>
      <c r="S452" s="143" t="s">
        <v>1775</v>
      </c>
      <c r="T452" s="171">
        <v>1200000</v>
      </c>
      <c r="U452" s="142"/>
      <c r="V452" s="142" t="s">
        <v>2004</v>
      </c>
      <c r="W452" s="147" t="s">
        <v>2005</v>
      </c>
      <c r="X452" s="142" t="s">
        <v>2006</v>
      </c>
      <c r="Y452" s="143" t="s">
        <v>1249</v>
      </c>
      <c r="Z452" s="142"/>
    </row>
    <row r="453" spans="1:26" ht="15.75">
      <c r="A453" s="142" t="s">
        <v>100</v>
      </c>
      <c r="B453" s="142" t="s">
        <v>1238</v>
      </c>
      <c r="C453" s="142" t="s">
        <v>1238</v>
      </c>
      <c r="D453" s="144" t="s">
        <v>2002</v>
      </c>
      <c r="E453" s="142" t="s">
        <v>2013</v>
      </c>
      <c r="F453" s="142" t="s">
        <v>42</v>
      </c>
      <c r="G453" s="143" t="s">
        <v>32</v>
      </c>
      <c r="H453" s="143" t="s">
        <v>22</v>
      </c>
      <c r="I453" s="143" t="s">
        <v>32</v>
      </c>
      <c r="J453" s="142" t="s">
        <v>2014</v>
      </c>
      <c r="K453" s="144" t="s">
        <v>2010</v>
      </c>
      <c r="L453" s="145">
        <v>40756</v>
      </c>
      <c r="M453" s="145">
        <v>41851</v>
      </c>
      <c r="N453" s="143">
        <v>0</v>
      </c>
      <c r="O453" s="145">
        <v>41851</v>
      </c>
      <c r="R453" s="159">
        <f ca="1" t="shared" si="7"/>
        <v>1</v>
      </c>
      <c r="S453" s="143" t="s">
        <v>1775</v>
      </c>
      <c r="T453" s="171">
        <v>1500000</v>
      </c>
      <c r="U453" s="142"/>
      <c r="V453" s="142" t="s">
        <v>2004</v>
      </c>
      <c r="W453" s="147" t="s">
        <v>2005</v>
      </c>
      <c r="X453" s="142" t="s">
        <v>2006</v>
      </c>
      <c r="Y453" s="143" t="s">
        <v>1249</v>
      </c>
      <c r="Z453" s="142"/>
    </row>
    <row r="454" spans="1:26" ht="31.5">
      <c r="A454" s="142" t="s">
        <v>100</v>
      </c>
      <c r="B454" s="142" t="s">
        <v>1238</v>
      </c>
      <c r="C454" s="142" t="s">
        <v>1238</v>
      </c>
      <c r="D454" s="144" t="s">
        <v>2002</v>
      </c>
      <c r="E454" s="142" t="s">
        <v>2015</v>
      </c>
      <c r="F454" s="142" t="s">
        <v>42</v>
      </c>
      <c r="G454" s="143" t="s">
        <v>32</v>
      </c>
      <c r="H454" s="143" t="s">
        <v>22</v>
      </c>
      <c r="I454" s="143" t="s">
        <v>32</v>
      </c>
      <c r="J454" s="142" t="s">
        <v>2016</v>
      </c>
      <c r="K454" s="144" t="s">
        <v>2010</v>
      </c>
      <c r="L454" s="145">
        <v>39661</v>
      </c>
      <c r="M454" s="145">
        <v>41121</v>
      </c>
      <c r="N454" s="143">
        <v>0</v>
      </c>
      <c r="O454" s="145">
        <v>41121</v>
      </c>
      <c r="R454" s="159">
        <f ca="1" t="shared" si="7"/>
        <v>1</v>
      </c>
      <c r="S454" s="143" t="s">
        <v>1775</v>
      </c>
      <c r="T454" s="171">
        <v>1000000</v>
      </c>
      <c r="U454" s="142"/>
      <c r="V454" s="142" t="s">
        <v>2004</v>
      </c>
      <c r="W454" s="147" t="s">
        <v>2005</v>
      </c>
      <c r="X454" s="142" t="s">
        <v>2006</v>
      </c>
      <c r="Y454" s="143" t="s">
        <v>1249</v>
      </c>
      <c r="Z454" s="142"/>
    </row>
    <row r="455" spans="1:26" ht="47.25">
      <c r="A455" s="142" t="s">
        <v>100</v>
      </c>
      <c r="B455" s="142" t="s">
        <v>1238</v>
      </c>
      <c r="C455" s="144" t="s">
        <v>1238</v>
      </c>
      <c r="D455" s="144" t="s">
        <v>2002</v>
      </c>
      <c r="E455" s="142" t="s">
        <v>2021</v>
      </c>
      <c r="F455" s="142" t="s">
        <v>42</v>
      </c>
      <c r="G455" s="143" t="s">
        <v>32</v>
      </c>
      <c r="H455" s="143" t="s">
        <v>22</v>
      </c>
      <c r="I455" s="143" t="s">
        <v>32</v>
      </c>
      <c r="J455" s="142" t="s">
        <v>2022</v>
      </c>
      <c r="K455" s="144" t="s">
        <v>2010</v>
      </c>
      <c r="L455" s="145">
        <v>39923</v>
      </c>
      <c r="M455" s="145">
        <v>41383</v>
      </c>
      <c r="N455" s="143">
        <v>0</v>
      </c>
      <c r="O455" s="145">
        <v>41383</v>
      </c>
      <c r="R455" s="159">
        <f ca="1" t="shared" si="7"/>
        <v>1</v>
      </c>
      <c r="S455" s="143" t="s">
        <v>1775</v>
      </c>
      <c r="T455" s="171">
        <v>75000</v>
      </c>
      <c r="U455" s="142"/>
      <c r="V455" s="142" t="s">
        <v>2004</v>
      </c>
      <c r="W455" s="147" t="s">
        <v>2005</v>
      </c>
      <c r="X455" s="142" t="s">
        <v>2006</v>
      </c>
      <c r="Y455" s="143" t="s">
        <v>1249</v>
      </c>
      <c r="Z455" s="142"/>
    </row>
    <row r="456" spans="1:26" ht="31.5">
      <c r="A456" s="142" t="s">
        <v>100</v>
      </c>
      <c r="B456" s="142" t="s">
        <v>1238</v>
      </c>
      <c r="C456" s="144" t="s">
        <v>1238</v>
      </c>
      <c r="D456" s="144" t="s">
        <v>2002</v>
      </c>
      <c r="E456" s="142" t="s">
        <v>2025</v>
      </c>
      <c r="F456" s="142" t="s">
        <v>42</v>
      </c>
      <c r="G456" s="143" t="s">
        <v>32</v>
      </c>
      <c r="H456" s="143" t="s">
        <v>22</v>
      </c>
      <c r="I456" s="143" t="s">
        <v>32</v>
      </c>
      <c r="J456" s="142" t="s">
        <v>2026</v>
      </c>
      <c r="K456" s="144" t="s">
        <v>2010</v>
      </c>
      <c r="L456" s="145">
        <v>41004</v>
      </c>
      <c r="M456" s="145">
        <v>41368</v>
      </c>
      <c r="N456" s="143">
        <v>0</v>
      </c>
      <c r="O456" s="145">
        <v>41368</v>
      </c>
      <c r="R456" s="159">
        <f ca="1" t="shared" si="7"/>
        <v>1</v>
      </c>
      <c r="S456" s="143" t="s">
        <v>1775</v>
      </c>
      <c r="T456" s="171">
        <v>75000</v>
      </c>
      <c r="U456" s="142"/>
      <c r="V456" s="142" t="s">
        <v>2004</v>
      </c>
      <c r="W456" s="147" t="s">
        <v>2005</v>
      </c>
      <c r="X456" s="142" t="s">
        <v>2006</v>
      </c>
      <c r="Y456" s="143" t="s">
        <v>1249</v>
      </c>
      <c r="Z456" s="142"/>
    </row>
    <row r="457" spans="1:26" ht="15.75">
      <c r="A457" s="142" t="s">
        <v>100</v>
      </c>
      <c r="B457" s="142" t="s">
        <v>1238</v>
      </c>
      <c r="C457" s="144" t="s">
        <v>1238</v>
      </c>
      <c r="D457" s="144" t="s">
        <v>2002</v>
      </c>
      <c r="E457" s="142" t="s">
        <v>2029</v>
      </c>
      <c r="F457" s="142" t="s">
        <v>42</v>
      </c>
      <c r="G457" s="143" t="s">
        <v>32</v>
      </c>
      <c r="H457" s="143" t="s">
        <v>22</v>
      </c>
      <c r="I457" s="143" t="s">
        <v>32</v>
      </c>
      <c r="J457" s="142" t="s">
        <v>2030</v>
      </c>
      <c r="K457" s="144" t="s">
        <v>2010</v>
      </c>
      <c r="L457" s="145">
        <v>39995</v>
      </c>
      <c r="M457" s="145">
        <v>41090</v>
      </c>
      <c r="N457" s="143">
        <v>1</v>
      </c>
      <c r="O457" s="145">
        <v>41455</v>
      </c>
      <c r="R457" s="159">
        <f ca="1" t="shared" si="7"/>
        <v>1</v>
      </c>
      <c r="S457" s="143" t="s">
        <v>2031</v>
      </c>
      <c r="T457" s="171">
        <v>478058</v>
      </c>
      <c r="U457" s="142"/>
      <c r="V457" s="142" t="s">
        <v>2004</v>
      </c>
      <c r="W457" s="147" t="s">
        <v>2005</v>
      </c>
      <c r="X457" s="142" t="s">
        <v>2006</v>
      </c>
      <c r="Y457" s="143" t="s">
        <v>1249</v>
      </c>
      <c r="Z457" s="142"/>
    </row>
    <row r="458" spans="1:26" ht="15.75">
      <c r="A458" s="142" t="s">
        <v>100</v>
      </c>
      <c r="B458" s="142" t="s">
        <v>1238</v>
      </c>
      <c r="C458" s="144" t="s">
        <v>1238</v>
      </c>
      <c r="D458" s="144" t="s">
        <v>2002</v>
      </c>
      <c r="E458" s="142" t="s">
        <v>2032</v>
      </c>
      <c r="F458" s="142" t="s">
        <v>42</v>
      </c>
      <c r="G458" s="143" t="s">
        <v>32</v>
      </c>
      <c r="H458" s="143" t="s">
        <v>22</v>
      </c>
      <c r="I458" s="143" t="s">
        <v>32</v>
      </c>
      <c r="J458" s="142" t="s">
        <v>2033</v>
      </c>
      <c r="K458" s="144" t="s">
        <v>2010</v>
      </c>
      <c r="L458" s="145">
        <v>40179</v>
      </c>
      <c r="M458" s="145">
        <v>41274</v>
      </c>
      <c r="N458" s="143">
        <v>1</v>
      </c>
      <c r="O458" s="145">
        <v>41639</v>
      </c>
      <c r="R458" s="159">
        <f ca="1" t="shared" si="7"/>
        <v>1</v>
      </c>
      <c r="S458" s="143" t="s">
        <v>2031</v>
      </c>
      <c r="T458" s="171">
        <v>159704</v>
      </c>
      <c r="U458" s="142"/>
      <c r="V458" s="142" t="s">
        <v>2004</v>
      </c>
      <c r="W458" s="147" t="s">
        <v>2005</v>
      </c>
      <c r="X458" s="142" t="s">
        <v>2006</v>
      </c>
      <c r="Y458" s="143" t="s">
        <v>1249</v>
      </c>
      <c r="Z458" s="142"/>
    </row>
    <row r="459" spans="1:26" ht="47.25">
      <c r="A459" s="142" t="s">
        <v>100</v>
      </c>
      <c r="B459" s="142" t="s">
        <v>1238</v>
      </c>
      <c r="C459" s="144" t="s">
        <v>1238</v>
      </c>
      <c r="D459" s="144" t="s">
        <v>2002</v>
      </c>
      <c r="E459" s="142" t="s">
        <v>2034</v>
      </c>
      <c r="F459" s="142" t="s">
        <v>42</v>
      </c>
      <c r="G459" s="143" t="s">
        <v>32</v>
      </c>
      <c r="H459" s="143" t="s">
        <v>22</v>
      </c>
      <c r="I459" s="143" t="s">
        <v>32</v>
      </c>
      <c r="J459" s="142" t="s">
        <v>2035</v>
      </c>
      <c r="K459" s="144" t="s">
        <v>2010</v>
      </c>
      <c r="L459" s="145">
        <v>39979</v>
      </c>
      <c r="M459" s="145">
        <v>41439</v>
      </c>
      <c r="N459" s="143">
        <v>0</v>
      </c>
      <c r="O459" s="145">
        <v>41439</v>
      </c>
      <c r="R459" s="159">
        <f ca="1" t="shared" si="7"/>
        <v>1</v>
      </c>
      <c r="S459" s="143" t="s">
        <v>1775</v>
      </c>
      <c r="T459" s="171">
        <v>800000</v>
      </c>
      <c r="U459" s="142"/>
      <c r="V459" s="142" t="s">
        <v>2004</v>
      </c>
      <c r="W459" s="147" t="s">
        <v>2005</v>
      </c>
      <c r="X459" s="142" t="s">
        <v>2006</v>
      </c>
      <c r="Y459" s="143" t="s">
        <v>1249</v>
      </c>
      <c r="Z459" s="142"/>
    </row>
    <row r="460" spans="1:26" s="144" customFormat="1" ht="15.75">
      <c r="A460" s="142" t="s">
        <v>100</v>
      </c>
      <c r="B460" s="142" t="s">
        <v>1238</v>
      </c>
      <c r="C460" s="144" t="s">
        <v>1238</v>
      </c>
      <c r="D460" s="144" t="s">
        <v>2002</v>
      </c>
      <c r="E460" s="142" t="s">
        <v>2036</v>
      </c>
      <c r="F460" s="142" t="s">
        <v>42</v>
      </c>
      <c r="G460" s="143" t="s">
        <v>32</v>
      </c>
      <c r="H460" s="143" t="s">
        <v>22</v>
      </c>
      <c r="I460" s="143" t="s">
        <v>32</v>
      </c>
      <c r="J460" s="142" t="s">
        <v>2037</v>
      </c>
      <c r="K460" s="144" t="s">
        <v>2010</v>
      </c>
      <c r="L460" s="145">
        <v>40026</v>
      </c>
      <c r="M460" s="145">
        <v>41487</v>
      </c>
      <c r="N460" s="143">
        <v>0</v>
      </c>
      <c r="O460" s="145">
        <v>41487</v>
      </c>
      <c r="P460" s="143"/>
      <c r="Q460" s="143"/>
      <c r="R460" s="159">
        <f ca="1" t="shared" si="7"/>
        <v>1</v>
      </c>
      <c r="S460" s="143" t="s">
        <v>1775</v>
      </c>
      <c r="T460" s="171">
        <v>150000</v>
      </c>
      <c r="U460" s="142"/>
      <c r="V460" s="142" t="s">
        <v>2004</v>
      </c>
      <c r="W460" s="147" t="s">
        <v>2005</v>
      </c>
      <c r="X460" s="142" t="s">
        <v>2006</v>
      </c>
      <c r="Y460" s="143" t="s">
        <v>1249</v>
      </c>
      <c r="Z460" s="142"/>
    </row>
    <row r="461" spans="1:26" ht="15.75">
      <c r="A461" s="142" t="s">
        <v>100</v>
      </c>
      <c r="B461" s="142" t="s">
        <v>1238</v>
      </c>
      <c r="C461" s="144" t="s">
        <v>1238</v>
      </c>
      <c r="D461" s="144" t="s">
        <v>2002</v>
      </c>
      <c r="E461" s="142" t="s">
        <v>2038</v>
      </c>
      <c r="F461" s="142" t="s">
        <v>42</v>
      </c>
      <c r="G461" s="143" t="s">
        <v>32</v>
      </c>
      <c r="H461" s="143" t="s">
        <v>22</v>
      </c>
      <c r="I461" s="143" t="s">
        <v>32</v>
      </c>
      <c r="J461" s="142" t="s">
        <v>2039</v>
      </c>
      <c r="K461" s="144" t="s">
        <v>2010</v>
      </c>
      <c r="L461" s="145">
        <v>41015</v>
      </c>
      <c r="M461" s="145">
        <v>41364</v>
      </c>
      <c r="N461" s="143">
        <v>0</v>
      </c>
      <c r="O461" s="145">
        <v>41364</v>
      </c>
      <c r="R461" s="159">
        <f ca="1" t="shared" si="7"/>
        <v>1</v>
      </c>
      <c r="S461" s="143" t="s">
        <v>1775</v>
      </c>
      <c r="T461" s="171">
        <v>100000</v>
      </c>
      <c r="U461" s="142"/>
      <c r="V461" s="142" t="s">
        <v>2004</v>
      </c>
      <c r="W461" s="147" t="s">
        <v>2005</v>
      </c>
      <c r="X461" s="142" t="s">
        <v>2006</v>
      </c>
      <c r="Y461" s="143" t="s">
        <v>1249</v>
      </c>
      <c r="Z461" s="142"/>
    </row>
    <row r="462" spans="1:26" ht="31.5">
      <c r="A462" s="142" t="s">
        <v>100</v>
      </c>
      <c r="B462" s="142" t="s">
        <v>1238</v>
      </c>
      <c r="C462" s="144" t="s">
        <v>1238</v>
      </c>
      <c r="D462" s="144" t="s">
        <v>2002</v>
      </c>
      <c r="E462" s="142" t="s">
        <v>2040</v>
      </c>
      <c r="F462" s="142" t="s">
        <v>42</v>
      </c>
      <c r="G462" s="143" t="s">
        <v>32</v>
      </c>
      <c r="H462" s="143" t="s">
        <v>22</v>
      </c>
      <c r="I462" s="143" t="s">
        <v>32</v>
      </c>
      <c r="J462" s="142" t="s">
        <v>2041</v>
      </c>
      <c r="K462" s="144" t="s">
        <v>2010</v>
      </c>
      <c r="L462" s="145">
        <v>40878</v>
      </c>
      <c r="M462" s="145">
        <v>41608</v>
      </c>
      <c r="N462" s="143">
        <v>2</v>
      </c>
      <c r="O462" s="145">
        <v>42338</v>
      </c>
      <c r="R462" s="159">
        <f ca="1" t="shared" si="7"/>
        <v>1</v>
      </c>
      <c r="S462" s="143" t="s">
        <v>2031</v>
      </c>
      <c r="T462" s="171">
        <v>130000</v>
      </c>
      <c r="U462" s="142"/>
      <c r="V462" s="142" t="s">
        <v>2004</v>
      </c>
      <c r="W462" s="147" t="s">
        <v>2005</v>
      </c>
      <c r="X462" s="142" t="s">
        <v>2006</v>
      </c>
      <c r="Y462" s="143" t="s">
        <v>1249</v>
      </c>
      <c r="Z462" s="142"/>
    </row>
    <row r="463" spans="1:26" ht="15.75">
      <c r="A463" s="142" t="s">
        <v>100</v>
      </c>
      <c r="B463" s="142" t="s">
        <v>1238</v>
      </c>
      <c r="C463" s="142" t="s">
        <v>1238</v>
      </c>
      <c r="D463" s="144" t="s">
        <v>2002</v>
      </c>
      <c r="E463" s="144" t="s">
        <v>2003</v>
      </c>
      <c r="F463" s="142" t="s">
        <v>42</v>
      </c>
      <c r="G463" s="143" t="s">
        <v>32</v>
      </c>
      <c r="H463" s="143" t="s">
        <v>22</v>
      </c>
      <c r="I463" s="143" t="s">
        <v>32</v>
      </c>
      <c r="J463" s="144"/>
      <c r="K463" s="144"/>
      <c r="L463" s="145"/>
      <c r="M463" s="145"/>
      <c r="O463" s="145"/>
      <c r="P463" s="145"/>
      <c r="R463" s="159">
        <f ca="1" t="shared" si="7"/>
        <v>1</v>
      </c>
      <c r="T463" s="143"/>
      <c r="U463" s="143" t="s">
        <v>26</v>
      </c>
      <c r="V463" s="142" t="s">
        <v>2004</v>
      </c>
      <c r="W463" s="147" t="s">
        <v>2005</v>
      </c>
      <c r="X463" s="142" t="s">
        <v>2006</v>
      </c>
      <c r="Y463" s="143" t="s">
        <v>1249</v>
      </c>
      <c r="Z463" s="142"/>
    </row>
    <row r="464" spans="1:26" ht="15.75">
      <c r="A464" s="142" t="s">
        <v>100</v>
      </c>
      <c r="B464" s="142" t="s">
        <v>1238</v>
      </c>
      <c r="C464" s="144" t="s">
        <v>1713</v>
      </c>
      <c r="D464" s="144" t="s">
        <v>2002</v>
      </c>
      <c r="E464" s="142" t="s">
        <v>2027</v>
      </c>
      <c r="F464" s="142" t="s">
        <v>42</v>
      </c>
      <c r="G464" s="143" t="s">
        <v>32</v>
      </c>
      <c r="H464" s="143" t="s">
        <v>22</v>
      </c>
      <c r="I464" s="143" t="s">
        <v>32</v>
      </c>
      <c r="J464" s="142" t="s">
        <v>2028</v>
      </c>
      <c r="K464" s="144" t="s">
        <v>2010</v>
      </c>
      <c r="L464" s="145">
        <v>40665</v>
      </c>
      <c r="M464" s="145">
        <v>41394</v>
      </c>
      <c r="N464" s="143">
        <v>0</v>
      </c>
      <c r="O464" s="145">
        <v>41394</v>
      </c>
      <c r="R464" s="159">
        <f ca="1" t="shared" si="7"/>
        <v>1</v>
      </c>
      <c r="S464" s="143" t="s">
        <v>1775</v>
      </c>
      <c r="T464" s="171">
        <v>190000</v>
      </c>
      <c r="U464" s="142"/>
      <c r="V464" s="142" t="s">
        <v>2004</v>
      </c>
      <c r="W464" s="147" t="s">
        <v>2005</v>
      </c>
      <c r="X464" s="142" t="s">
        <v>2006</v>
      </c>
      <c r="Y464" s="143" t="s">
        <v>1249</v>
      </c>
      <c r="Z464" s="142"/>
    </row>
    <row r="465" spans="1:26" ht="47.25">
      <c r="A465" s="142" t="s">
        <v>100</v>
      </c>
      <c r="B465" s="142" t="s">
        <v>1238</v>
      </c>
      <c r="C465" s="144" t="s">
        <v>1478</v>
      </c>
      <c r="D465" s="144" t="s">
        <v>2002</v>
      </c>
      <c r="E465" s="142" t="s">
        <v>2023</v>
      </c>
      <c r="F465" s="142" t="s">
        <v>42</v>
      </c>
      <c r="G465" s="143" t="s">
        <v>32</v>
      </c>
      <c r="H465" s="143" t="s">
        <v>22</v>
      </c>
      <c r="I465" s="143" t="s">
        <v>32</v>
      </c>
      <c r="J465" s="142" t="s">
        <v>2024</v>
      </c>
      <c r="K465" s="144" t="s">
        <v>2010</v>
      </c>
      <c r="L465" s="145">
        <v>40500</v>
      </c>
      <c r="M465" s="145">
        <v>41595</v>
      </c>
      <c r="N465" s="143">
        <v>1</v>
      </c>
      <c r="O465" s="145">
        <v>41960</v>
      </c>
      <c r="R465" s="159">
        <f ca="1" t="shared" si="7"/>
        <v>1</v>
      </c>
      <c r="S465" s="143" t="s">
        <v>1775</v>
      </c>
      <c r="T465" s="171">
        <v>1200000</v>
      </c>
      <c r="U465" s="142"/>
      <c r="V465" s="142" t="s">
        <v>2004</v>
      </c>
      <c r="W465" s="147" t="s">
        <v>2005</v>
      </c>
      <c r="X465" s="142" t="s">
        <v>2006</v>
      </c>
      <c r="Y465" s="143" t="s">
        <v>1249</v>
      </c>
      <c r="Z465" s="142"/>
    </row>
    <row r="466" spans="1:26" ht="47.25">
      <c r="A466" s="142" t="s">
        <v>100</v>
      </c>
      <c r="B466" s="142" t="s">
        <v>1238</v>
      </c>
      <c r="C466" s="142" t="s">
        <v>1238</v>
      </c>
      <c r="D466" s="144" t="s">
        <v>2927</v>
      </c>
      <c r="E466" s="144"/>
      <c r="F466" s="142" t="s">
        <v>38</v>
      </c>
      <c r="G466" s="143" t="s">
        <v>32</v>
      </c>
      <c r="H466" s="143" t="s">
        <v>22</v>
      </c>
      <c r="I466" s="143" t="s">
        <v>32</v>
      </c>
      <c r="J466" s="144" t="s">
        <v>2928</v>
      </c>
      <c r="K466" s="144"/>
      <c r="L466" s="158">
        <v>2001</v>
      </c>
      <c r="M466" s="158">
        <v>2019</v>
      </c>
      <c r="O466" s="158">
        <v>2019</v>
      </c>
      <c r="P466" s="145"/>
      <c r="Q466" s="145"/>
      <c r="R466" s="159">
        <f ca="1" t="shared" si="7"/>
        <v>1</v>
      </c>
      <c r="T466" s="143"/>
      <c r="U466" s="143" t="s">
        <v>26</v>
      </c>
      <c r="V466" s="142" t="s">
        <v>2929</v>
      </c>
      <c r="W466" s="147" t="s">
        <v>2930</v>
      </c>
      <c r="X466" s="142" t="s">
        <v>2931</v>
      </c>
      <c r="Y466" s="143" t="s">
        <v>1249</v>
      </c>
      <c r="Z466" s="142"/>
    </row>
    <row r="467" spans="1:26" ht="15.75">
      <c r="A467" s="142" t="s">
        <v>100</v>
      </c>
      <c r="B467" s="142" t="s">
        <v>1238</v>
      </c>
      <c r="C467" s="142" t="s">
        <v>1238</v>
      </c>
      <c r="D467" s="144" t="s">
        <v>2932</v>
      </c>
      <c r="E467" s="144" t="s">
        <v>2933</v>
      </c>
      <c r="F467" s="142" t="s">
        <v>47</v>
      </c>
      <c r="G467" s="143" t="s">
        <v>32</v>
      </c>
      <c r="H467" s="143" t="s">
        <v>22</v>
      </c>
      <c r="I467" s="143" t="s">
        <v>32</v>
      </c>
      <c r="J467" s="144" t="s">
        <v>1524</v>
      </c>
      <c r="K467" s="144"/>
      <c r="L467" s="145">
        <v>2007</v>
      </c>
      <c r="M467" s="145">
        <v>2011</v>
      </c>
      <c r="N467" s="143" t="s">
        <v>2934</v>
      </c>
      <c r="O467" s="145">
        <v>2013</v>
      </c>
      <c r="P467" s="145">
        <v>2011</v>
      </c>
      <c r="Q467" s="145"/>
      <c r="R467" s="159">
        <f ca="1" t="shared" si="7"/>
        <v>2</v>
      </c>
      <c r="T467" s="143"/>
      <c r="U467" s="143" t="s">
        <v>26</v>
      </c>
      <c r="V467" s="142" t="s">
        <v>2935</v>
      </c>
      <c r="W467" s="147" t="s">
        <v>2936</v>
      </c>
      <c r="X467" s="142" t="s">
        <v>2937</v>
      </c>
      <c r="Y467" s="143" t="s">
        <v>1249</v>
      </c>
      <c r="Z467" s="142"/>
    </row>
    <row r="468" spans="1:26" ht="15.75">
      <c r="A468" s="142" t="s">
        <v>100</v>
      </c>
      <c r="B468" s="142" t="s">
        <v>1238</v>
      </c>
      <c r="C468" s="142" t="s">
        <v>1238</v>
      </c>
      <c r="D468" s="144" t="s">
        <v>2932</v>
      </c>
      <c r="E468" s="144" t="s">
        <v>2175</v>
      </c>
      <c r="F468" s="142" t="s">
        <v>47</v>
      </c>
      <c r="G468" s="143" t="s">
        <v>32</v>
      </c>
      <c r="H468" s="143" t="s">
        <v>22</v>
      </c>
      <c r="I468" s="143" t="s">
        <v>32</v>
      </c>
      <c r="J468" s="144" t="s">
        <v>1524</v>
      </c>
      <c r="K468" s="144"/>
      <c r="L468" s="145">
        <v>2007</v>
      </c>
      <c r="M468" s="145">
        <v>2011</v>
      </c>
      <c r="O468" s="145">
        <v>2011</v>
      </c>
      <c r="P468" s="145">
        <v>2011</v>
      </c>
      <c r="Q468" s="145"/>
      <c r="R468" s="159">
        <f ca="1" t="shared" si="7"/>
        <v>2</v>
      </c>
      <c r="T468" s="143"/>
      <c r="U468" s="143" t="s">
        <v>26</v>
      </c>
      <c r="V468" s="142" t="s">
        <v>2935</v>
      </c>
      <c r="W468" s="147" t="s">
        <v>2936</v>
      </c>
      <c r="X468" s="142" t="s">
        <v>2937</v>
      </c>
      <c r="Y468" s="143" t="s">
        <v>1249</v>
      </c>
      <c r="Z468" s="142"/>
    </row>
    <row r="469" spans="1:26" ht="15.75">
      <c r="A469" s="142" t="s">
        <v>100</v>
      </c>
      <c r="B469" s="142" t="s">
        <v>1238</v>
      </c>
      <c r="C469" s="142" t="s">
        <v>1238</v>
      </c>
      <c r="D469" s="144" t="s">
        <v>2938</v>
      </c>
      <c r="E469" s="144" t="s">
        <v>1238</v>
      </c>
      <c r="F469" s="142" t="s">
        <v>33</v>
      </c>
      <c r="G469" s="143" t="s">
        <v>32</v>
      </c>
      <c r="H469" s="143" t="s">
        <v>22</v>
      </c>
      <c r="I469" s="143" t="s">
        <v>32</v>
      </c>
      <c r="J469" s="144" t="s">
        <v>2939</v>
      </c>
      <c r="K469" s="144" t="s">
        <v>2940</v>
      </c>
      <c r="L469" s="143" t="s">
        <v>2941</v>
      </c>
      <c r="M469" s="143" t="s">
        <v>2942</v>
      </c>
      <c r="N469" s="143" t="s">
        <v>2943</v>
      </c>
      <c r="O469" s="143" t="s">
        <v>2944</v>
      </c>
      <c r="P469" s="143" t="s">
        <v>2944</v>
      </c>
      <c r="Q469" s="155">
        <v>48761</v>
      </c>
      <c r="R469" s="159">
        <f ca="1" t="shared" si="7"/>
        <v>4</v>
      </c>
      <c r="S469" s="143" t="s">
        <v>1706</v>
      </c>
      <c r="T469" s="143" t="s">
        <v>2945</v>
      </c>
      <c r="U469" s="142" t="s">
        <v>2946</v>
      </c>
      <c r="V469" s="142" t="s">
        <v>2947</v>
      </c>
      <c r="W469" s="147" t="s">
        <v>2948</v>
      </c>
      <c r="X469" s="142" t="s">
        <v>2949</v>
      </c>
      <c r="Y469" s="143" t="s">
        <v>1249</v>
      </c>
      <c r="Z469" s="142"/>
    </row>
    <row r="470" spans="1:26" ht="15.75">
      <c r="A470" s="142" t="s">
        <v>100</v>
      </c>
      <c r="B470" s="142" t="s">
        <v>1238</v>
      </c>
      <c r="C470" s="142" t="s">
        <v>1238</v>
      </c>
      <c r="D470" s="144" t="s">
        <v>2938</v>
      </c>
      <c r="E470" s="144" t="s">
        <v>1504</v>
      </c>
      <c r="F470" s="142" t="s">
        <v>33</v>
      </c>
      <c r="G470" s="143" t="s">
        <v>32</v>
      </c>
      <c r="H470" s="143" t="s">
        <v>22</v>
      </c>
      <c r="I470" s="143" t="s">
        <v>32</v>
      </c>
      <c r="J470" s="144" t="s">
        <v>2950</v>
      </c>
      <c r="K470" s="144" t="s">
        <v>2951</v>
      </c>
      <c r="L470" s="155">
        <v>40634</v>
      </c>
      <c r="M470" s="155">
        <v>41000</v>
      </c>
      <c r="N470" s="143" t="s">
        <v>2952</v>
      </c>
      <c r="O470" s="155">
        <v>41365</v>
      </c>
      <c r="P470" s="155">
        <v>41365</v>
      </c>
      <c r="Q470" s="143" t="s">
        <v>764</v>
      </c>
      <c r="R470" s="159">
        <f ca="1" t="shared" si="7"/>
        <v>4</v>
      </c>
      <c r="S470" s="143" t="s">
        <v>2951</v>
      </c>
      <c r="T470" s="143" t="s">
        <v>2953</v>
      </c>
      <c r="U470" s="142" t="s">
        <v>2946</v>
      </c>
      <c r="V470" s="142" t="s">
        <v>2954</v>
      </c>
      <c r="W470" s="147" t="s">
        <v>2948</v>
      </c>
      <c r="X470" s="142" t="s">
        <v>2955</v>
      </c>
      <c r="Y470" s="143" t="s">
        <v>1249</v>
      </c>
      <c r="Z470" s="142"/>
    </row>
    <row r="471" spans="1:26" ht="15.75">
      <c r="A471" s="142" t="s">
        <v>100</v>
      </c>
      <c r="B471" s="142" t="s">
        <v>1238</v>
      </c>
      <c r="C471" s="142" t="s">
        <v>1238</v>
      </c>
      <c r="D471" s="144" t="s">
        <v>2938</v>
      </c>
      <c r="E471" s="144" t="s">
        <v>1291</v>
      </c>
      <c r="F471" s="142" t="s">
        <v>33</v>
      </c>
      <c r="G471" s="143" t="s">
        <v>32</v>
      </c>
      <c r="H471" s="143" t="s">
        <v>22</v>
      </c>
      <c r="I471" s="143" t="s">
        <v>32</v>
      </c>
      <c r="J471" s="144" t="s">
        <v>2939</v>
      </c>
      <c r="K471" s="144" t="s">
        <v>2951</v>
      </c>
      <c r="L471" s="155">
        <v>40969</v>
      </c>
      <c r="M471" s="155">
        <v>41334</v>
      </c>
      <c r="N471" s="143" t="s">
        <v>764</v>
      </c>
      <c r="O471" s="155">
        <v>41334</v>
      </c>
      <c r="P471" s="155">
        <v>41334</v>
      </c>
      <c r="Q471" s="143" t="s">
        <v>764</v>
      </c>
      <c r="R471" s="159">
        <f ca="1" t="shared" si="7"/>
        <v>4</v>
      </c>
      <c r="S471" s="143" t="s">
        <v>2956</v>
      </c>
      <c r="T471" s="143" t="s">
        <v>2957</v>
      </c>
      <c r="U471" s="142" t="s">
        <v>2946</v>
      </c>
      <c r="V471" s="142" t="s">
        <v>2958</v>
      </c>
      <c r="W471" s="147" t="s">
        <v>2948</v>
      </c>
      <c r="X471" s="142" t="s">
        <v>2959</v>
      </c>
      <c r="Y471" s="143" t="s">
        <v>1249</v>
      </c>
      <c r="Z471" s="142"/>
    </row>
    <row r="472" spans="1:26" ht="15.75">
      <c r="A472" s="142" t="s">
        <v>100</v>
      </c>
      <c r="B472" s="142" t="s">
        <v>1238</v>
      </c>
      <c r="C472" s="142" t="s">
        <v>1238</v>
      </c>
      <c r="D472" s="144" t="s">
        <v>2938</v>
      </c>
      <c r="E472" s="144" t="s">
        <v>1781</v>
      </c>
      <c r="F472" s="142" t="s">
        <v>33</v>
      </c>
      <c r="G472" s="143" t="s">
        <v>32</v>
      </c>
      <c r="H472" s="143" t="s">
        <v>22</v>
      </c>
      <c r="I472" s="143" t="s">
        <v>32</v>
      </c>
      <c r="J472" s="143" t="s">
        <v>2960</v>
      </c>
      <c r="K472" s="144" t="s">
        <v>2951</v>
      </c>
      <c r="L472" s="155">
        <v>40787</v>
      </c>
      <c r="M472" s="155">
        <v>41518</v>
      </c>
      <c r="N472" s="143" t="s">
        <v>1783</v>
      </c>
      <c r="O472" s="155">
        <v>42248</v>
      </c>
      <c r="P472" s="155">
        <v>42248</v>
      </c>
      <c r="Q472" s="143" t="s">
        <v>764</v>
      </c>
      <c r="R472" s="159">
        <f ca="1" t="shared" si="7"/>
        <v>4</v>
      </c>
      <c r="S472" s="143" t="s">
        <v>2951</v>
      </c>
      <c r="T472" s="143" t="s">
        <v>2961</v>
      </c>
      <c r="U472" s="142" t="s">
        <v>2962</v>
      </c>
      <c r="V472" s="142" t="s">
        <v>2958</v>
      </c>
      <c r="W472" s="147" t="s">
        <v>2948</v>
      </c>
      <c r="X472" s="142" t="s">
        <v>2959</v>
      </c>
      <c r="Y472" s="143" t="s">
        <v>1249</v>
      </c>
      <c r="Z472" s="142"/>
    </row>
    <row r="473" spans="1:26" ht="15.75">
      <c r="A473" s="142" t="s">
        <v>100</v>
      </c>
      <c r="B473" s="142" t="s">
        <v>1238</v>
      </c>
      <c r="C473" s="142" t="s">
        <v>1238</v>
      </c>
      <c r="D473" s="144" t="s">
        <v>2938</v>
      </c>
      <c r="E473" s="144" t="s">
        <v>1713</v>
      </c>
      <c r="F473" s="142" t="s">
        <v>33</v>
      </c>
      <c r="G473" s="143" t="s">
        <v>32</v>
      </c>
      <c r="H473" s="143" t="s">
        <v>22</v>
      </c>
      <c r="I473" s="143" t="s">
        <v>32</v>
      </c>
      <c r="J473" s="144" t="s">
        <v>2939</v>
      </c>
      <c r="K473" s="144" t="s">
        <v>2940</v>
      </c>
      <c r="L473" s="143" t="s">
        <v>2941</v>
      </c>
      <c r="M473" s="143" t="s">
        <v>2942</v>
      </c>
      <c r="N473" s="143" t="s">
        <v>2943</v>
      </c>
      <c r="O473" s="143" t="s">
        <v>2944</v>
      </c>
      <c r="P473" s="143" t="s">
        <v>2944</v>
      </c>
      <c r="Q473" s="155">
        <v>48761</v>
      </c>
      <c r="R473" s="159">
        <f ca="1" t="shared" si="7"/>
        <v>4</v>
      </c>
      <c r="S473" s="143" t="s">
        <v>1706</v>
      </c>
      <c r="T473" s="143" t="s">
        <v>2963</v>
      </c>
      <c r="U473" s="142" t="s">
        <v>2946</v>
      </c>
      <c r="V473" s="142" t="s">
        <v>2947</v>
      </c>
      <c r="W473" s="147" t="s">
        <v>2948</v>
      </c>
      <c r="X473" s="142" t="s">
        <v>2949</v>
      </c>
      <c r="Y473" s="143" t="s">
        <v>1249</v>
      </c>
      <c r="Z473" s="142"/>
    </row>
    <row r="474" spans="1:26" ht="15.75">
      <c r="A474" s="142" t="s">
        <v>100</v>
      </c>
      <c r="B474" s="142" t="s">
        <v>1238</v>
      </c>
      <c r="C474" s="142" t="s">
        <v>1238</v>
      </c>
      <c r="D474" s="144" t="s">
        <v>2938</v>
      </c>
      <c r="E474" s="144" t="s">
        <v>1478</v>
      </c>
      <c r="F474" s="142" t="s">
        <v>33</v>
      </c>
      <c r="G474" s="143" t="s">
        <v>32</v>
      </c>
      <c r="H474" s="143" t="s">
        <v>22</v>
      </c>
      <c r="I474" s="143" t="s">
        <v>32</v>
      </c>
      <c r="J474" s="144" t="s">
        <v>2939</v>
      </c>
      <c r="K474" s="144" t="s">
        <v>2951</v>
      </c>
      <c r="L474" s="155">
        <v>41000</v>
      </c>
      <c r="M474" s="155">
        <v>42826</v>
      </c>
      <c r="N474" s="143" t="s">
        <v>2964</v>
      </c>
      <c r="O474" s="155">
        <v>43922</v>
      </c>
      <c r="P474" s="155">
        <v>43922</v>
      </c>
      <c r="Q474" s="143" t="s">
        <v>764</v>
      </c>
      <c r="R474" s="159">
        <f ca="1" t="shared" si="7"/>
        <v>4</v>
      </c>
      <c r="S474" s="143" t="s">
        <v>2951</v>
      </c>
      <c r="T474" s="143" t="s">
        <v>2965</v>
      </c>
      <c r="U474" s="142" t="s">
        <v>2946</v>
      </c>
      <c r="V474" s="142" t="s">
        <v>2966</v>
      </c>
      <c r="W474" s="147" t="s">
        <v>2948</v>
      </c>
      <c r="X474" s="142" t="s">
        <v>2967</v>
      </c>
      <c r="Y474" s="143" t="s">
        <v>1249</v>
      </c>
      <c r="Z474" s="142"/>
    </row>
    <row r="475" spans="1:26" ht="15.75">
      <c r="A475" s="142" t="s">
        <v>100</v>
      </c>
      <c r="B475" s="142" t="s">
        <v>1238</v>
      </c>
      <c r="C475" s="142" t="s">
        <v>1238</v>
      </c>
      <c r="D475" s="144" t="s">
        <v>2938</v>
      </c>
      <c r="E475" s="144" t="s">
        <v>1433</v>
      </c>
      <c r="F475" s="142" t="s">
        <v>33</v>
      </c>
      <c r="G475" s="143" t="s">
        <v>32</v>
      </c>
      <c r="H475" s="143" t="s">
        <v>22</v>
      </c>
      <c r="I475" s="143" t="s">
        <v>32</v>
      </c>
      <c r="J475" s="144" t="s">
        <v>2939</v>
      </c>
      <c r="K475" s="144" t="s">
        <v>2940</v>
      </c>
      <c r="L475" s="143" t="s">
        <v>2941</v>
      </c>
      <c r="M475" s="143" t="s">
        <v>2942</v>
      </c>
      <c r="N475" s="143" t="s">
        <v>2943</v>
      </c>
      <c r="O475" s="143" t="s">
        <v>2944</v>
      </c>
      <c r="P475" s="143" t="s">
        <v>2944</v>
      </c>
      <c r="Q475" s="155">
        <v>48761</v>
      </c>
      <c r="R475" s="159">
        <f ca="1" t="shared" si="7"/>
        <v>4</v>
      </c>
      <c r="S475" s="143" t="s">
        <v>1706</v>
      </c>
      <c r="T475" s="143" t="s">
        <v>2963</v>
      </c>
      <c r="U475" s="142" t="s">
        <v>2946</v>
      </c>
      <c r="V475" s="142" t="s">
        <v>2947</v>
      </c>
      <c r="W475" s="147" t="s">
        <v>2948</v>
      </c>
      <c r="X475" s="142" t="s">
        <v>2949</v>
      </c>
      <c r="Y475" s="143" t="s">
        <v>1249</v>
      </c>
      <c r="Z475" s="142"/>
    </row>
    <row r="476" spans="1:26" ht="15.75">
      <c r="A476" s="142" t="s">
        <v>100</v>
      </c>
      <c r="B476" s="142" t="s">
        <v>1238</v>
      </c>
      <c r="C476" s="142" t="s">
        <v>1238</v>
      </c>
      <c r="D476" s="144" t="s">
        <v>2938</v>
      </c>
      <c r="E476" s="144" t="s">
        <v>1314</v>
      </c>
      <c r="F476" s="142" t="s">
        <v>33</v>
      </c>
      <c r="G476" s="143" t="s">
        <v>32</v>
      </c>
      <c r="H476" s="143" t="s">
        <v>22</v>
      </c>
      <c r="I476" s="143" t="s">
        <v>32</v>
      </c>
      <c r="J476" s="144" t="s">
        <v>2939</v>
      </c>
      <c r="K476" s="144" t="s">
        <v>2940</v>
      </c>
      <c r="L476" s="143" t="s">
        <v>2941</v>
      </c>
      <c r="M476" s="143" t="s">
        <v>2942</v>
      </c>
      <c r="N476" s="143" t="s">
        <v>2943</v>
      </c>
      <c r="O476" s="143" t="s">
        <v>2944</v>
      </c>
      <c r="P476" s="143" t="s">
        <v>2944</v>
      </c>
      <c r="Q476" s="155">
        <v>48761</v>
      </c>
      <c r="R476" s="159">
        <f ca="1" t="shared" si="7"/>
        <v>4</v>
      </c>
      <c r="S476" s="143" t="s">
        <v>1706</v>
      </c>
      <c r="T476" s="143" t="s">
        <v>2963</v>
      </c>
      <c r="U476" s="142" t="s">
        <v>2946</v>
      </c>
      <c r="V476" s="142" t="s">
        <v>2947</v>
      </c>
      <c r="W476" s="147" t="s">
        <v>2948</v>
      </c>
      <c r="X476" s="142" t="s">
        <v>2949</v>
      </c>
      <c r="Y476" s="143" t="s">
        <v>1249</v>
      </c>
      <c r="Z476" s="142"/>
    </row>
    <row r="477" spans="1:26" ht="15.75">
      <c r="A477" s="142" t="s">
        <v>100</v>
      </c>
      <c r="B477" s="142" t="s">
        <v>1238</v>
      </c>
      <c r="C477" s="142" t="s">
        <v>1238</v>
      </c>
      <c r="D477" s="144" t="s">
        <v>2938</v>
      </c>
      <c r="E477" s="144" t="s">
        <v>1827</v>
      </c>
      <c r="F477" s="142" t="s">
        <v>33</v>
      </c>
      <c r="G477" s="143" t="s">
        <v>32</v>
      </c>
      <c r="H477" s="143" t="s">
        <v>22</v>
      </c>
      <c r="I477" s="143" t="s">
        <v>32</v>
      </c>
      <c r="J477" s="144" t="s">
        <v>2939</v>
      </c>
      <c r="K477" s="144" t="s">
        <v>2940</v>
      </c>
      <c r="L477" s="143" t="s">
        <v>2941</v>
      </c>
      <c r="M477" s="143" t="s">
        <v>2942</v>
      </c>
      <c r="N477" s="143" t="s">
        <v>2943</v>
      </c>
      <c r="O477" s="143" t="s">
        <v>2944</v>
      </c>
      <c r="P477" s="143" t="s">
        <v>2944</v>
      </c>
      <c r="Q477" s="155">
        <v>48761</v>
      </c>
      <c r="R477" s="159">
        <f ca="1" t="shared" si="7"/>
        <v>4</v>
      </c>
      <c r="S477" s="143" t="s">
        <v>1706</v>
      </c>
      <c r="T477" s="143" t="s">
        <v>2963</v>
      </c>
      <c r="U477" s="142" t="s">
        <v>2946</v>
      </c>
      <c r="V477" s="142" t="s">
        <v>2947</v>
      </c>
      <c r="W477" s="147" t="s">
        <v>2948</v>
      </c>
      <c r="X477" s="142" t="s">
        <v>2949</v>
      </c>
      <c r="Y477" s="143" t="s">
        <v>1249</v>
      </c>
      <c r="Z477" s="142"/>
    </row>
    <row r="478" spans="1:26" ht="15.75">
      <c r="A478" s="142" t="s">
        <v>100</v>
      </c>
      <c r="B478" s="142" t="s">
        <v>1238</v>
      </c>
      <c r="C478" s="142" t="s">
        <v>1238</v>
      </c>
      <c r="D478" s="144" t="s">
        <v>2938</v>
      </c>
      <c r="E478" s="144" t="s">
        <v>1716</v>
      </c>
      <c r="F478" s="142" t="s">
        <v>33</v>
      </c>
      <c r="G478" s="143" t="s">
        <v>32</v>
      </c>
      <c r="H478" s="143" t="s">
        <v>22</v>
      </c>
      <c r="I478" s="143" t="s">
        <v>32</v>
      </c>
      <c r="J478" s="144" t="s">
        <v>2968</v>
      </c>
      <c r="K478" s="144" t="s">
        <v>2951</v>
      </c>
      <c r="L478" s="143" t="s">
        <v>2969</v>
      </c>
      <c r="M478" s="145">
        <v>40734</v>
      </c>
      <c r="N478" s="143" t="s">
        <v>2970</v>
      </c>
      <c r="O478" s="155">
        <v>41122</v>
      </c>
      <c r="P478" s="155">
        <v>41122</v>
      </c>
      <c r="Q478" s="143" t="s">
        <v>764</v>
      </c>
      <c r="R478" s="159">
        <f ca="1" t="shared" si="7"/>
        <v>4</v>
      </c>
      <c r="S478" s="143" t="s">
        <v>2951</v>
      </c>
      <c r="T478" s="143" t="s">
        <v>2971</v>
      </c>
      <c r="U478" s="142" t="s">
        <v>2946</v>
      </c>
      <c r="V478" s="142" t="s">
        <v>2972</v>
      </c>
      <c r="W478" s="147" t="s">
        <v>2948</v>
      </c>
      <c r="X478" s="142" t="s">
        <v>2973</v>
      </c>
      <c r="Y478" s="143" t="s">
        <v>1249</v>
      </c>
      <c r="Z478" s="142"/>
    </row>
    <row r="479" spans="1:26" ht="15.75">
      <c r="A479" s="142" t="s">
        <v>100</v>
      </c>
      <c r="B479" s="142" t="s">
        <v>1238</v>
      </c>
      <c r="C479" s="142" t="s">
        <v>1238</v>
      </c>
      <c r="D479" s="144" t="s">
        <v>2938</v>
      </c>
      <c r="E479" s="144" t="s">
        <v>1696</v>
      </c>
      <c r="F479" s="142" t="s">
        <v>33</v>
      </c>
      <c r="G479" s="143" t="s">
        <v>32</v>
      </c>
      <c r="H479" s="143" t="s">
        <v>22</v>
      </c>
      <c r="I479" s="143" t="s">
        <v>32</v>
      </c>
      <c r="J479" s="144" t="s">
        <v>2960</v>
      </c>
      <c r="K479" s="144" t="s">
        <v>2951</v>
      </c>
      <c r="L479" s="155">
        <v>40787</v>
      </c>
      <c r="M479" s="155">
        <v>41518</v>
      </c>
      <c r="N479" s="143" t="s">
        <v>1783</v>
      </c>
      <c r="O479" s="155">
        <v>42248</v>
      </c>
      <c r="P479" s="155">
        <v>42248</v>
      </c>
      <c r="Q479" s="143" t="s">
        <v>764</v>
      </c>
      <c r="R479" s="159">
        <f ca="1" t="shared" si="7"/>
        <v>4</v>
      </c>
      <c r="S479" s="143" t="s">
        <v>2951</v>
      </c>
      <c r="T479" s="143" t="s">
        <v>2974</v>
      </c>
      <c r="U479" s="142" t="s">
        <v>2962</v>
      </c>
      <c r="V479" s="142" t="s">
        <v>2958</v>
      </c>
      <c r="W479" s="147" t="s">
        <v>2948</v>
      </c>
      <c r="X479" s="142" t="s">
        <v>2959</v>
      </c>
      <c r="Y479" s="143" t="s">
        <v>1249</v>
      </c>
      <c r="Z479" s="142"/>
    </row>
    <row r="480" spans="1:26" ht="15.75">
      <c r="A480" s="142" t="s">
        <v>100</v>
      </c>
      <c r="B480" s="142" t="s">
        <v>1238</v>
      </c>
      <c r="C480" s="142" t="s">
        <v>1238</v>
      </c>
      <c r="D480" s="144" t="s">
        <v>2938</v>
      </c>
      <c r="E480" s="144" t="s">
        <v>1716</v>
      </c>
      <c r="F480" s="142" t="s">
        <v>33</v>
      </c>
      <c r="G480" s="143" t="s">
        <v>32</v>
      </c>
      <c r="H480" s="143" t="s">
        <v>22</v>
      </c>
      <c r="I480" s="143" t="s">
        <v>32</v>
      </c>
      <c r="J480" s="144" t="s">
        <v>2968</v>
      </c>
      <c r="K480" s="144" t="s">
        <v>2951</v>
      </c>
      <c r="L480" s="143" t="s">
        <v>2969</v>
      </c>
      <c r="M480" s="145">
        <v>40734</v>
      </c>
      <c r="N480" s="143" t="s">
        <v>2970</v>
      </c>
      <c r="O480" s="155">
        <v>41122</v>
      </c>
      <c r="P480" s="155">
        <v>41122</v>
      </c>
      <c r="Q480" s="143" t="s">
        <v>764</v>
      </c>
      <c r="R480" s="159">
        <f ca="1" t="shared" si="7"/>
        <v>4</v>
      </c>
      <c r="S480" s="143" t="s">
        <v>2951</v>
      </c>
      <c r="T480" s="143" t="s">
        <v>2971</v>
      </c>
      <c r="U480" s="142" t="s">
        <v>2946</v>
      </c>
      <c r="V480" s="142" t="s">
        <v>2972</v>
      </c>
      <c r="W480" s="147" t="s">
        <v>2948</v>
      </c>
      <c r="X480" s="142" t="s">
        <v>2973</v>
      </c>
      <c r="Y480" s="143" t="s">
        <v>1249</v>
      </c>
      <c r="Z480" s="142"/>
    </row>
    <row r="481" spans="1:26" ht="15.75">
      <c r="A481" s="142" t="s">
        <v>100</v>
      </c>
      <c r="B481" s="142" t="s">
        <v>1238</v>
      </c>
      <c r="C481" s="142" t="s">
        <v>1238</v>
      </c>
      <c r="D481" s="144" t="s">
        <v>2938</v>
      </c>
      <c r="E481" s="144" t="s">
        <v>1779</v>
      </c>
      <c r="F481" s="142" t="s">
        <v>33</v>
      </c>
      <c r="G481" s="143" t="s">
        <v>32</v>
      </c>
      <c r="H481" s="143" t="s">
        <v>22</v>
      </c>
      <c r="I481" s="143" t="s">
        <v>32</v>
      </c>
      <c r="J481" s="144" t="s">
        <v>2939</v>
      </c>
      <c r="K481" s="144" t="s">
        <v>2940</v>
      </c>
      <c r="L481" s="143" t="s">
        <v>2941</v>
      </c>
      <c r="M481" s="143" t="s">
        <v>2942</v>
      </c>
      <c r="N481" s="143" t="s">
        <v>2943</v>
      </c>
      <c r="O481" s="143" t="s">
        <v>2944</v>
      </c>
      <c r="P481" s="143" t="s">
        <v>2944</v>
      </c>
      <c r="Q481" s="155">
        <v>48761</v>
      </c>
      <c r="R481" s="159">
        <f ca="1" t="shared" si="7"/>
        <v>4</v>
      </c>
      <c r="S481" s="143" t="s">
        <v>1706</v>
      </c>
      <c r="T481" s="143" t="s">
        <v>2975</v>
      </c>
      <c r="U481" s="142" t="s">
        <v>2946</v>
      </c>
      <c r="V481" s="142" t="s">
        <v>2947</v>
      </c>
      <c r="W481" s="147" t="s">
        <v>2948</v>
      </c>
      <c r="X481" s="142" t="s">
        <v>2949</v>
      </c>
      <c r="Y481" s="143" t="s">
        <v>1249</v>
      </c>
      <c r="Z481" s="142"/>
    </row>
    <row r="482" spans="1:26" ht="15.75">
      <c r="A482" s="142" t="s">
        <v>100</v>
      </c>
      <c r="B482" s="142" t="s">
        <v>1238</v>
      </c>
      <c r="C482" s="142" t="s">
        <v>1238</v>
      </c>
      <c r="D482" s="144" t="s">
        <v>2938</v>
      </c>
      <c r="E482" s="144" t="s">
        <v>1293</v>
      </c>
      <c r="F482" s="142" t="s">
        <v>33</v>
      </c>
      <c r="G482" s="143" t="s">
        <v>32</v>
      </c>
      <c r="H482" s="143" t="s">
        <v>22</v>
      </c>
      <c r="I482" s="143" t="s">
        <v>32</v>
      </c>
      <c r="J482" s="144" t="s">
        <v>2939</v>
      </c>
      <c r="K482" s="144" t="s">
        <v>2940</v>
      </c>
      <c r="L482" s="143" t="s">
        <v>2941</v>
      </c>
      <c r="M482" s="143" t="s">
        <v>2942</v>
      </c>
      <c r="N482" s="143" t="s">
        <v>2943</v>
      </c>
      <c r="O482" s="143" t="s">
        <v>2944</v>
      </c>
      <c r="P482" s="143" t="s">
        <v>2944</v>
      </c>
      <c r="Q482" s="155">
        <v>48761</v>
      </c>
      <c r="R482" s="159">
        <f ca="1" t="shared" si="7"/>
        <v>4</v>
      </c>
      <c r="S482" s="143" t="s">
        <v>1706</v>
      </c>
      <c r="T482" s="143" t="s">
        <v>2975</v>
      </c>
      <c r="U482" s="142" t="s">
        <v>2946</v>
      </c>
      <c r="V482" s="142" t="s">
        <v>2947</v>
      </c>
      <c r="W482" s="147" t="s">
        <v>2948</v>
      </c>
      <c r="X482" s="142" t="s">
        <v>2949</v>
      </c>
      <c r="Y482" s="143" t="s">
        <v>1249</v>
      </c>
      <c r="Z482" s="142"/>
    </row>
    <row r="483" spans="1:26" ht="15.75">
      <c r="A483" s="142" t="s">
        <v>100</v>
      </c>
      <c r="B483" s="142" t="s">
        <v>1238</v>
      </c>
      <c r="C483" s="142" t="s">
        <v>1238</v>
      </c>
      <c r="D483" s="144" t="s">
        <v>2483</v>
      </c>
      <c r="E483" s="144" t="s">
        <v>2484</v>
      </c>
      <c r="F483" s="142" t="s">
        <v>45</v>
      </c>
      <c r="G483" s="143" t="s">
        <v>32</v>
      </c>
      <c r="H483" s="143" t="s">
        <v>22</v>
      </c>
      <c r="I483" s="143" t="s">
        <v>32</v>
      </c>
      <c r="J483" s="144"/>
      <c r="K483" s="144"/>
      <c r="L483" s="145">
        <v>39630</v>
      </c>
      <c r="M483" s="145">
        <v>40633</v>
      </c>
      <c r="N483" s="143" t="s">
        <v>1364</v>
      </c>
      <c r="O483" s="145">
        <v>41455</v>
      </c>
      <c r="P483" s="145">
        <v>40633</v>
      </c>
      <c r="Q483" s="145"/>
      <c r="R483" s="159">
        <f ca="1" t="shared" si="7"/>
        <v>2</v>
      </c>
      <c r="T483" s="143"/>
      <c r="U483" s="143" t="s">
        <v>26</v>
      </c>
      <c r="V483" s="142" t="s">
        <v>2485</v>
      </c>
      <c r="W483" s="147" t="s">
        <v>2486</v>
      </c>
      <c r="X483" s="142" t="s">
        <v>2487</v>
      </c>
      <c r="Y483" s="143" t="s">
        <v>1249</v>
      </c>
      <c r="Z483" s="142"/>
    </row>
    <row r="484" spans="1:26" ht="15.75">
      <c r="A484" s="142" t="s">
        <v>100</v>
      </c>
      <c r="B484" s="142" t="s">
        <v>1238</v>
      </c>
      <c r="C484" s="142" t="s">
        <v>1238</v>
      </c>
      <c r="D484" s="144" t="s">
        <v>2483</v>
      </c>
      <c r="E484" s="144" t="s">
        <v>2337</v>
      </c>
      <c r="F484" s="142" t="s">
        <v>45</v>
      </c>
      <c r="G484" s="143" t="s">
        <v>32</v>
      </c>
      <c r="H484" s="143" t="s">
        <v>22</v>
      </c>
      <c r="I484" s="143" t="s">
        <v>32</v>
      </c>
      <c r="J484" s="144"/>
      <c r="K484" s="144"/>
      <c r="L484" s="145">
        <v>39631</v>
      </c>
      <c r="M484" s="145">
        <v>41456</v>
      </c>
      <c r="N484" s="143" t="s">
        <v>1364</v>
      </c>
      <c r="O484" s="145">
        <v>42185</v>
      </c>
      <c r="P484" s="145">
        <v>41364</v>
      </c>
      <c r="Q484" s="145"/>
      <c r="R484" s="159">
        <f ca="1" t="shared" si="7"/>
        <v>4</v>
      </c>
      <c r="T484" s="143"/>
      <c r="U484" s="143" t="s">
        <v>26</v>
      </c>
      <c r="V484" s="142" t="s">
        <v>2485</v>
      </c>
      <c r="W484" s="147" t="s">
        <v>2486</v>
      </c>
      <c r="X484" s="142" t="s">
        <v>2487</v>
      </c>
      <c r="Y484" s="143" t="s">
        <v>1249</v>
      </c>
      <c r="Z484" s="142"/>
    </row>
    <row r="485" spans="1:26" ht="15.75">
      <c r="A485" s="142" t="s">
        <v>100</v>
      </c>
      <c r="B485" s="142" t="s">
        <v>1238</v>
      </c>
      <c r="C485" s="142" t="s">
        <v>1238</v>
      </c>
      <c r="D485" s="144" t="s">
        <v>2483</v>
      </c>
      <c r="E485" s="144" t="s">
        <v>2488</v>
      </c>
      <c r="F485" s="142" t="s">
        <v>45</v>
      </c>
      <c r="G485" s="143" t="s">
        <v>32</v>
      </c>
      <c r="H485" s="143" t="s">
        <v>22</v>
      </c>
      <c r="I485" s="143" t="s">
        <v>32</v>
      </c>
      <c r="J485" s="144"/>
      <c r="K485" s="144"/>
      <c r="L485" s="145">
        <v>39632</v>
      </c>
      <c r="M485" s="145">
        <v>41457</v>
      </c>
      <c r="N485" s="143" t="s">
        <v>1364</v>
      </c>
      <c r="O485" s="145">
        <v>42185</v>
      </c>
      <c r="P485" s="145">
        <v>41335</v>
      </c>
      <c r="Q485" s="145"/>
      <c r="R485" s="159">
        <f ca="1" t="shared" si="7"/>
        <v>4</v>
      </c>
      <c r="T485" s="143"/>
      <c r="U485" s="143" t="s">
        <v>26</v>
      </c>
      <c r="V485" s="142" t="s">
        <v>2485</v>
      </c>
      <c r="W485" s="147" t="s">
        <v>2486</v>
      </c>
      <c r="X485" s="142" t="s">
        <v>2487</v>
      </c>
      <c r="Y485" s="143" t="s">
        <v>1249</v>
      </c>
      <c r="Z485" s="142"/>
    </row>
    <row r="486" spans="1:26" ht="15.75">
      <c r="A486" s="142" t="s">
        <v>100</v>
      </c>
      <c r="B486" s="142" t="s">
        <v>1238</v>
      </c>
      <c r="C486" s="142" t="s">
        <v>1238</v>
      </c>
      <c r="D486" s="144" t="s">
        <v>2483</v>
      </c>
      <c r="E486" s="144" t="s">
        <v>2489</v>
      </c>
      <c r="F486" s="142" t="s">
        <v>45</v>
      </c>
      <c r="G486" s="143" t="s">
        <v>32</v>
      </c>
      <c r="H486" s="143" t="s">
        <v>22</v>
      </c>
      <c r="I486" s="143" t="s">
        <v>32</v>
      </c>
      <c r="J486" s="144"/>
      <c r="K486" s="144"/>
      <c r="L486" s="145">
        <v>39633</v>
      </c>
      <c r="M486" s="145">
        <v>41458</v>
      </c>
      <c r="N486" s="143" t="s">
        <v>1364</v>
      </c>
      <c r="O486" s="145">
        <v>42185</v>
      </c>
      <c r="P486" s="145">
        <v>41336</v>
      </c>
      <c r="Q486" s="145"/>
      <c r="R486" s="159">
        <f ca="1" t="shared" si="7"/>
        <v>4</v>
      </c>
      <c r="T486" s="143"/>
      <c r="U486" s="143" t="s">
        <v>26</v>
      </c>
      <c r="V486" s="142" t="s">
        <v>2485</v>
      </c>
      <c r="W486" s="147" t="s">
        <v>2486</v>
      </c>
      <c r="X486" s="142" t="s">
        <v>2487</v>
      </c>
      <c r="Y486" s="143" t="s">
        <v>1249</v>
      </c>
      <c r="Z486" s="142"/>
    </row>
    <row r="487" spans="1:26" ht="15.75">
      <c r="A487" s="142" t="s">
        <v>100</v>
      </c>
      <c r="B487" s="142" t="s">
        <v>1238</v>
      </c>
      <c r="C487" s="142" t="s">
        <v>1238</v>
      </c>
      <c r="D487" s="144" t="s">
        <v>2483</v>
      </c>
      <c r="E487" s="144" t="s">
        <v>2163</v>
      </c>
      <c r="F487" s="142" t="s">
        <v>45</v>
      </c>
      <c r="G487" s="143" t="s">
        <v>32</v>
      </c>
      <c r="H487" s="143" t="s">
        <v>22</v>
      </c>
      <c r="I487" s="143" t="s">
        <v>32</v>
      </c>
      <c r="J487" s="144"/>
      <c r="K487" s="144"/>
      <c r="L487" s="145"/>
      <c r="M487" s="145"/>
      <c r="O487" s="145"/>
      <c r="P487" s="145"/>
      <c r="Q487" s="145"/>
      <c r="R487" s="159">
        <f ca="1" t="shared" si="7"/>
        <v>1</v>
      </c>
      <c r="T487" s="143"/>
      <c r="U487" s="143" t="s">
        <v>26</v>
      </c>
      <c r="V487" s="142" t="s">
        <v>2485</v>
      </c>
      <c r="W487" s="147" t="s">
        <v>2486</v>
      </c>
      <c r="X487" s="142" t="s">
        <v>2487</v>
      </c>
      <c r="Y487" s="143" t="s">
        <v>1249</v>
      </c>
      <c r="Z487" s="142"/>
    </row>
    <row r="488" spans="1:26" ht="15.75">
      <c r="A488" s="142" t="s">
        <v>100</v>
      </c>
      <c r="B488" s="142" t="s">
        <v>1238</v>
      </c>
      <c r="C488" s="142" t="s">
        <v>1238</v>
      </c>
      <c r="D488" s="144" t="s">
        <v>2483</v>
      </c>
      <c r="E488" s="144" t="s">
        <v>1478</v>
      </c>
      <c r="F488" s="142" t="s">
        <v>45</v>
      </c>
      <c r="G488" s="143" t="s">
        <v>32</v>
      </c>
      <c r="H488" s="143" t="s">
        <v>22</v>
      </c>
      <c r="I488" s="143" t="s">
        <v>32</v>
      </c>
      <c r="J488" s="144" t="s">
        <v>2173</v>
      </c>
      <c r="K488" s="144"/>
      <c r="L488" s="145"/>
      <c r="M488" s="145"/>
      <c r="O488" s="145"/>
      <c r="P488" s="145"/>
      <c r="Q488" s="145"/>
      <c r="R488" s="159">
        <f ca="1" t="shared" si="7"/>
        <v>1</v>
      </c>
      <c r="T488" s="143"/>
      <c r="U488" s="143" t="s">
        <v>26</v>
      </c>
      <c r="V488" s="142" t="s">
        <v>2485</v>
      </c>
      <c r="W488" s="147" t="s">
        <v>2486</v>
      </c>
      <c r="X488" s="142" t="s">
        <v>2487</v>
      </c>
      <c r="Y488" s="143" t="s">
        <v>1249</v>
      </c>
      <c r="Z488" s="142"/>
    </row>
    <row r="489" spans="1:26" ht="15.75">
      <c r="A489" s="142" t="s">
        <v>100</v>
      </c>
      <c r="B489" s="142" t="s">
        <v>1238</v>
      </c>
      <c r="C489" s="142" t="s">
        <v>1238</v>
      </c>
      <c r="D489" s="144" t="s">
        <v>2050</v>
      </c>
      <c r="E489" s="144" t="s">
        <v>2051</v>
      </c>
      <c r="F489" s="142" t="s">
        <v>42</v>
      </c>
      <c r="G489" s="143" t="s">
        <v>32</v>
      </c>
      <c r="H489" s="143" t="s">
        <v>22</v>
      </c>
      <c r="I489" s="143" t="s">
        <v>32</v>
      </c>
      <c r="J489" s="144"/>
      <c r="K489" s="144"/>
      <c r="L489" s="145"/>
      <c r="M489" s="145"/>
      <c r="O489" s="145"/>
      <c r="P489" s="145"/>
      <c r="R489" s="159">
        <f ca="1" t="shared" si="7"/>
        <v>1</v>
      </c>
      <c r="T489" s="143"/>
      <c r="U489" s="143" t="s">
        <v>26</v>
      </c>
      <c r="V489" s="142" t="s">
        <v>2052</v>
      </c>
      <c r="W489" s="147" t="s">
        <v>2053</v>
      </c>
      <c r="X489" s="142" t="s">
        <v>2054</v>
      </c>
      <c r="Y489" s="143" t="s">
        <v>1249</v>
      </c>
      <c r="Z489" s="142"/>
    </row>
    <row r="490" spans="1:26" ht="47.25">
      <c r="A490" s="142" t="s">
        <v>100</v>
      </c>
      <c r="B490" s="142" t="s">
        <v>1238</v>
      </c>
      <c r="C490" s="142" t="s">
        <v>1238</v>
      </c>
      <c r="D490" s="144" t="s">
        <v>2050</v>
      </c>
      <c r="E490" s="144" t="s">
        <v>2055</v>
      </c>
      <c r="F490" s="142" t="s">
        <v>42</v>
      </c>
      <c r="G490" s="143" t="s">
        <v>32</v>
      </c>
      <c r="H490" s="143" t="s">
        <v>22</v>
      </c>
      <c r="I490" s="143" t="s">
        <v>32</v>
      </c>
      <c r="J490" s="144" t="s">
        <v>2056</v>
      </c>
      <c r="K490" s="144"/>
      <c r="L490" s="158"/>
      <c r="M490" s="145"/>
      <c r="O490" s="145"/>
      <c r="P490" s="145"/>
      <c r="R490" s="159">
        <f ca="1" t="shared" si="7"/>
        <v>1</v>
      </c>
      <c r="T490" s="143"/>
      <c r="U490" s="143" t="s">
        <v>26</v>
      </c>
      <c r="V490" s="142" t="s">
        <v>2052</v>
      </c>
      <c r="W490" s="147" t="s">
        <v>2053</v>
      </c>
      <c r="X490" s="142" t="s">
        <v>2054</v>
      </c>
      <c r="Y490" s="143" t="s">
        <v>1249</v>
      </c>
      <c r="Z490" s="142"/>
    </row>
    <row r="491" spans="1:26" ht="31.5">
      <c r="A491" s="142" t="s">
        <v>100</v>
      </c>
      <c r="B491" s="142" t="s">
        <v>1238</v>
      </c>
      <c r="C491" s="142" t="s">
        <v>1238</v>
      </c>
      <c r="D491" s="144" t="s">
        <v>2050</v>
      </c>
      <c r="E491" s="144" t="s">
        <v>2057</v>
      </c>
      <c r="F491" s="142" t="s">
        <v>42</v>
      </c>
      <c r="G491" s="143" t="s">
        <v>32</v>
      </c>
      <c r="H491" s="143" t="s">
        <v>22</v>
      </c>
      <c r="I491" s="143" t="s">
        <v>32</v>
      </c>
      <c r="J491" s="142" t="s">
        <v>2058</v>
      </c>
      <c r="K491" s="144" t="s">
        <v>2059</v>
      </c>
      <c r="L491" s="155">
        <v>39904</v>
      </c>
      <c r="M491" s="155">
        <v>41699</v>
      </c>
      <c r="N491" s="143" t="s">
        <v>2060</v>
      </c>
      <c r="O491" s="155">
        <v>43525</v>
      </c>
      <c r="R491" s="159">
        <f ca="1" t="shared" si="7"/>
        <v>1</v>
      </c>
      <c r="S491" s="143" t="s">
        <v>2061</v>
      </c>
      <c r="T491" s="143" t="s">
        <v>56</v>
      </c>
      <c r="U491" s="143" t="s">
        <v>26</v>
      </c>
      <c r="V491" s="142" t="s">
        <v>2052</v>
      </c>
      <c r="W491" s="147" t="s">
        <v>2053</v>
      </c>
      <c r="X491" s="142" t="s">
        <v>2054</v>
      </c>
      <c r="Y491" s="143" t="s">
        <v>1249</v>
      </c>
      <c r="Z491" s="142"/>
    </row>
    <row r="492" spans="1:26" ht="15.75">
      <c r="A492" s="142" t="s">
        <v>100</v>
      </c>
      <c r="B492" s="142" t="s">
        <v>1238</v>
      </c>
      <c r="C492" s="142" t="s">
        <v>1238</v>
      </c>
      <c r="D492" s="144" t="s">
        <v>2050</v>
      </c>
      <c r="E492" s="144" t="s">
        <v>1713</v>
      </c>
      <c r="F492" s="142" t="s">
        <v>42</v>
      </c>
      <c r="G492" s="143" t="s">
        <v>32</v>
      </c>
      <c r="H492" s="143" t="s">
        <v>22</v>
      </c>
      <c r="I492" s="143" t="s">
        <v>32</v>
      </c>
      <c r="J492" s="142" t="s">
        <v>2062</v>
      </c>
      <c r="K492" s="144" t="s">
        <v>2063</v>
      </c>
      <c r="L492" s="155">
        <v>38869</v>
      </c>
      <c r="M492" s="143" t="s">
        <v>2064</v>
      </c>
      <c r="N492" s="143" t="s">
        <v>764</v>
      </c>
      <c r="O492" s="143" t="s">
        <v>764</v>
      </c>
      <c r="R492" s="159">
        <f ca="1" t="shared" si="7"/>
        <v>1</v>
      </c>
      <c r="T492" s="143"/>
      <c r="U492" s="143" t="s">
        <v>26</v>
      </c>
      <c r="V492" s="142" t="s">
        <v>2052</v>
      </c>
      <c r="W492" s="147" t="s">
        <v>2053</v>
      </c>
      <c r="X492" s="142" t="s">
        <v>2054</v>
      </c>
      <c r="Y492" s="143" t="s">
        <v>1249</v>
      </c>
      <c r="Z492" s="142"/>
    </row>
    <row r="493" spans="1:26" ht="15.75">
      <c r="A493" s="142" t="s">
        <v>100</v>
      </c>
      <c r="B493" s="142" t="s">
        <v>1238</v>
      </c>
      <c r="C493" s="142" t="s">
        <v>1238</v>
      </c>
      <c r="D493" s="144" t="s">
        <v>2050</v>
      </c>
      <c r="E493" s="144" t="s">
        <v>1478</v>
      </c>
      <c r="F493" s="142" t="s">
        <v>42</v>
      </c>
      <c r="G493" s="143" t="s">
        <v>32</v>
      </c>
      <c r="H493" s="143" t="s">
        <v>22</v>
      </c>
      <c r="I493" s="143" t="s">
        <v>32</v>
      </c>
      <c r="J493" s="142" t="s">
        <v>2065</v>
      </c>
      <c r="K493" s="144"/>
      <c r="L493" s="143"/>
      <c r="M493" s="143"/>
      <c r="R493" s="159">
        <f ca="1" t="shared" si="7"/>
        <v>1</v>
      </c>
      <c r="T493" s="143"/>
      <c r="U493" s="143" t="s">
        <v>26</v>
      </c>
      <c r="V493" s="142" t="s">
        <v>2052</v>
      </c>
      <c r="W493" s="147" t="s">
        <v>2053</v>
      </c>
      <c r="X493" s="142" t="s">
        <v>2054</v>
      </c>
      <c r="Y493" s="143" t="s">
        <v>1249</v>
      </c>
      <c r="Z493" s="142"/>
    </row>
    <row r="494" spans="1:26" ht="15.75">
      <c r="A494" s="142" t="s">
        <v>100</v>
      </c>
      <c r="B494" s="142" t="s">
        <v>1238</v>
      </c>
      <c r="C494" s="142" t="s">
        <v>1238</v>
      </c>
      <c r="D494" s="144" t="s">
        <v>2050</v>
      </c>
      <c r="E494" s="144" t="s">
        <v>1433</v>
      </c>
      <c r="F494" s="142" t="s">
        <v>42</v>
      </c>
      <c r="G494" s="143" t="s">
        <v>32</v>
      </c>
      <c r="H494" s="143" t="s">
        <v>22</v>
      </c>
      <c r="I494" s="143" t="s">
        <v>32</v>
      </c>
      <c r="J494" s="142" t="s">
        <v>2065</v>
      </c>
      <c r="K494" s="144"/>
      <c r="L494" s="143"/>
      <c r="M494" s="143"/>
      <c r="R494" s="159">
        <f ca="1" t="shared" si="7"/>
        <v>1</v>
      </c>
      <c r="T494" s="143"/>
      <c r="U494" s="143" t="s">
        <v>26</v>
      </c>
      <c r="V494" s="142" t="s">
        <v>2052</v>
      </c>
      <c r="W494" s="147" t="s">
        <v>2053</v>
      </c>
      <c r="X494" s="142" t="s">
        <v>2054</v>
      </c>
      <c r="Y494" s="143" t="s">
        <v>1249</v>
      </c>
      <c r="Z494" s="142"/>
    </row>
    <row r="495" spans="1:26" ht="15.75">
      <c r="A495" s="142" t="s">
        <v>100</v>
      </c>
      <c r="B495" s="142" t="s">
        <v>1238</v>
      </c>
      <c r="C495" s="142" t="s">
        <v>1238</v>
      </c>
      <c r="D495" s="144" t="s">
        <v>2050</v>
      </c>
      <c r="E495" s="144" t="s">
        <v>1827</v>
      </c>
      <c r="F495" s="142" t="s">
        <v>42</v>
      </c>
      <c r="G495" s="143" t="s">
        <v>32</v>
      </c>
      <c r="H495" s="143" t="s">
        <v>22</v>
      </c>
      <c r="I495" s="143" t="s">
        <v>32</v>
      </c>
      <c r="J495" s="142" t="s">
        <v>2066</v>
      </c>
      <c r="K495" s="144"/>
      <c r="L495" s="155">
        <v>39904</v>
      </c>
      <c r="M495" s="155">
        <v>41699</v>
      </c>
      <c r="N495" s="143" t="s">
        <v>2060</v>
      </c>
      <c r="O495" s="155">
        <v>43525</v>
      </c>
      <c r="R495" s="159">
        <f ca="1" t="shared" si="7"/>
        <v>1</v>
      </c>
      <c r="S495" s="143" t="s">
        <v>2067</v>
      </c>
      <c r="T495" s="143" t="s">
        <v>56</v>
      </c>
      <c r="U495" s="143" t="s">
        <v>26</v>
      </c>
      <c r="V495" s="142" t="s">
        <v>2052</v>
      </c>
      <c r="W495" s="147" t="s">
        <v>2053</v>
      </c>
      <c r="X495" s="142" t="s">
        <v>2054</v>
      </c>
      <c r="Y495" s="143" t="s">
        <v>1249</v>
      </c>
      <c r="Z495" s="142"/>
    </row>
    <row r="496" spans="1:26" ht="15.75">
      <c r="A496" s="142" t="s">
        <v>100</v>
      </c>
      <c r="B496" s="142" t="s">
        <v>1238</v>
      </c>
      <c r="C496" s="142" t="s">
        <v>1238</v>
      </c>
      <c r="D496" s="144" t="s">
        <v>2050</v>
      </c>
      <c r="E496" s="144" t="s">
        <v>1716</v>
      </c>
      <c r="F496" s="142" t="s">
        <v>42</v>
      </c>
      <c r="G496" s="143" t="s">
        <v>32</v>
      </c>
      <c r="H496" s="143" t="s">
        <v>22</v>
      </c>
      <c r="I496" s="143" t="s">
        <v>32</v>
      </c>
      <c r="J496" s="142" t="s">
        <v>2068</v>
      </c>
      <c r="K496" s="144"/>
      <c r="L496" s="143"/>
      <c r="M496" s="143"/>
      <c r="R496" s="159">
        <f ca="1" t="shared" si="7"/>
        <v>1</v>
      </c>
      <c r="T496" s="143"/>
      <c r="U496" s="143" t="s">
        <v>26</v>
      </c>
      <c r="V496" s="142" t="s">
        <v>2052</v>
      </c>
      <c r="W496" s="147" t="s">
        <v>2053</v>
      </c>
      <c r="X496" s="142" t="s">
        <v>2054</v>
      </c>
      <c r="Y496" s="143" t="s">
        <v>1249</v>
      </c>
      <c r="Z496" s="142"/>
    </row>
    <row r="497" spans="1:26" s="144" customFormat="1" ht="15.75">
      <c r="A497" s="142" t="s">
        <v>100</v>
      </c>
      <c r="B497" s="142" t="s">
        <v>1238</v>
      </c>
      <c r="C497" s="142" t="s">
        <v>1238</v>
      </c>
      <c r="D497" s="144" t="s">
        <v>2050</v>
      </c>
      <c r="E497" s="144" t="s">
        <v>2069</v>
      </c>
      <c r="F497" s="142" t="s">
        <v>42</v>
      </c>
      <c r="G497" s="143" t="s">
        <v>32</v>
      </c>
      <c r="H497" s="143" t="s">
        <v>22</v>
      </c>
      <c r="I497" s="143" t="s">
        <v>32</v>
      </c>
      <c r="J497" s="142" t="s">
        <v>1268</v>
      </c>
      <c r="L497" s="143"/>
      <c r="M497" s="143"/>
      <c r="N497" s="143"/>
      <c r="O497" s="143"/>
      <c r="P497" s="143"/>
      <c r="Q497" s="143"/>
      <c r="R497" s="159">
        <f ca="1" t="shared" si="7"/>
        <v>1</v>
      </c>
      <c r="S497" s="143"/>
      <c r="T497" s="143"/>
      <c r="U497" s="143" t="s">
        <v>26</v>
      </c>
      <c r="V497" s="142" t="s">
        <v>2052</v>
      </c>
      <c r="W497" s="147" t="s">
        <v>2053</v>
      </c>
      <c r="X497" s="142" t="s">
        <v>2054</v>
      </c>
      <c r="Y497" s="143" t="s">
        <v>1249</v>
      </c>
      <c r="Z497" s="142"/>
    </row>
    <row r="498" spans="1:26" s="144" customFormat="1" ht="15.75">
      <c r="A498" s="142" t="s">
        <v>100</v>
      </c>
      <c r="B498" s="142" t="s">
        <v>1238</v>
      </c>
      <c r="C498" s="142" t="s">
        <v>1238</v>
      </c>
      <c r="D498" s="144" t="s">
        <v>2070</v>
      </c>
      <c r="E498" s="144" t="s">
        <v>2071</v>
      </c>
      <c r="F498" s="142" t="s">
        <v>31</v>
      </c>
      <c r="G498" s="143" t="s">
        <v>32</v>
      </c>
      <c r="H498" s="143" t="s">
        <v>22</v>
      </c>
      <c r="I498" s="143" t="s">
        <v>32</v>
      </c>
      <c r="J498" s="144" t="s">
        <v>2072</v>
      </c>
      <c r="K498" s="144" t="s">
        <v>2073</v>
      </c>
      <c r="L498" s="145"/>
      <c r="M498" s="145"/>
      <c r="N498" s="143"/>
      <c r="O498" s="145"/>
      <c r="P498" s="145"/>
      <c r="Q498" s="143"/>
      <c r="R498" s="159">
        <f ca="1" t="shared" si="7"/>
        <v>1</v>
      </c>
      <c r="S498" s="143"/>
      <c r="T498" s="143"/>
      <c r="U498" s="143" t="s">
        <v>26</v>
      </c>
      <c r="V498" s="142" t="s">
        <v>2074</v>
      </c>
      <c r="W498" s="147" t="s">
        <v>2075</v>
      </c>
      <c r="X498" s="142" t="s">
        <v>2076</v>
      </c>
      <c r="Y498" s="143" t="s">
        <v>1249</v>
      </c>
      <c r="Z498" s="142"/>
    </row>
    <row r="499" spans="1:26" s="144" customFormat="1" ht="78.75">
      <c r="A499" s="142" t="s">
        <v>100</v>
      </c>
      <c r="B499" s="142" t="s">
        <v>1238</v>
      </c>
      <c r="C499" s="142" t="s">
        <v>1238</v>
      </c>
      <c r="D499" s="144" t="s">
        <v>2070</v>
      </c>
      <c r="E499" s="144" t="s">
        <v>2077</v>
      </c>
      <c r="F499" s="142" t="s">
        <v>31</v>
      </c>
      <c r="G499" s="143" t="s">
        <v>32</v>
      </c>
      <c r="H499" s="143" t="s">
        <v>22</v>
      </c>
      <c r="I499" s="143" t="s">
        <v>32</v>
      </c>
      <c r="J499" s="144" t="s">
        <v>2078</v>
      </c>
      <c r="K499" s="144" t="s">
        <v>1775</v>
      </c>
      <c r="L499" s="145"/>
      <c r="M499" s="145"/>
      <c r="N499" s="143"/>
      <c r="O499" s="145"/>
      <c r="P499" s="145"/>
      <c r="Q499" s="143"/>
      <c r="R499" s="159">
        <f ca="1" t="shared" si="7"/>
        <v>1</v>
      </c>
      <c r="S499" s="143"/>
      <c r="T499" s="143"/>
      <c r="U499" s="143" t="s">
        <v>26</v>
      </c>
      <c r="V499" s="142" t="s">
        <v>2074</v>
      </c>
      <c r="W499" s="147" t="s">
        <v>2075</v>
      </c>
      <c r="X499" s="142" t="s">
        <v>2076</v>
      </c>
      <c r="Y499" s="143" t="s">
        <v>1249</v>
      </c>
      <c r="Z499" s="142" t="s">
        <v>2079</v>
      </c>
    </row>
    <row r="500" spans="1:26" ht="47.25">
      <c r="A500" s="142" t="s">
        <v>100</v>
      </c>
      <c r="B500" s="142" t="s">
        <v>1238</v>
      </c>
      <c r="C500" s="142" t="s">
        <v>1238</v>
      </c>
      <c r="D500" s="144" t="s">
        <v>2070</v>
      </c>
      <c r="E500" s="144" t="s">
        <v>2080</v>
      </c>
      <c r="F500" s="142" t="s">
        <v>31</v>
      </c>
      <c r="G500" s="143" t="s">
        <v>32</v>
      </c>
      <c r="H500" s="143" t="s">
        <v>22</v>
      </c>
      <c r="I500" s="143" t="s">
        <v>32</v>
      </c>
      <c r="J500" s="144" t="s">
        <v>59</v>
      </c>
      <c r="K500" s="144" t="s">
        <v>2081</v>
      </c>
      <c r="L500" s="145">
        <v>41030</v>
      </c>
      <c r="M500" s="145" t="s">
        <v>2082</v>
      </c>
      <c r="N500" s="143">
        <v>0</v>
      </c>
      <c r="O500" s="145" t="s">
        <v>2082</v>
      </c>
      <c r="P500" s="145" t="s">
        <v>2082</v>
      </c>
      <c r="Q500" s="155">
        <v>42339</v>
      </c>
      <c r="R500" s="159">
        <f ca="1" t="shared" si="7"/>
        <v>4</v>
      </c>
      <c r="S500" s="143" t="s">
        <v>2081</v>
      </c>
      <c r="T500" s="143" t="s">
        <v>2083</v>
      </c>
      <c r="U500" s="143" t="s">
        <v>26</v>
      </c>
      <c r="V500" s="142" t="s">
        <v>2074</v>
      </c>
      <c r="W500" s="147" t="s">
        <v>2075</v>
      </c>
      <c r="X500" s="142" t="s">
        <v>2076</v>
      </c>
      <c r="Y500" s="143" t="s">
        <v>1249</v>
      </c>
      <c r="Z500" s="142" t="s">
        <v>2084</v>
      </c>
    </row>
    <row r="501" spans="1:26" ht="15.75">
      <c r="A501" s="142" t="s">
        <v>100</v>
      </c>
      <c r="B501" s="142" t="s">
        <v>1238</v>
      </c>
      <c r="C501" s="142" t="s">
        <v>1238</v>
      </c>
      <c r="D501" s="144" t="s">
        <v>2070</v>
      </c>
      <c r="E501" s="144" t="s">
        <v>2085</v>
      </c>
      <c r="F501" s="142" t="s">
        <v>31</v>
      </c>
      <c r="G501" s="143" t="s">
        <v>32</v>
      </c>
      <c r="H501" s="143" t="s">
        <v>22</v>
      </c>
      <c r="I501" s="143" t="s">
        <v>32</v>
      </c>
      <c r="J501" s="144" t="s">
        <v>2086</v>
      </c>
      <c r="K501" s="144"/>
      <c r="L501" s="145">
        <v>39114</v>
      </c>
      <c r="M501" s="145">
        <v>40574</v>
      </c>
      <c r="O501" s="145">
        <v>40574</v>
      </c>
      <c r="P501" s="145">
        <v>40574</v>
      </c>
      <c r="R501" s="159">
        <f ca="1" t="shared" si="7"/>
        <v>2</v>
      </c>
      <c r="T501" s="143"/>
      <c r="U501" s="143" t="s">
        <v>26</v>
      </c>
      <c r="V501" s="142" t="s">
        <v>2074</v>
      </c>
      <c r="W501" s="147" t="s">
        <v>2075</v>
      </c>
      <c r="X501" s="142" t="s">
        <v>2076</v>
      </c>
      <c r="Y501" s="143" t="s">
        <v>1249</v>
      </c>
      <c r="Z501" s="142"/>
    </row>
    <row r="502" spans="1:26" ht="31.5">
      <c r="A502" s="142" t="s">
        <v>100</v>
      </c>
      <c r="B502" s="142" t="s">
        <v>1238</v>
      </c>
      <c r="C502" s="142" t="s">
        <v>1238</v>
      </c>
      <c r="D502" s="144" t="s">
        <v>2070</v>
      </c>
      <c r="E502" s="144" t="s">
        <v>1918</v>
      </c>
      <c r="F502" s="142" t="s">
        <v>31</v>
      </c>
      <c r="G502" s="143" t="s">
        <v>32</v>
      </c>
      <c r="H502" s="143" t="s">
        <v>22</v>
      </c>
      <c r="I502" s="143" t="s">
        <v>32</v>
      </c>
      <c r="J502" s="144" t="s">
        <v>1368</v>
      </c>
      <c r="K502" s="144" t="s">
        <v>2081</v>
      </c>
      <c r="L502" s="145">
        <v>38443</v>
      </c>
      <c r="M502" s="145">
        <v>47574</v>
      </c>
      <c r="N502" s="143">
        <v>0</v>
      </c>
      <c r="O502" s="145">
        <v>47574</v>
      </c>
      <c r="P502" s="145"/>
      <c r="R502" s="159">
        <f ca="1" t="shared" si="7"/>
        <v>1</v>
      </c>
      <c r="S502" s="143" t="s">
        <v>2081</v>
      </c>
      <c r="T502" s="143" t="s">
        <v>2087</v>
      </c>
      <c r="U502" s="143" t="s">
        <v>26</v>
      </c>
      <c r="V502" s="142" t="s">
        <v>2074</v>
      </c>
      <c r="W502" s="147" t="s">
        <v>2075</v>
      </c>
      <c r="X502" s="142" t="s">
        <v>2076</v>
      </c>
      <c r="Y502" s="143" t="s">
        <v>1249</v>
      </c>
      <c r="Z502" s="142"/>
    </row>
    <row r="503" spans="1:26" ht="47.25">
      <c r="A503" s="142" t="s">
        <v>100</v>
      </c>
      <c r="B503" s="142" t="s">
        <v>1238</v>
      </c>
      <c r="C503" s="142" t="s">
        <v>1238</v>
      </c>
      <c r="D503" s="144" t="s">
        <v>2070</v>
      </c>
      <c r="E503" s="144" t="s">
        <v>2088</v>
      </c>
      <c r="F503" s="142" t="s">
        <v>31</v>
      </c>
      <c r="G503" s="143" t="s">
        <v>32</v>
      </c>
      <c r="H503" s="143" t="s">
        <v>22</v>
      </c>
      <c r="I503" s="143" t="s">
        <v>32</v>
      </c>
      <c r="J503" s="144" t="s">
        <v>2089</v>
      </c>
      <c r="K503" s="144" t="s">
        <v>1775</v>
      </c>
      <c r="L503" s="145">
        <v>40714</v>
      </c>
      <c r="M503" s="145">
        <v>41364</v>
      </c>
      <c r="N503" s="143">
        <v>1</v>
      </c>
      <c r="O503" s="145">
        <v>41729</v>
      </c>
      <c r="P503" s="145">
        <v>41364</v>
      </c>
      <c r="Q503" s="143" t="s">
        <v>2090</v>
      </c>
      <c r="R503" s="159">
        <f ca="1" t="shared" si="7"/>
        <v>4</v>
      </c>
      <c r="T503" s="143" t="s">
        <v>2091</v>
      </c>
      <c r="U503" s="143" t="s">
        <v>26</v>
      </c>
      <c r="V503" s="142" t="s">
        <v>2074</v>
      </c>
      <c r="W503" s="147" t="s">
        <v>2075</v>
      </c>
      <c r="X503" s="142" t="s">
        <v>2076</v>
      </c>
      <c r="Y503" s="143" t="s">
        <v>1249</v>
      </c>
      <c r="Z503" s="142" t="s">
        <v>2092</v>
      </c>
    </row>
    <row r="504" spans="1:26" ht="47.25">
      <c r="A504" s="142" t="s">
        <v>100</v>
      </c>
      <c r="B504" s="142" t="s">
        <v>1238</v>
      </c>
      <c r="C504" s="142" t="s">
        <v>1238</v>
      </c>
      <c r="D504" s="144" t="s">
        <v>2070</v>
      </c>
      <c r="E504" s="144" t="s">
        <v>1713</v>
      </c>
      <c r="F504" s="142" t="s">
        <v>31</v>
      </c>
      <c r="G504" s="143" t="s">
        <v>32</v>
      </c>
      <c r="H504" s="143" t="s">
        <v>22</v>
      </c>
      <c r="I504" s="143" t="s">
        <v>32</v>
      </c>
      <c r="J504" s="144" t="s">
        <v>2093</v>
      </c>
      <c r="K504" s="144" t="s">
        <v>1775</v>
      </c>
      <c r="L504" s="156">
        <v>40744</v>
      </c>
      <c r="M504" s="156">
        <v>41110</v>
      </c>
      <c r="N504" s="143">
        <v>0</v>
      </c>
      <c r="O504" s="156">
        <v>41110</v>
      </c>
      <c r="P504" s="156">
        <v>41110</v>
      </c>
      <c r="Q504" s="143" t="s">
        <v>764</v>
      </c>
      <c r="R504" s="159">
        <f ca="1" t="shared" si="7"/>
        <v>4</v>
      </c>
      <c r="S504" s="143" t="s">
        <v>1823</v>
      </c>
      <c r="T504" s="143" t="s">
        <v>2094</v>
      </c>
      <c r="U504" s="142"/>
      <c r="V504" s="142" t="s">
        <v>2074</v>
      </c>
      <c r="W504" s="147" t="s">
        <v>2075</v>
      </c>
      <c r="X504" s="142" t="s">
        <v>2076</v>
      </c>
      <c r="Y504" s="142"/>
      <c r="Z504" s="142" t="s">
        <v>2095</v>
      </c>
    </row>
    <row r="505" spans="1:26" ht="15.75">
      <c r="A505" s="142" t="s">
        <v>100</v>
      </c>
      <c r="B505" s="142" t="s">
        <v>1238</v>
      </c>
      <c r="C505" s="142" t="s">
        <v>1238</v>
      </c>
      <c r="D505" s="144" t="s">
        <v>2070</v>
      </c>
      <c r="E505" s="144" t="s">
        <v>2096</v>
      </c>
      <c r="F505" s="142" t="s">
        <v>31</v>
      </c>
      <c r="G505" s="143" t="s">
        <v>32</v>
      </c>
      <c r="H505" s="143" t="s">
        <v>22</v>
      </c>
      <c r="I505" s="143" t="s">
        <v>32</v>
      </c>
      <c r="J505" s="144" t="s">
        <v>59</v>
      </c>
      <c r="K505" s="144" t="s">
        <v>1775</v>
      </c>
      <c r="L505" s="156">
        <v>40715</v>
      </c>
      <c r="M505" s="156">
        <v>41364</v>
      </c>
      <c r="N505" s="143">
        <v>1</v>
      </c>
      <c r="O505" s="156">
        <v>41729</v>
      </c>
      <c r="P505" s="156">
        <v>41729</v>
      </c>
      <c r="Q505" s="143" t="s">
        <v>764</v>
      </c>
      <c r="R505" s="159">
        <f ca="1" t="shared" si="7"/>
        <v>4</v>
      </c>
      <c r="S505" s="143" t="s">
        <v>2097</v>
      </c>
      <c r="T505" s="143" t="s">
        <v>1718</v>
      </c>
      <c r="U505" s="142"/>
      <c r="V505" s="142" t="s">
        <v>2074</v>
      </c>
      <c r="W505" s="147" t="s">
        <v>2075</v>
      </c>
      <c r="X505" s="142" t="s">
        <v>2076</v>
      </c>
      <c r="Y505" s="142"/>
      <c r="Z505" s="142"/>
    </row>
    <row r="506" spans="1:26" ht="15.75">
      <c r="A506" s="142" t="s">
        <v>100</v>
      </c>
      <c r="B506" s="142" t="s">
        <v>1238</v>
      </c>
      <c r="C506" s="142" t="s">
        <v>1238</v>
      </c>
      <c r="D506" s="144" t="s">
        <v>2070</v>
      </c>
      <c r="E506" s="144" t="s">
        <v>1912</v>
      </c>
      <c r="F506" s="142" t="s">
        <v>31</v>
      </c>
      <c r="G506" s="143" t="s">
        <v>32</v>
      </c>
      <c r="H506" s="143" t="s">
        <v>22</v>
      </c>
      <c r="I506" s="143" t="s">
        <v>32</v>
      </c>
      <c r="J506" s="144" t="s">
        <v>59</v>
      </c>
      <c r="K506" s="144" t="s">
        <v>2097</v>
      </c>
      <c r="L506" s="156">
        <v>40347</v>
      </c>
      <c r="M506" s="156">
        <v>41061</v>
      </c>
      <c r="N506" s="143">
        <v>0</v>
      </c>
      <c r="O506" s="156">
        <v>41061</v>
      </c>
      <c r="P506" s="156">
        <v>41061</v>
      </c>
      <c r="Q506" s="143" t="s">
        <v>764</v>
      </c>
      <c r="R506" s="159">
        <f ca="1" t="shared" si="7"/>
        <v>4</v>
      </c>
      <c r="S506" s="143" t="s">
        <v>2097</v>
      </c>
      <c r="T506" s="143" t="s">
        <v>1709</v>
      </c>
      <c r="U506" s="142"/>
      <c r="V506" s="142" t="s">
        <v>2074</v>
      </c>
      <c r="W506" s="147" t="s">
        <v>2075</v>
      </c>
      <c r="X506" s="142" t="s">
        <v>2076</v>
      </c>
      <c r="Y506" s="142"/>
      <c r="Z506" s="142" t="s">
        <v>2098</v>
      </c>
    </row>
    <row r="507" spans="1:26" ht="31.5">
      <c r="A507" s="142" t="s">
        <v>100</v>
      </c>
      <c r="B507" s="142" t="s">
        <v>1238</v>
      </c>
      <c r="C507" s="142" t="s">
        <v>1238</v>
      </c>
      <c r="D507" s="144" t="s">
        <v>2070</v>
      </c>
      <c r="E507" s="144" t="s">
        <v>2099</v>
      </c>
      <c r="F507" s="142" t="s">
        <v>31</v>
      </c>
      <c r="G507" s="143" t="s">
        <v>32</v>
      </c>
      <c r="H507" s="143" t="s">
        <v>22</v>
      </c>
      <c r="I507" s="143" t="s">
        <v>32</v>
      </c>
      <c r="J507" s="144" t="s">
        <v>59</v>
      </c>
      <c r="K507" s="144" t="s">
        <v>2100</v>
      </c>
      <c r="L507" s="156">
        <v>40988</v>
      </c>
      <c r="M507" s="156">
        <v>41718</v>
      </c>
      <c r="N507" s="143">
        <v>0</v>
      </c>
      <c r="O507" s="156">
        <v>41718</v>
      </c>
      <c r="P507" s="156">
        <v>41718</v>
      </c>
      <c r="Q507" s="155">
        <v>41609</v>
      </c>
      <c r="R507" s="159">
        <f ca="1" t="shared" si="7"/>
        <v>4</v>
      </c>
      <c r="S507" s="143" t="s">
        <v>2081</v>
      </c>
      <c r="T507" s="143" t="s">
        <v>2101</v>
      </c>
      <c r="U507" s="142"/>
      <c r="V507" s="142" t="s">
        <v>2074</v>
      </c>
      <c r="W507" s="147" t="s">
        <v>2075</v>
      </c>
      <c r="X507" s="142" t="s">
        <v>2076</v>
      </c>
      <c r="Y507" s="142"/>
      <c r="Z507" s="142" t="s">
        <v>2102</v>
      </c>
    </row>
    <row r="508" spans="1:26" s="143" customFormat="1" ht="47.25">
      <c r="A508" s="142" t="s">
        <v>100</v>
      </c>
      <c r="B508" s="142" t="s">
        <v>1238</v>
      </c>
      <c r="C508" s="142" t="s">
        <v>1238</v>
      </c>
      <c r="D508" s="144" t="s">
        <v>2070</v>
      </c>
      <c r="E508" s="144" t="s">
        <v>1908</v>
      </c>
      <c r="F508" s="142" t="s">
        <v>31</v>
      </c>
      <c r="G508" s="143" t="s">
        <v>32</v>
      </c>
      <c r="H508" s="143" t="s">
        <v>22</v>
      </c>
      <c r="I508" s="143" t="s">
        <v>32</v>
      </c>
      <c r="J508" s="144" t="s">
        <v>2103</v>
      </c>
      <c r="K508" s="144" t="s">
        <v>2100</v>
      </c>
      <c r="L508" s="156">
        <v>40278</v>
      </c>
      <c r="M508" s="156">
        <v>41738</v>
      </c>
      <c r="N508" s="143">
        <v>0</v>
      </c>
      <c r="O508" s="156">
        <v>41738</v>
      </c>
      <c r="P508" s="156">
        <v>41738</v>
      </c>
      <c r="Q508" s="155">
        <v>41609</v>
      </c>
      <c r="R508" s="159">
        <f ca="1" t="shared" si="7"/>
        <v>4</v>
      </c>
      <c r="S508" s="143" t="s">
        <v>2081</v>
      </c>
      <c r="T508" s="143" t="s">
        <v>2104</v>
      </c>
      <c r="U508" s="142"/>
      <c r="V508" s="142" t="s">
        <v>2074</v>
      </c>
      <c r="W508" s="147" t="s">
        <v>2075</v>
      </c>
      <c r="X508" s="142" t="s">
        <v>2105</v>
      </c>
      <c r="Y508" s="142"/>
      <c r="Z508" s="142" t="s">
        <v>2106</v>
      </c>
    </row>
    <row r="509" spans="1:26" s="143" customFormat="1" ht="31.5">
      <c r="A509" s="142" t="s">
        <v>100</v>
      </c>
      <c r="B509" s="142" t="s">
        <v>1238</v>
      </c>
      <c r="C509" s="142" t="s">
        <v>1238</v>
      </c>
      <c r="D509" s="144" t="s">
        <v>2070</v>
      </c>
      <c r="E509" s="144" t="s">
        <v>2038</v>
      </c>
      <c r="F509" s="142" t="s">
        <v>31</v>
      </c>
      <c r="G509" s="143" t="s">
        <v>32</v>
      </c>
      <c r="H509" s="143" t="s">
        <v>22</v>
      </c>
      <c r="I509" s="143" t="s">
        <v>32</v>
      </c>
      <c r="J509" s="144" t="s">
        <v>2107</v>
      </c>
      <c r="K509" s="144" t="s">
        <v>2100</v>
      </c>
      <c r="L509" s="156">
        <v>40981</v>
      </c>
      <c r="M509" s="156">
        <v>41345</v>
      </c>
      <c r="N509" s="143">
        <v>3</v>
      </c>
      <c r="O509" s="156">
        <v>42441</v>
      </c>
      <c r="P509" s="156">
        <v>42441</v>
      </c>
      <c r="Q509" s="155">
        <v>42339</v>
      </c>
      <c r="R509" s="159">
        <f ca="1" t="shared" si="7"/>
        <v>4</v>
      </c>
      <c r="S509" s="143" t="s">
        <v>2081</v>
      </c>
      <c r="T509" s="143" t="s">
        <v>2104</v>
      </c>
      <c r="U509" s="142"/>
      <c r="V509" s="142" t="s">
        <v>2074</v>
      </c>
      <c r="W509" s="147" t="s">
        <v>2075</v>
      </c>
      <c r="X509" s="142" t="s">
        <v>2108</v>
      </c>
      <c r="Y509" s="142"/>
      <c r="Z509" s="142"/>
    </row>
    <row r="510" spans="1:26" ht="31.5">
      <c r="A510" s="142" t="s">
        <v>100</v>
      </c>
      <c r="B510" s="142" t="s">
        <v>1238</v>
      </c>
      <c r="C510" s="142" t="s">
        <v>1238</v>
      </c>
      <c r="D510" s="144" t="s">
        <v>2070</v>
      </c>
      <c r="E510" s="144" t="s">
        <v>2109</v>
      </c>
      <c r="F510" s="142" t="s">
        <v>31</v>
      </c>
      <c r="G510" s="143" t="s">
        <v>32</v>
      </c>
      <c r="H510" s="143" t="s">
        <v>22</v>
      </c>
      <c r="I510" s="143" t="s">
        <v>32</v>
      </c>
      <c r="J510" s="142" t="s">
        <v>2110</v>
      </c>
      <c r="K510" s="144" t="s">
        <v>2100</v>
      </c>
      <c r="L510" s="156">
        <v>40343</v>
      </c>
      <c r="M510" s="156">
        <v>41803</v>
      </c>
      <c r="N510" s="143">
        <v>0</v>
      </c>
      <c r="O510" s="156">
        <v>41803</v>
      </c>
      <c r="P510" s="156">
        <v>41803</v>
      </c>
      <c r="Q510" s="155">
        <v>41699</v>
      </c>
      <c r="R510" s="159">
        <f ca="1" t="shared" si="7"/>
        <v>4</v>
      </c>
      <c r="S510" s="143" t="s">
        <v>2081</v>
      </c>
      <c r="T510" s="143" t="s">
        <v>1991</v>
      </c>
      <c r="U510" s="142"/>
      <c r="V510" s="142" t="s">
        <v>2074</v>
      </c>
      <c r="W510" s="147" t="s">
        <v>2075</v>
      </c>
      <c r="X510" s="142" t="s">
        <v>2108</v>
      </c>
      <c r="Y510" s="142"/>
      <c r="Z510" s="142"/>
    </row>
    <row r="511" spans="1:26" ht="31.5">
      <c r="A511" s="142" t="s">
        <v>100</v>
      </c>
      <c r="B511" s="142" t="s">
        <v>1238</v>
      </c>
      <c r="C511" s="142" t="s">
        <v>1238</v>
      </c>
      <c r="D511" s="144" t="s">
        <v>2070</v>
      </c>
      <c r="E511" s="144" t="s">
        <v>2111</v>
      </c>
      <c r="F511" s="142" t="s">
        <v>31</v>
      </c>
      <c r="G511" s="143" t="s">
        <v>32</v>
      </c>
      <c r="H511" s="143" t="s">
        <v>22</v>
      </c>
      <c r="I511" s="143" t="s">
        <v>32</v>
      </c>
      <c r="J511" s="144" t="s">
        <v>2112</v>
      </c>
      <c r="K511" s="144" t="s">
        <v>1775</v>
      </c>
      <c r="L511" s="156">
        <v>41030</v>
      </c>
      <c r="M511" s="156">
        <v>41883</v>
      </c>
      <c r="N511" s="143">
        <v>0</v>
      </c>
      <c r="O511" s="156">
        <v>41883</v>
      </c>
      <c r="P511" s="156">
        <v>41883</v>
      </c>
      <c r="Q511" s="143" t="s">
        <v>764</v>
      </c>
      <c r="R511" s="159">
        <f ca="1" t="shared" si="7"/>
        <v>4</v>
      </c>
      <c r="S511" s="143" t="s">
        <v>1823</v>
      </c>
      <c r="T511" s="143" t="s">
        <v>2113</v>
      </c>
      <c r="U511" s="142"/>
      <c r="V511" s="142" t="s">
        <v>2074</v>
      </c>
      <c r="W511" s="147" t="s">
        <v>2075</v>
      </c>
      <c r="X511" s="142" t="s">
        <v>2114</v>
      </c>
      <c r="Y511" s="142"/>
      <c r="Z511" s="142" t="s">
        <v>2115</v>
      </c>
    </row>
    <row r="512" spans="1:26" ht="15.75">
      <c r="A512" s="142" t="s">
        <v>100</v>
      </c>
      <c r="B512" s="142" t="s">
        <v>1238</v>
      </c>
      <c r="C512" s="142" t="s">
        <v>1238</v>
      </c>
      <c r="D512" s="144" t="s">
        <v>2070</v>
      </c>
      <c r="E512" s="144" t="s">
        <v>2116</v>
      </c>
      <c r="F512" s="142" t="s">
        <v>31</v>
      </c>
      <c r="G512" s="143" t="s">
        <v>32</v>
      </c>
      <c r="H512" s="143" t="s">
        <v>22</v>
      </c>
      <c r="I512" s="143" t="s">
        <v>32</v>
      </c>
      <c r="J512" s="144" t="s">
        <v>59</v>
      </c>
      <c r="K512" s="144" t="s">
        <v>1775</v>
      </c>
      <c r="L512" s="156">
        <v>40330</v>
      </c>
      <c r="M512" s="156">
        <v>41153</v>
      </c>
      <c r="N512" s="143">
        <v>0</v>
      </c>
      <c r="O512" s="156">
        <v>41153</v>
      </c>
      <c r="P512" s="156">
        <v>41153</v>
      </c>
      <c r="Q512" s="143" t="s">
        <v>764</v>
      </c>
      <c r="R512" s="159">
        <f ca="1" t="shared" si="7"/>
        <v>4</v>
      </c>
      <c r="S512" s="143" t="s">
        <v>1823</v>
      </c>
      <c r="T512" s="143" t="s">
        <v>1720</v>
      </c>
      <c r="U512" s="142"/>
      <c r="V512" s="142" t="s">
        <v>2074</v>
      </c>
      <c r="W512" s="147" t="s">
        <v>2075</v>
      </c>
      <c r="X512" s="142" t="s">
        <v>2117</v>
      </c>
      <c r="Y512" s="142"/>
      <c r="Z512" s="142"/>
    </row>
    <row r="513" spans="1:26" ht="15.75">
      <c r="A513" s="142" t="s">
        <v>100</v>
      </c>
      <c r="B513" s="142" t="s">
        <v>1238</v>
      </c>
      <c r="C513" s="142" t="s">
        <v>1238</v>
      </c>
      <c r="D513" s="144" t="s">
        <v>2118</v>
      </c>
      <c r="E513" s="144" t="s">
        <v>2119</v>
      </c>
      <c r="F513" s="142" t="s">
        <v>38</v>
      </c>
      <c r="G513" s="143" t="s">
        <v>32</v>
      </c>
      <c r="H513" s="143" t="s">
        <v>22</v>
      </c>
      <c r="I513" s="143" t="s">
        <v>32</v>
      </c>
      <c r="J513" s="144" t="s">
        <v>1711</v>
      </c>
      <c r="K513" s="144" t="s">
        <v>2120</v>
      </c>
      <c r="L513" s="145">
        <v>39934</v>
      </c>
      <c r="M513" s="145">
        <v>41394</v>
      </c>
      <c r="N513" s="143" t="s">
        <v>2121</v>
      </c>
      <c r="O513" s="145">
        <v>42855</v>
      </c>
      <c r="P513" s="145">
        <v>42124</v>
      </c>
      <c r="Q513" s="143" t="s">
        <v>764</v>
      </c>
      <c r="R513" s="159">
        <f ca="1" t="shared" si="7"/>
        <v>4</v>
      </c>
      <c r="S513" s="143" t="s">
        <v>764</v>
      </c>
      <c r="T513" s="143" t="s">
        <v>764</v>
      </c>
      <c r="U513" s="143" t="s">
        <v>26</v>
      </c>
      <c r="V513" s="142" t="s">
        <v>2122</v>
      </c>
      <c r="W513" s="147" t="s">
        <v>2123</v>
      </c>
      <c r="X513" s="142" t="s">
        <v>2124</v>
      </c>
      <c r="Y513" s="143" t="s">
        <v>1249</v>
      </c>
      <c r="Z513" s="142"/>
    </row>
    <row r="514" spans="1:26" ht="15.75">
      <c r="A514" s="142" t="s">
        <v>100</v>
      </c>
      <c r="B514" s="142" t="s">
        <v>1238</v>
      </c>
      <c r="C514" s="142" t="s">
        <v>1238</v>
      </c>
      <c r="D514" s="144" t="s">
        <v>2118</v>
      </c>
      <c r="E514" s="144" t="s">
        <v>1918</v>
      </c>
      <c r="F514" s="142" t="s">
        <v>38</v>
      </c>
      <c r="G514" s="143" t="s">
        <v>32</v>
      </c>
      <c r="H514" s="143" t="s">
        <v>22</v>
      </c>
      <c r="I514" s="143" t="s">
        <v>32</v>
      </c>
      <c r="J514" s="144" t="s">
        <v>1368</v>
      </c>
      <c r="K514" s="144" t="s">
        <v>739</v>
      </c>
      <c r="L514" s="145">
        <v>46840</v>
      </c>
      <c r="M514" s="145">
        <v>46839</v>
      </c>
      <c r="N514" s="143" t="s">
        <v>2125</v>
      </c>
      <c r="O514" s="145">
        <v>46839</v>
      </c>
      <c r="P514" s="145">
        <v>46840</v>
      </c>
      <c r="Q514" s="143" t="s">
        <v>764</v>
      </c>
      <c r="R514" s="159">
        <f aca="true" ca="1" t="shared" si="8" ref="R514:R555">IF(ISBLANK(P514),1,IF(P514&gt;NOW(),4,IF(P514&lt;NOW(),2)))</f>
        <v>4</v>
      </c>
      <c r="S514" s="143" t="s">
        <v>764</v>
      </c>
      <c r="T514" s="143" t="s">
        <v>764</v>
      </c>
      <c r="U514" s="143" t="s">
        <v>26</v>
      </c>
      <c r="V514" s="142" t="s">
        <v>2122</v>
      </c>
      <c r="W514" s="147" t="s">
        <v>2123</v>
      </c>
      <c r="X514" s="142" t="s">
        <v>2124</v>
      </c>
      <c r="Y514" s="143" t="s">
        <v>1249</v>
      </c>
      <c r="Z514" s="142"/>
    </row>
    <row r="515" spans="1:26" ht="15.75">
      <c r="A515" s="142" t="s">
        <v>100</v>
      </c>
      <c r="B515" s="142" t="s">
        <v>1238</v>
      </c>
      <c r="C515" s="142" t="s">
        <v>1238</v>
      </c>
      <c r="D515" s="144" t="s">
        <v>2490</v>
      </c>
      <c r="E515" s="144" t="s">
        <v>1478</v>
      </c>
      <c r="F515" s="142" t="s">
        <v>45</v>
      </c>
      <c r="G515" s="143" t="s">
        <v>32</v>
      </c>
      <c r="H515" s="143" t="s">
        <v>22</v>
      </c>
      <c r="I515" s="143" t="s">
        <v>32</v>
      </c>
      <c r="J515" s="144" t="s">
        <v>2173</v>
      </c>
      <c r="K515" s="144" t="s">
        <v>1775</v>
      </c>
      <c r="L515" s="145">
        <v>39650</v>
      </c>
      <c r="M515" s="145">
        <v>40744</v>
      </c>
      <c r="N515" s="143" t="s">
        <v>1340</v>
      </c>
      <c r="O515" s="145">
        <v>41840</v>
      </c>
      <c r="P515" s="145">
        <v>41840</v>
      </c>
      <c r="R515" s="159">
        <f ca="1" t="shared" si="8"/>
        <v>4</v>
      </c>
      <c r="T515" s="143"/>
      <c r="U515" s="143" t="s">
        <v>26</v>
      </c>
      <c r="V515" s="144" t="s">
        <v>2491</v>
      </c>
      <c r="W515" s="147" t="s">
        <v>2492</v>
      </c>
      <c r="X515" s="142" t="s">
        <v>2493</v>
      </c>
      <c r="Y515" s="143" t="s">
        <v>1249</v>
      </c>
      <c r="Z515" s="142"/>
    </row>
    <row r="516" spans="1:26" ht="15.75">
      <c r="A516" s="142" t="s">
        <v>100</v>
      </c>
      <c r="B516" s="142" t="s">
        <v>1238</v>
      </c>
      <c r="C516" s="142" t="s">
        <v>1238</v>
      </c>
      <c r="D516" s="144" t="s">
        <v>2490</v>
      </c>
      <c r="E516" s="144" t="s">
        <v>1238</v>
      </c>
      <c r="F516" s="142" t="s">
        <v>45</v>
      </c>
      <c r="G516" s="143" t="s">
        <v>32</v>
      </c>
      <c r="H516" s="143" t="s">
        <v>22</v>
      </c>
      <c r="I516" s="143" t="s">
        <v>32</v>
      </c>
      <c r="J516" s="144" t="s">
        <v>2494</v>
      </c>
      <c r="K516" s="144" t="s">
        <v>1775</v>
      </c>
      <c r="L516" s="145">
        <v>38721</v>
      </c>
      <c r="M516" s="145">
        <v>40633</v>
      </c>
      <c r="N516" s="143" t="s">
        <v>1340</v>
      </c>
      <c r="O516" s="145">
        <v>41729</v>
      </c>
      <c r="P516" s="145">
        <v>41729</v>
      </c>
      <c r="R516" s="159">
        <f ca="1" t="shared" si="8"/>
        <v>4</v>
      </c>
      <c r="T516" s="143"/>
      <c r="U516" s="143" t="s">
        <v>26</v>
      </c>
      <c r="V516" s="144" t="s">
        <v>2491</v>
      </c>
      <c r="W516" s="147" t="s">
        <v>2492</v>
      </c>
      <c r="X516" s="142" t="s">
        <v>2493</v>
      </c>
      <c r="Y516" s="143" t="s">
        <v>1249</v>
      </c>
      <c r="Z516" s="142"/>
    </row>
    <row r="517" spans="1:26" ht="15.75">
      <c r="A517" s="142" t="s">
        <v>100</v>
      </c>
      <c r="B517" s="142" t="s">
        <v>1238</v>
      </c>
      <c r="C517" s="142" t="s">
        <v>1238</v>
      </c>
      <c r="D517" s="144" t="s">
        <v>2495</v>
      </c>
      <c r="E517" s="144" t="s">
        <v>2496</v>
      </c>
      <c r="F517" s="142" t="s">
        <v>45</v>
      </c>
      <c r="G517" s="143" t="s">
        <v>32</v>
      </c>
      <c r="H517" s="143" t="s">
        <v>22</v>
      </c>
      <c r="I517" s="143" t="s">
        <v>32</v>
      </c>
      <c r="J517" s="144" t="s">
        <v>1524</v>
      </c>
      <c r="K517" s="144"/>
      <c r="L517" s="145">
        <v>38384</v>
      </c>
      <c r="M517" s="145">
        <v>39478</v>
      </c>
      <c r="N517" s="143" t="s">
        <v>1284</v>
      </c>
      <c r="O517" s="145">
        <v>39478</v>
      </c>
      <c r="P517" s="145">
        <v>40209</v>
      </c>
      <c r="Q517" s="145"/>
      <c r="R517" s="159">
        <f ca="1" t="shared" si="8"/>
        <v>2</v>
      </c>
      <c r="T517" s="143"/>
      <c r="U517" s="143" t="s">
        <v>26</v>
      </c>
      <c r="V517" s="142" t="s">
        <v>2497</v>
      </c>
      <c r="W517" s="147" t="s">
        <v>2498</v>
      </c>
      <c r="X517" s="142" t="s">
        <v>2499</v>
      </c>
      <c r="Y517" s="143" t="s">
        <v>1249</v>
      </c>
      <c r="Z517" s="142"/>
    </row>
    <row r="518" spans="1:26" ht="15.75">
      <c r="A518" s="142" t="s">
        <v>100</v>
      </c>
      <c r="B518" s="142" t="s">
        <v>1238</v>
      </c>
      <c r="C518" s="142" t="s">
        <v>1238</v>
      </c>
      <c r="D518" s="144" t="s">
        <v>2976</v>
      </c>
      <c r="E518" s="144" t="s">
        <v>1238</v>
      </c>
      <c r="F518" s="142" t="s">
        <v>42</v>
      </c>
      <c r="G518" s="143" t="s">
        <v>32</v>
      </c>
      <c r="H518" s="143" t="s">
        <v>22</v>
      </c>
      <c r="I518" s="143" t="s">
        <v>32</v>
      </c>
      <c r="J518" s="144" t="s">
        <v>1419</v>
      </c>
      <c r="K518" s="144"/>
      <c r="L518" s="145">
        <v>39173</v>
      </c>
      <c r="M518" s="145">
        <v>41729</v>
      </c>
      <c r="N518" s="143" t="s">
        <v>1402</v>
      </c>
      <c r="O518" s="145">
        <v>42825</v>
      </c>
      <c r="P518" s="145">
        <v>41729</v>
      </c>
      <c r="Q518" s="145"/>
      <c r="R518" s="159">
        <f ca="1" t="shared" si="8"/>
        <v>4</v>
      </c>
      <c r="T518" s="143"/>
      <c r="U518" s="143" t="s">
        <v>26</v>
      </c>
      <c r="V518" s="142" t="s">
        <v>2977</v>
      </c>
      <c r="W518" s="147" t="s">
        <v>2978</v>
      </c>
      <c r="X518" s="142" t="s">
        <v>2979</v>
      </c>
      <c r="Y518" s="143" t="s">
        <v>1249</v>
      </c>
      <c r="Z518" s="142"/>
    </row>
    <row r="519" spans="1:26" ht="15.75">
      <c r="A519" s="142" t="s">
        <v>100</v>
      </c>
      <c r="B519" s="142" t="s">
        <v>1238</v>
      </c>
      <c r="C519" s="142" t="s">
        <v>1238</v>
      </c>
      <c r="D519" s="144" t="s">
        <v>2976</v>
      </c>
      <c r="E519" s="144" t="s">
        <v>1504</v>
      </c>
      <c r="F519" s="142" t="s">
        <v>42</v>
      </c>
      <c r="G519" s="143" t="s">
        <v>32</v>
      </c>
      <c r="H519" s="143" t="s">
        <v>22</v>
      </c>
      <c r="I519" s="143" t="s">
        <v>32</v>
      </c>
      <c r="J519" s="144" t="s">
        <v>2980</v>
      </c>
      <c r="K519" s="144"/>
      <c r="L519" s="145"/>
      <c r="M519" s="145"/>
      <c r="O519" s="145"/>
      <c r="P519" s="145"/>
      <c r="Q519" s="145"/>
      <c r="R519" s="159">
        <f ca="1" t="shared" si="8"/>
        <v>1</v>
      </c>
      <c r="T519" s="143"/>
      <c r="U519" s="143" t="s">
        <v>26</v>
      </c>
      <c r="V519" s="142" t="s">
        <v>2977</v>
      </c>
      <c r="W519" s="147" t="s">
        <v>2978</v>
      </c>
      <c r="X519" s="142" t="s">
        <v>2979</v>
      </c>
      <c r="Y519" s="143" t="s">
        <v>1249</v>
      </c>
      <c r="Z519" s="142"/>
    </row>
    <row r="520" spans="1:26" ht="31.5">
      <c r="A520" s="142" t="s">
        <v>100</v>
      </c>
      <c r="B520" s="142" t="s">
        <v>1238</v>
      </c>
      <c r="C520" s="142" t="s">
        <v>1238</v>
      </c>
      <c r="D520" s="144" t="s">
        <v>1603</v>
      </c>
      <c r="E520" s="144" t="s">
        <v>1238</v>
      </c>
      <c r="F520" s="142" t="s">
        <v>38</v>
      </c>
      <c r="G520" s="143" t="s">
        <v>32</v>
      </c>
      <c r="H520" s="143" t="s">
        <v>22</v>
      </c>
      <c r="I520" s="143" t="s">
        <v>32</v>
      </c>
      <c r="J520" s="144" t="s">
        <v>1604</v>
      </c>
      <c r="K520" s="144" t="s">
        <v>1605</v>
      </c>
      <c r="L520" s="145">
        <v>40634</v>
      </c>
      <c r="M520" s="145">
        <v>42460</v>
      </c>
      <c r="N520" s="143" t="s">
        <v>1606</v>
      </c>
      <c r="O520" s="145">
        <v>43956</v>
      </c>
      <c r="P520" s="145" t="s">
        <v>166</v>
      </c>
      <c r="Q520" s="143" t="s">
        <v>166</v>
      </c>
      <c r="R520" s="159">
        <f ca="1" t="shared" si="8"/>
        <v>4</v>
      </c>
      <c r="S520" s="143" t="s">
        <v>166</v>
      </c>
      <c r="T520" s="143" t="s">
        <v>166</v>
      </c>
      <c r="U520" s="143" t="s">
        <v>26</v>
      </c>
      <c r="V520" s="152" t="s">
        <v>1607</v>
      </c>
      <c r="W520" s="147" t="s">
        <v>1608</v>
      </c>
      <c r="X520" s="142" t="s">
        <v>1609</v>
      </c>
      <c r="Y520" s="143" t="s">
        <v>1249</v>
      </c>
      <c r="Z520" s="142"/>
    </row>
    <row r="521" spans="1:26" ht="15.75">
      <c r="A521" s="142" t="s">
        <v>100</v>
      </c>
      <c r="B521" s="142" t="s">
        <v>1238</v>
      </c>
      <c r="C521" s="142" t="s">
        <v>1238</v>
      </c>
      <c r="D521" s="144" t="s">
        <v>2981</v>
      </c>
      <c r="E521" s="144" t="s">
        <v>2982</v>
      </c>
      <c r="F521" s="142" t="s">
        <v>46</v>
      </c>
      <c r="G521" s="143" t="s">
        <v>32</v>
      </c>
      <c r="H521" s="143" t="s">
        <v>22</v>
      </c>
      <c r="I521" s="143" t="s">
        <v>32</v>
      </c>
      <c r="J521" s="144" t="s">
        <v>2679</v>
      </c>
      <c r="K521" s="144"/>
      <c r="L521" s="145">
        <v>38991</v>
      </c>
      <c r="M521" s="145">
        <v>42644</v>
      </c>
      <c r="O521" s="145">
        <v>42644</v>
      </c>
      <c r="P521" s="145">
        <v>42644</v>
      </c>
      <c r="Q521" s="145"/>
      <c r="R521" s="159">
        <f ca="1" t="shared" si="8"/>
        <v>4</v>
      </c>
      <c r="T521" s="143"/>
      <c r="U521" s="143" t="s">
        <v>26</v>
      </c>
      <c r="V521" s="142" t="s">
        <v>2983</v>
      </c>
      <c r="W521" s="147" t="s">
        <v>2984</v>
      </c>
      <c r="X521" s="142" t="s">
        <v>2985</v>
      </c>
      <c r="Y521" s="143" t="s">
        <v>1249</v>
      </c>
      <c r="Z521" s="142"/>
    </row>
    <row r="522" spans="1:26" ht="15.75">
      <c r="A522" s="142" t="s">
        <v>100</v>
      </c>
      <c r="B522" s="142" t="s">
        <v>1238</v>
      </c>
      <c r="C522" s="142" t="s">
        <v>1238</v>
      </c>
      <c r="D522" s="144" t="s">
        <v>2981</v>
      </c>
      <c r="E522" s="144" t="s">
        <v>2986</v>
      </c>
      <c r="F522" s="142" t="s">
        <v>46</v>
      </c>
      <c r="G522" s="143" t="s">
        <v>32</v>
      </c>
      <c r="H522" s="143" t="s">
        <v>22</v>
      </c>
      <c r="I522" s="143" t="s">
        <v>32</v>
      </c>
      <c r="J522" s="144"/>
      <c r="K522" s="144"/>
      <c r="L522" s="145">
        <v>39174</v>
      </c>
      <c r="M522" s="145">
        <v>40999</v>
      </c>
      <c r="N522" s="143" t="s">
        <v>1407</v>
      </c>
      <c r="O522" s="145">
        <v>42825</v>
      </c>
      <c r="P522" s="145">
        <v>40999</v>
      </c>
      <c r="Q522" s="145"/>
      <c r="R522" s="159">
        <f ca="1" t="shared" si="8"/>
        <v>2</v>
      </c>
      <c r="T522" s="143"/>
      <c r="U522" s="143" t="s">
        <v>26</v>
      </c>
      <c r="V522" s="142" t="s">
        <v>2983</v>
      </c>
      <c r="W522" s="147" t="s">
        <v>2984</v>
      </c>
      <c r="X522" s="142" t="s">
        <v>2985</v>
      </c>
      <c r="Y522" s="143" t="s">
        <v>1249</v>
      </c>
      <c r="Z522" s="142"/>
    </row>
    <row r="523" spans="1:26" ht="15.75">
      <c r="A523" s="142" t="s">
        <v>100</v>
      </c>
      <c r="B523" s="142" t="s">
        <v>1238</v>
      </c>
      <c r="C523" s="142" t="s">
        <v>1238</v>
      </c>
      <c r="D523" s="144" t="s">
        <v>2981</v>
      </c>
      <c r="E523" s="144" t="s">
        <v>2987</v>
      </c>
      <c r="F523" s="142" t="s">
        <v>46</v>
      </c>
      <c r="G523" s="143" t="s">
        <v>32</v>
      </c>
      <c r="H523" s="143" t="s">
        <v>22</v>
      </c>
      <c r="I523" s="143" t="s">
        <v>32</v>
      </c>
      <c r="J523" s="144"/>
      <c r="K523" s="144"/>
      <c r="L523" s="145">
        <v>38078</v>
      </c>
      <c r="M523" s="145">
        <v>39903</v>
      </c>
      <c r="O523" s="145">
        <v>39903</v>
      </c>
      <c r="P523" s="145">
        <v>39903</v>
      </c>
      <c r="Q523" s="145"/>
      <c r="R523" s="159">
        <f ca="1" t="shared" si="8"/>
        <v>2</v>
      </c>
      <c r="T523" s="143"/>
      <c r="U523" s="143" t="s">
        <v>26</v>
      </c>
      <c r="V523" s="142" t="s">
        <v>2983</v>
      </c>
      <c r="W523" s="147" t="s">
        <v>2984</v>
      </c>
      <c r="X523" s="142" t="s">
        <v>2985</v>
      </c>
      <c r="Y523" s="143" t="s">
        <v>1249</v>
      </c>
      <c r="Z523" s="142"/>
    </row>
    <row r="524" spans="1:26" ht="78.75">
      <c r="A524" s="142" t="s">
        <v>100</v>
      </c>
      <c r="B524" s="142" t="s">
        <v>1238</v>
      </c>
      <c r="C524" s="142" t="s">
        <v>1238</v>
      </c>
      <c r="D524" s="144" t="s">
        <v>1610</v>
      </c>
      <c r="E524" s="142" t="s">
        <v>1611</v>
      </c>
      <c r="F524" s="142" t="s">
        <v>47</v>
      </c>
      <c r="G524" s="143" t="s">
        <v>32</v>
      </c>
      <c r="H524" s="143" t="s">
        <v>22</v>
      </c>
      <c r="I524" s="143" t="s">
        <v>32</v>
      </c>
      <c r="J524" s="142" t="s">
        <v>1604</v>
      </c>
      <c r="K524" s="144" t="s">
        <v>1452</v>
      </c>
      <c r="L524" s="156">
        <v>40725</v>
      </c>
      <c r="M524" s="156">
        <v>42551</v>
      </c>
      <c r="N524" s="143" t="s">
        <v>1364</v>
      </c>
      <c r="O524" s="156">
        <v>43281</v>
      </c>
      <c r="R524" s="159">
        <f ca="1" t="shared" si="8"/>
        <v>1</v>
      </c>
      <c r="S524" s="143" t="s">
        <v>1612</v>
      </c>
      <c r="T524" s="143" t="s">
        <v>1613</v>
      </c>
      <c r="U524" s="142"/>
      <c r="V524" s="152" t="s">
        <v>1614</v>
      </c>
      <c r="W524" s="147" t="s">
        <v>1615</v>
      </c>
      <c r="X524" s="142" t="s">
        <v>1616</v>
      </c>
      <c r="Y524" s="142"/>
      <c r="Z524" s="142"/>
    </row>
    <row r="525" spans="1:26" ht="15.75">
      <c r="A525" s="142" t="s">
        <v>100</v>
      </c>
      <c r="B525" s="142" t="s">
        <v>1238</v>
      </c>
      <c r="C525" s="142" t="s">
        <v>1238</v>
      </c>
      <c r="D525" s="144" t="s">
        <v>1610</v>
      </c>
      <c r="E525" s="142" t="s">
        <v>1617</v>
      </c>
      <c r="F525" s="142" t="s">
        <v>47</v>
      </c>
      <c r="G525" s="143" t="s">
        <v>32</v>
      </c>
      <c r="H525" s="143" t="s">
        <v>22</v>
      </c>
      <c r="I525" s="143" t="s">
        <v>32</v>
      </c>
      <c r="J525" s="142" t="s">
        <v>1618</v>
      </c>
      <c r="K525" s="144" t="s">
        <v>739</v>
      </c>
      <c r="L525" s="156">
        <v>40269</v>
      </c>
      <c r="M525" s="156">
        <v>12873</v>
      </c>
      <c r="R525" s="159">
        <f ca="1" t="shared" si="8"/>
        <v>1</v>
      </c>
      <c r="S525" s="143" t="s">
        <v>1619</v>
      </c>
      <c r="T525" s="143" t="s">
        <v>1620</v>
      </c>
      <c r="U525" s="142"/>
      <c r="V525" s="152" t="s">
        <v>1614</v>
      </c>
      <c r="W525" s="147" t="s">
        <v>1615</v>
      </c>
      <c r="X525" s="142" t="s">
        <v>1616</v>
      </c>
      <c r="Y525" s="142"/>
      <c r="Z525" s="142"/>
    </row>
    <row r="526" spans="1:26" ht="31.5">
      <c r="A526" s="142" t="s">
        <v>100</v>
      </c>
      <c r="B526" s="142" t="s">
        <v>1238</v>
      </c>
      <c r="C526" s="142" t="s">
        <v>1238</v>
      </c>
      <c r="D526" s="144" t="s">
        <v>1610</v>
      </c>
      <c r="E526" s="144" t="s">
        <v>1621</v>
      </c>
      <c r="F526" s="142" t="s">
        <v>47</v>
      </c>
      <c r="G526" s="143" t="s">
        <v>32</v>
      </c>
      <c r="H526" s="143" t="s">
        <v>22</v>
      </c>
      <c r="I526" s="143" t="s">
        <v>32</v>
      </c>
      <c r="J526" s="142" t="s">
        <v>1622</v>
      </c>
      <c r="K526" s="144" t="s">
        <v>1623</v>
      </c>
      <c r="L526" s="156">
        <v>40087</v>
      </c>
      <c r="M526" s="156">
        <v>41547</v>
      </c>
      <c r="N526" s="143" t="s">
        <v>1402</v>
      </c>
      <c r="O526" s="156">
        <v>42643</v>
      </c>
      <c r="R526" s="159">
        <f ca="1" t="shared" si="8"/>
        <v>1</v>
      </c>
      <c r="S526" s="143" t="s">
        <v>1624</v>
      </c>
      <c r="T526" s="143" t="s">
        <v>1578</v>
      </c>
      <c r="U526" s="142"/>
      <c r="V526" s="152" t="s">
        <v>1614</v>
      </c>
      <c r="W526" s="147" t="s">
        <v>1615</v>
      </c>
      <c r="X526" s="142" t="s">
        <v>1616</v>
      </c>
      <c r="Y526" s="142"/>
      <c r="Z526" s="142"/>
    </row>
    <row r="527" spans="1:26" ht="78.75">
      <c r="A527" s="142" t="s">
        <v>100</v>
      </c>
      <c r="B527" s="142" t="s">
        <v>1238</v>
      </c>
      <c r="C527" s="142" t="s">
        <v>1238</v>
      </c>
      <c r="D527" s="144" t="s">
        <v>1610</v>
      </c>
      <c r="E527" s="144" t="s">
        <v>1625</v>
      </c>
      <c r="F527" s="142" t="s">
        <v>47</v>
      </c>
      <c r="G527" s="143" t="s">
        <v>32</v>
      </c>
      <c r="H527" s="143" t="s">
        <v>22</v>
      </c>
      <c r="I527" s="143" t="s">
        <v>32</v>
      </c>
      <c r="J527" s="142" t="s">
        <v>1626</v>
      </c>
      <c r="K527" s="144" t="s">
        <v>1627</v>
      </c>
      <c r="L527" s="156">
        <v>40179</v>
      </c>
      <c r="M527" s="156">
        <v>41629</v>
      </c>
      <c r="N527" s="143" t="s">
        <v>1533</v>
      </c>
      <c r="R527" s="159">
        <f ca="1" t="shared" si="8"/>
        <v>1</v>
      </c>
      <c r="S527" s="143" t="s">
        <v>1628</v>
      </c>
      <c r="T527" s="143"/>
      <c r="U527" s="142"/>
      <c r="V527" s="152" t="s">
        <v>1614</v>
      </c>
      <c r="W527" s="147" t="s">
        <v>1615</v>
      </c>
      <c r="X527" s="142" t="s">
        <v>1616</v>
      </c>
      <c r="Y527" s="142"/>
      <c r="Z527" s="142" t="s">
        <v>1629</v>
      </c>
    </row>
    <row r="528" spans="1:26" ht="47.25">
      <c r="A528" s="142" t="s">
        <v>100</v>
      </c>
      <c r="B528" s="142" t="s">
        <v>1238</v>
      </c>
      <c r="C528" s="142" t="s">
        <v>1238</v>
      </c>
      <c r="D528" s="144" t="s">
        <v>2500</v>
      </c>
      <c r="E528" s="144" t="s">
        <v>2501</v>
      </c>
      <c r="F528" s="142" t="s">
        <v>45</v>
      </c>
      <c r="G528" s="143" t="s">
        <v>32</v>
      </c>
      <c r="H528" s="143" t="s">
        <v>22</v>
      </c>
      <c r="I528" s="143" t="s">
        <v>32</v>
      </c>
      <c r="J528" s="144" t="s">
        <v>2502</v>
      </c>
      <c r="K528" s="144"/>
      <c r="L528" s="145">
        <v>38261</v>
      </c>
      <c r="M528" s="145">
        <v>40086</v>
      </c>
      <c r="N528" s="143" t="s">
        <v>2503</v>
      </c>
      <c r="O528" s="145">
        <v>43738</v>
      </c>
      <c r="P528" s="145">
        <v>40633</v>
      </c>
      <c r="Q528" s="145"/>
      <c r="R528" s="159">
        <f ca="1" t="shared" si="8"/>
        <v>2</v>
      </c>
      <c r="T528" s="143"/>
      <c r="U528" s="143" t="s">
        <v>26</v>
      </c>
      <c r="V528" s="152" t="s">
        <v>2504</v>
      </c>
      <c r="W528" s="147" t="s">
        <v>2505</v>
      </c>
      <c r="X528" s="142" t="s">
        <v>2506</v>
      </c>
      <c r="Y528" s="143" t="s">
        <v>1249</v>
      </c>
      <c r="Z528" s="142"/>
    </row>
    <row r="529" spans="1:26" ht="31.5">
      <c r="A529" s="142" t="s">
        <v>100</v>
      </c>
      <c r="B529" s="142" t="s">
        <v>1238</v>
      </c>
      <c r="C529" s="142" t="s">
        <v>1238</v>
      </c>
      <c r="D529" s="144" t="s">
        <v>2500</v>
      </c>
      <c r="E529" s="144" t="s">
        <v>2507</v>
      </c>
      <c r="F529" s="142" t="s">
        <v>45</v>
      </c>
      <c r="G529" s="143" t="s">
        <v>32</v>
      </c>
      <c r="H529" s="143" t="s">
        <v>22</v>
      </c>
      <c r="I529" s="143" t="s">
        <v>32</v>
      </c>
      <c r="J529" s="144" t="s">
        <v>2508</v>
      </c>
      <c r="K529" s="144"/>
      <c r="L529" s="145">
        <v>38261</v>
      </c>
      <c r="M529" s="145">
        <v>40086</v>
      </c>
      <c r="N529" s="143" t="s">
        <v>2503</v>
      </c>
      <c r="O529" s="145">
        <v>43738</v>
      </c>
      <c r="P529" s="145">
        <v>41729</v>
      </c>
      <c r="Q529" s="145"/>
      <c r="R529" s="159">
        <f ca="1" t="shared" si="8"/>
        <v>4</v>
      </c>
      <c r="T529" s="143"/>
      <c r="U529" s="143" t="s">
        <v>26</v>
      </c>
      <c r="V529" s="152" t="s">
        <v>2504</v>
      </c>
      <c r="W529" s="147" t="s">
        <v>2505</v>
      </c>
      <c r="X529" s="142" t="s">
        <v>2506</v>
      </c>
      <c r="Y529" s="143" t="s">
        <v>1249</v>
      </c>
      <c r="Z529" s="142"/>
    </row>
    <row r="530" spans="1:26" ht="15.75">
      <c r="A530" s="142" t="s">
        <v>100</v>
      </c>
      <c r="B530" s="142" t="s">
        <v>1238</v>
      </c>
      <c r="C530" s="142" t="s">
        <v>1238</v>
      </c>
      <c r="D530" s="144" t="s">
        <v>2126</v>
      </c>
      <c r="E530" s="144" t="s">
        <v>2127</v>
      </c>
      <c r="F530" s="142" t="s">
        <v>42</v>
      </c>
      <c r="G530" s="143" t="s">
        <v>32</v>
      </c>
      <c r="H530" s="143" t="s">
        <v>22</v>
      </c>
      <c r="I530" s="143" t="s">
        <v>32</v>
      </c>
      <c r="J530" s="144" t="s">
        <v>1268</v>
      </c>
      <c r="K530" s="144"/>
      <c r="L530" s="145">
        <v>39692</v>
      </c>
      <c r="M530" s="145">
        <v>41152</v>
      </c>
      <c r="O530" s="145">
        <v>41152</v>
      </c>
      <c r="P530" s="145">
        <v>41152</v>
      </c>
      <c r="Q530" s="145"/>
      <c r="R530" s="159">
        <f ca="1" t="shared" si="8"/>
        <v>4</v>
      </c>
      <c r="T530" s="143"/>
      <c r="U530" s="143" t="s">
        <v>26</v>
      </c>
      <c r="V530" s="142" t="s">
        <v>2128</v>
      </c>
      <c r="W530" s="147" t="s">
        <v>2129</v>
      </c>
      <c r="X530" s="142" t="s">
        <v>2130</v>
      </c>
      <c r="Y530" s="143" t="s">
        <v>1249</v>
      </c>
      <c r="Z530" s="142"/>
    </row>
    <row r="531" spans="1:26" ht="47.25">
      <c r="A531" s="142" t="s">
        <v>100</v>
      </c>
      <c r="B531" s="142" t="s">
        <v>1238</v>
      </c>
      <c r="C531" s="142" t="s">
        <v>1238</v>
      </c>
      <c r="D531" s="144" t="s">
        <v>1633</v>
      </c>
      <c r="E531" s="144" t="s">
        <v>1634</v>
      </c>
      <c r="F531" s="142" t="s">
        <v>33</v>
      </c>
      <c r="G531" s="143" t="s">
        <v>32</v>
      </c>
      <c r="H531" s="143" t="s">
        <v>22</v>
      </c>
      <c r="I531" s="143" t="s">
        <v>32</v>
      </c>
      <c r="J531" s="144" t="s">
        <v>1524</v>
      </c>
      <c r="K531" s="144"/>
      <c r="L531" s="145">
        <v>41426</v>
      </c>
      <c r="M531" s="145">
        <v>43251</v>
      </c>
      <c r="N531" s="143" t="s">
        <v>1635</v>
      </c>
      <c r="O531" s="145">
        <v>43982</v>
      </c>
      <c r="P531" s="145">
        <v>43982</v>
      </c>
      <c r="Q531" s="143" t="s">
        <v>1636</v>
      </c>
      <c r="R531" s="159">
        <f ca="1" t="shared" si="8"/>
        <v>4</v>
      </c>
      <c r="S531" s="143" t="s">
        <v>1637</v>
      </c>
      <c r="T531" s="143" t="s">
        <v>1638</v>
      </c>
      <c r="U531" s="143" t="s">
        <v>26</v>
      </c>
      <c r="V531" s="142" t="s">
        <v>1632</v>
      </c>
      <c r="W531" s="147" t="s">
        <v>1639</v>
      </c>
      <c r="X531" s="142" t="s">
        <v>1640</v>
      </c>
      <c r="Y531" s="143" t="s">
        <v>1249</v>
      </c>
      <c r="Z531" s="142"/>
    </row>
    <row r="532" spans="1:26" ht="15.75">
      <c r="A532" s="142" t="s">
        <v>100</v>
      </c>
      <c r="B532" s="142" t="s">
        <v>1238</v>
      </c>
      <c r="C532" s="142" t="s">
        <v>1238</v>
      </c>
      <c r="D532" s="144" t="s">
        <v>1630</v>
      </c>
      <c r="E532" s="144" t="s">
        <v>1631</v>
      </c>
      <c r="F532" s="142" t="s">
        <v>33</v>
      </c>
      <c r="G532" s="143" t="s">
        <v>32</v>
      </c>
      <c r="H532" s="143" t="s">
        <v>22</v>
      </c>
      <c r="I532" s="143" t="s">
        <v>32</v>
      </c>
      <c r="J532" s="144" t="s">
        <v>1524</v>
      </c>
      <c r="K532" s="144"/>
      <c r="L532" s="145">
        <v>38869</v>
      </c>
      <c r="M532" s="145">
        <v>40694</v>
      </c>
      <c r="N532" s="143" t="s">
        <v>1364</v>
      </c>
      <c r="O532" s="145">
        <v>41425</v>
      </c>
      <c r="P532" s="145">
        <v>41425</v>
      </c>
      <c r="Q532" s="145"/>
      <c r="R532" s="159">
        <f ca="1" t="shared" si="8"/>
        <v>4</v>
      </c>
      <c r="T532" s="143"/>
      <c r="U532" s="143" t="s">
        <v>26</v>
      </c>
      <c r="V532" s="142" t="s">
        <v>1632</v>
      </c>
      <c r="W532" s="142"/>
      <c r="X532" s="142"/>
      <c r="Y532" s="143" t="s">
        <v>1249</v>
      </c>
      <c r="Z532" s="142"/>
    </row>
    <row r="533" spans="1:26" ht="15.75">
      <c r="A533" s="142" t="s">
        <v>100</v>
      </c>
      <c r="B533" s="142" t="s">
        <v>1238</v>
      </c>
      <c r="C533" s="142" t="s">
        <v>1238</v>
      </c>
      <c r="D533" s="144" t="s">
        <v>2988</v>
      </c>
      <c r="E533" s="144" t="s">
        <v>2989</v>
      </c>
      <c r="F533" s="142" t="s">
        <v>46</v>
      </c>
      <c r="G533" s="143" t="s">
        <v>32</v>
      </c>
      <c r="H533" s="143" t="s">
        <v>22</v>
      </c>
      <c r="I533" s="143" t="s">
        <v>32</v>
      </c>
      <c r="J533" s="144" t="s">
        <v>2921</v>
      </c>
      <c r="K533" s="144"/>
      <c r="L533" s="145"/>
      <c r="M533" s="145"/>
      <c r="N533" s="143" t="s">
        <v>1407</v>
      </c>
      <c r="O533" s="145"/>
      <c r="P533" s="145"/>
      <c r="Q533" s="145"/>
      <c r="R533" s="159">
        <f ca="1" t="shared" si="8"/>
        <v>1</v>
      </c>
      <c r="T533" s="143"/>
      <c r="U533" s="143" t="s">
        <v>26</v>
      </c>
      <c r="V533" s="142" t="s">
        <v>2990</v>
      </c>
      <c r="W533" s="147" t="s">
        <v>2991</v>
      </c>
      <c r="X533" s="142" t="s">
        <v>2992</v>
      </c>
      <c r="Y533" s="143" t="s">
        <v>1249</v>
      </c>
      <c r="Z533" s="142"/>
    </row>
    <row r="534" spans="1:26" ht="15.75">
      <c r="A534" s="142" t="s">
        <v>100</v>
      </c>
      <c r="B534" s="142" t="s">
        <v>1238</v>
      </c>
      <c r="C534" s="142" t="s">
        <v>1238</v>
      </c>
      <c r="D534" s="144" t="s">
        <v>2988</v>
      </c>
      <c r="E534" s="144" t="s">
        <v>2993</v>
      </c>
      <c r="F534" s="142" t="s">
        <v>46</v>
      </c>
      <c r="G534" s="143" t="s">
        <v>32</v>
      </c>
      <c r="H534" s="143" t="s">
        <v>22</v>
      </c>
      <c r="I534" s="143" t="s">
        <v>32</v>
      </c>
      <c r="J534" s="144"/>
      <c r="K534" s="144"/>
      <c r="L534" s="145"/>
      <c r="M534" s="145"/>
      <c r="N534" s="143" t="s">
        <v>1407</v>
      </c>
      <c r="O534" s="145"/>
      <c r="P534" s="145"/>
      <c r="Q534" s="145"/>
      <c r="R534" s="159">
        <f ca="1" t="shared" si="8"/>
        <v>1</v>
      </c>
      <c r="T534" s="143"/>
      <c r="U534" s="143" t="s">
        <v>26</v>
      </c>
      <c r="V534" s="142" t="s">
        <v>2990</v>
      </c>
      <c r="W534" s="147" t="s">
        <v>2991</v>
      </c>
      <c r="X534" s="142" t="s">
        <v>2992</v>
      </c>
      <c r="Y534" s="143" t="s">
        <v>1249</v>
      </c>
      <c r="Z534" s="142"/>
    </row>
    <row r="535" spans="1:26" ht="15.75">
      <c r="A535" s="142" t="s">
        <v>100</v>
      </c>
      <c r="B535" s="142" t="s">
        <v>1238</v>
      </c>
      <c r="C535" s="142" t="s">
        <v>1238</v>
      </c>
      <c r="D535" s="144" t="s">
        <v>2988</v>
      </c>
      <c r="E535" s="144" t="s">
        <v>2994</v>
      </c>
      <c r="F535" s="142" t="s">
        <v>46</v>
      </c>
      <c r="G535" s="143" t="s">
        <v>32</v>
      </c>
      <c r="H535" s="143" t="s">
        <v>22</v>
      </c>
      <c r="I535" s="143" t="s">
        <v>32</v>
      </c>
      <c r="J535" s="144"/>
      <c r="K535" s="144"/>
      <c r="L535" s="145"/>
      <c r="M535" s="145"/>
      <c r="N535" s="143" t="s">
        <v>1407</v>
      </c>
      <c r="O535" s="145"/>
      <c r="P535" s="145"/>
      <c r="Q535" s="145"/>
      <c r="R535" s="159">
        <f ca="1" t="shared" si="8"/>
        <v>1</v>
      </c>
      <c r="T535" s="143"/>
      <c r="U535" s="143" t="s">
        <v>26</v>
      </c>
      <c r="V535" s="142" t="s">
        <v>2990</v>
      </c>
      <c r="W535" s="147" t="s">
        <v>2991</v>
      </c>
      <c r="X535" s="142" t="s">
        <v>2992</v>
      </c>
      <c r="Y535" s="143" t="s">
        <v>1249</v>
      </c>
      <c r="Z535" s="142"/>
    </row>
    <row r="536" spans="1:26" ht="15.75">
      <c r="A536" s="142" t="s">
        <v>100</v>
      </c>
      <c r="B536" s="142" t="s">
        <v>1238</v>
      </c>
      <c r="C536" s="142" t="s">
        <v>1238</v>
      </c>
      <c r="D536" s="144" t="s">
        <v>2988</v>
      </c>
      <c r="E536" s="144" t="s">
        <v>2995</v>
      </c>
      <c r="F536" s="142" t="s">
        <v>46</v>
      </c>
      <c r="G536" s="143" t="s">
        <v>32</v>
      </c>
      <c r="H536" s="143" t="s">
        <v>22</v>
      </c>
      <c r="I536" s="143" t="s">
        <v>32</v>
      </c>
      <c r="J536" s="144"/>
      <c r="K536" s="144"/>
      <c r="L536" s="145"/>
      <c r="M536" s="145"/>
      <c r="N536" s="143" t="s">
        <v>1407</v>
      </c>
      <c r="O536" s="145"/>
      <c r="P536" s="145"/>
      <c r="Q536" s="145"/>
      <c r="R536" s="159">
        <f ca="1" t="shared" si="8"/>
        <v>1</v>
      </c>
      <c r="T536" s="143"/>
      <c r="U536" s="143" t="s">
        <v>26</v>
      </c>
      <c r="V536" s="142" t="s">
        <v>2990</v>
      </c>
      <c r="W536" s="147" t="s">
        <v>2991</v>
      </c>
      <c r="X536" s="142" t="s">
        <v>2992</v>
      </c>
      <c r="Y536" s="143" t="s">
        <v>1249</v>
      </c>
      <c r="Z536" s="142"/>
    </row>
    <row r="537" spans="1:26" ht="15.75">
      <c r="A537" s="142" t="s">
        <v>100</v>
      </c>
      <c r="B537" s="142" t="s">
        <v>1238</v>
      </c>
      <c r="C537" s="142" t="s">
        <v>1238</v>
      </c>
      <c r="D537" s="144" t="s">
        <v>2988</v>
      </c>
      <c r="E537" s="144" t="s">
        <v>2996</v>
      </c>
      <c r="F537" s="142" t="s">
        <v>46</v>
      </c>
      <c r="G537" s="143" t="s">
        <v>32</v>
      </c>
      <c r="H537" s="143" t="s">
        <v>22</v>
      </c>
      <c r="I537" s="143" t="s">
        <v>32</v>
      </c>
      <c r="J537" s="144"/>
      <c r="K537" s="144"/>
      <c r="L537" s="145">
        <v>39539</v>
      </c>
      <c r="M537" s="145">
        <v>46844</v>
      </c>
      <c r="N537" s="143" t="s">
        <v>1407</v>
      </c>
      <c r="O537" s="145">
        <v>48670</v>
      </c>
      <c r="P537" s="145">
        <v>46844</v>
      </c>
      <c r="Q537" s="145"/>
      <c r="R537" s="159">
        <f ca="1" t="shared" si="8"/>
        <v>4</v>
      </c>
      <c r="T537" s="143"/>
      <c r="U537" s="143" t="s">
        <v>26</v>
      </c>
      <c r="V537" s="142" t="s">
        <v>2990</v>
      </c>
      <c r="W537" s="147" t="s">
        <v>2991</v>
      </c>
      <c r="X537" s="142" t="s">
        <v>2992</v>
      </c>
      <c r="Y537" s="143" t="s">
        <v>1249</v>
      </c>
      <c r="Z537" s="142"/>
    </row>
    <row r="538" spans="1:26" ht="15.75">
      <c r="A538" s="142" t="s">
        <v>100</v>
      </c>
      <c r="B538" s="142" t="s">
        <v>1238</v>
      </c>
      <c r="C538" s="142" t="s">
        <v>1238</v>
      </c>
      <c r="D538" s="144" t="s">
        <v>2988</v>
      </c>
      <c r="E538" s="144" t="s">
        <v>2997</v>
      </c>
      <c r="F538" s="142" t="s">
        <v>46</v>
      </c>
      <c r="G538" s="143" t="s">
        <v>32</v>
      </c>
      <c r="H538" s="143" t="s">
        <v>22</v>
      </c>
      <c r="I538" s="143" t="s">
        <v>32</v>
      </c>
      <c r="J538" s="144" t="s">
        <v>1524</v>
      </c>
      <c r="K538" s="144"/>
      <c r="L538" s="145">
        <v>2005</v>
      </c>
      <c r="M538" s="145">
        <v>2007</v>
      </c>
      <c r="N538" s="143" t="s">
        <v>1508</v>
      </c>
      <c r="O538" s="145">
        <v>2008</v>
      </c>
      <c r="P538" s="145">
        <v>2008</v>
      </c>
      <c r="Q538" s="145"/>
      <c r="R538" s="159">
        <f ca="1" t="shared" si="8"/>
        <v>2</v>
      </c>
      <c r="T538" s="143"/>
      <c r="U538" s="143" t="s">
        <v>26</v>
      </c>
      <c r="V538" s="142" t="s">
        <v>2990</v>
      </c>
      <c r="W538" s="147" t="s">
        <v>2991</v>
      </c>
      <c r="X538" s="142" t="s">
        <v>2992</v>
      </c>
      <c r="Y538" s="143" t="s">
        <v>1249</v>
      </c>
      <c r="Z538" s="142"/>
    </row>
    <row r="539" spans="1:26" ht="15.75">
      <c r="A539" s="142" t="s">
        <v>100</v>
      </c>
      <c r="B539" s="142" t="s">
        <v>1238</v>
      </c>
      <c r="C539" s="142" t="s">
        <v>1238</v>
      </c>
      <c r="D539" s="144" t="s">
        <v>2131</v>
      </c>
      <c r="E539" s="144" t="s">
        <v>2132</v>
      </c>
      <c r="F539" s="142" t="s">
        <v>42</v>
      </c>
      <c r="G539" s="143" t="s">
        <v>32</v>
      </c>
      <c r="H539" s="143" t="s">
        <v>22</v>
      </c>
      <c r="I539" s="143" t="s">
        <v>32</v>
      </c>
      <c r="J539" s="144" t="s">
        <v>1292</v>
      </c>
      <c r="K539" s="144"/>
      <c r="L539" s="145">
        <v>39904</v>
      </c>
      <c r="M539" s="145">
        <v>41729</v>
      </c>
      <c r="N539" s="143" t="s">
        <v>1402</v>
      </c>
      <c r="O539" s="145">
        <v>42825</v>
      </c>
      <c r="P539" s="145">
        <v>41729</v>
      </c>
      <c r="R539" s="159">
        <f ca="1" t="shared" si="8"/>
        <v>4</v>
      </c>
      <c r="T539" s="143"/>
      <c r="U539" s="143" t="s">
        <v>26</v>
      </c>
      <c r="V539" s="142" t="s">
        <v>2133</v>
      </c>
      <c r="W539" s="147" t="s">
        <v>2134</v>
      </c>
      <c r="X539" s="142" t="s">
        <v>2135</v>
      </c>
      <c r="Y539" s="143" t="s">
        <v>1249</v>
      </c>
      <c r="Z539" s="142"/>
    </row>
    <row r="540" spans="1:26" ht="63">
      <c r="A540" s="142" t="s">
        <v>100</v>
      </c>
      <c r="B540" s="142" t="s">
        <v>1238</v>
      </c>
      <c r="C540" s="142" t="s">
        <v>1238</v>
      </c>
      <c r="D540" s="144" t="s">
        <v>2998</v>
      </c>
      <c r="E540" s="144" t="s">
        <v>2999</v>
      </c>
      <c r="F540" s="142" t="s">
        <v>46</v>
      </c>
      <c r="G540" s="143" t="s">
        <v>32</v>
      </c>
      <c r="H540" s="143" t="s">
        <v>22</v>
      </c>
      <c r="I540" s="143" t="s">
        <v>32</v>
      </c>
      <c r="J540" s="144" t="s">
        <v>1604</v>
      </c>
      <c r="K540" s="144"/>
      <c r="L540" s="145">
        <v>39539</v>
      </c>
      <c r="M540" s="145">
        <v>43190</v>
      </c>
      <c r="N540" s="143" t="s">
        <v>1407</v>
      </c>
      <c r="O540" s="145">
        <v>45016</v>
      </c>
      <c r="P540" s="145">
        <v>43190</v>
      </c>
      <c r="R540" s="159">
        <f ca="1" t="shared" si="8"/>
        <v>4</v>
      </c>
      <c r="T540" s="143"/>
      <c r="U540" s="143" t="s">
        <v>26</v>
      </c>
      <c r="V540" s="142" t="s">
        <v>3000</v>
      </c>
      <c r="W540" s="147" t="s">
        <v>3001</v>
      </c>
      <c r="X540" s="142" t="s">
        <v>3002</v>
      </c>
      <c r="Y540" s="143" t="s">
        <v>1249</v>
      </c>
      <c r="Z540" s="142" t="s">
        <v>3046</v>
      </c>
    </row>
    <row r="541" spans="1:26" ht="15.75">
      <c r="A541" s="142" t="s">
        <v>100</v>
      </c>
      <c r="B541" s="142" t="s">
        <v>1238</v>
      </c>
      <c r="C541" s="142" t="s">
        <v>1238</v>
      </c>
      <c r="D541" s="144" t="s">
        <v>2998</v>
      </c>
      <c r="E541" s="144" t="s">
        <v>3003</v>
      </c>
      <c r="F541" s="142" t="s">
        <v>46</v>
      </c>
      <c r="G541" s="143" t="s">
        <v>32</v>
      </c>
      <c r="H541" s="143" t="s">
        <v>22</v>
      </c>
      <c r="I541" s="143" t="s">
        <v>32</v>
      </c>
      <c r="J541" s="144" t="s">
        <v>3004</v>
      </c>
      <c r="K541" s="144"/>
      <c r="L541" s="145">
        <v>41365</v>
      </c>
      <c r="M541" s="145">
        <v>43190</v>
      </c>
      <c r="N541" s="143" t="s">
        <v>1407</v>
      </c>
      <c r="O541" s="145">
        <v>45016</v>
      </c>
      <c r="P541" s="145">
        <v>43190</v>
      </c>
      <c r="R541" s="159">
        <f ca="1" t="shared" si="8"/>
        <v>4</v>
      </c>
      <c r="T541" s="143"/>
      <c r="U541" s="143" t="s">
        <v>26</v>
      </c>
      <c r="V541" s="142" t="s">
        <v>3005</v>
      </c>
      <c r="W541" s="147" t="s">
        <v>3006</v>
      </c>
      <c r="X541" s="142" t="s">
        <v>3007</v>
      </c>
      <c r="Y541" s="143"/>
      <c r="Z541" s="142"/>
    </row>
    <row r="542" spans="1:26" ht="15.75">
      <c r="A542" s="142" t="s">
        <v>100</v>
      </c>
      <c r="B542" s="142" t="s">
        <v>1238</v>
      </c>
      <c r="C542" s="142" t="s">
        <v>1238</v>
      </c>
      <c r="D542" s="144" t="s">
        <v>2998</v>
      </c>
      <c r="E542" s="144" t="s">
        <v>3008</v>
      </c>
      <c r="F542" s="142" t="s">
        <v>46</v>
      </c>
      <c r="G542" s="143" t="s">
        <v>32</v>
      </c>
      <c r="H542" s="143" t="s">
        <v>22</v>
      </c>
      <c r="I542" s="143" t="s">
        <v>32</v>
      </c>
      <c r="J542" s="144" t="s">
        <v>1604</v>
      </c>
      <c r="K542" s="144"/>
      <c r="L542" s="145">
        <v>39173</v>
      </c>
      <c r="M542" s="145">
        <v>41364</v>
      </c>
      <c r="O542" s="145">
        <v>41364</v>
      </c>
      <c r="P542" s="145">
        <v>41364</v>
      </c>
      <c r="R542" s="159">
        <f ca="1" t="shared" si="8"/>
        <v>4</v>
      </c>
      <c r="T542" s="143"/>
      <c r="U542" s="143" t="s">
        <v>26</v>
      </c>
      <c r="V542" s="142" t="s">
        <v>3009</v>
      </c>
      <c r="W542" s="147" t="s">
        <v>3010</v>
      </c>
      <c r="X542" s="142" t="s">
        <v>3011</v>
      </c>
      <c r="Y542" s="143" t="s">
        <v>1249</v>
      </c>
      <c r="Z542" s="142"/>
    </row>
    <row r="543" spans="1:26" ht="94.5">
      <c r="A543" s="142" t="s">
        <v>100</v>
      </c>
      <c r="B543" s="142" t="s">
        <v>1238</v>
      </c>
      <c r="C543" s="142" t="s">
        <v>1238</v>
      </c>
      <c r="D543" s="144" t="s">
        <v>2136</v>
      </c>
      <c r="E543" s="144" t="s">
        <v>1238</v>
      </c>
      <c r="F543" s="142" t="s">
        <v>38</v>
      </c>
      <c r="G543" s="143" t="s">
        <v>32</v>
      </c>
      <c r="H543" s="143" t="s">
        <v>22</v>
      </c>
      <c r="I543" s="143" t="s">
        <v>32</v>
      </c>
      <c r="J543" s="144" t="s">
        <v>2137</v>
      </c>
      <c r="K543" s="144" t="s">
        <v>2138</v>
      </c>
      <c r="L543" s="145">
        <v>41019</v>
      </c>
      <c r="M543" s="145"/>
      <c r="O543" s="145"/>
      <c r="P543" s="145">
        <v>41364</v>
      </c>
      <c r="R543" s="159">
        <f ca="1" t="shared" si="8"/>
        <v>4</v>
      </c>
      <c r="T543" s="143"/>
      <c r="U543" s="143" t="s">
        <v>26</v>
      </c>
      <c r="V543" s="142" t="s">
        <v>2139</v>
      </c>
      <c r="W543" s="147" t="s">
        <v>2140</v>
      </c>
      <c r="X543" s="142" t="s">
        <v>2141</v>
      </c>
      <c r="Y543" s="143" t="s">
        <v>1249</v>
      </c>
      <c r="Z543" s="142" t="s">
        <v>3041</v>
      </c>
    </row>
    <row r="544" spans="1:26" ht="47.25">
      <c r="A544" s="142" t="s">
        <v>100</v>
      </c>
      <c r="B544" s="142" t="s">
        <v>1238</v>
      </c>
      <c r="C544" s="142" t="s">
        <v>1238</v>
      </c>
      <c r="D544" s="144" t="s">
        <v>2136</v>
      </c>
      <c r="E544" s="144" t="s">
        <v>2142</v>
      </c>
      <c r="F544" s="142" t="s">
        <v>38</v>
      </c>
      <c r="G544" s="143" t="s">
        <v>32</v>
      </c>
      <c r="H544" s="143" t="s">
        <v>22</v>
      </c>
      <c r="I544" s="143" t="s">
        <v>32</v>
      </c>
      <c r="J544" s="144" t="s">
        <v>2143</v>
      </c>
      <c r="K544" s="144" t="s">
        <v>2144</v>
      </c>
      <c r="L544" s="145"/>
      <c r="M544" s="145"/>
      <c r="O544" s="145"/>
      <c r="P544" s="145"/>
      <c r="R544" s="159">
        <f ca="1" t="shared" si="8"/>
        <v>1</v>
      </c>
      <c r="T544" s="143"/>
      <c r="U544" s="143" t="s">
        <v>26</v>
      </c>
      <c r="V544" s="142" t="s">
        <v>2139</v>
      </c>
      <c r="W544" s="147" t="s">
        <v>2140</v>
      </c>
      <c r="X544" s="142" t="s">
        <v>2141</v>
      </c>
      <c r="Y544" s="143" t="s">
        <v>1249</v>
      </c>
      <c r="Z544" s="142" t="s">
        <v>3033</v>
      </c>
    </row>
    <row r="545" spans="1:26" ht="47.25">
      <c r="A545" s="142" t="s">
        <v>100</v>
      </c>
      <c r="B545" s="142" t="s">
        <v>1238</v>
      </c>
      <c r="C545" s="142" t="s">
        <v>1238</v>
      </c>
      <c r="D545" s="144" t="s">
        <v>2136</v>
      </c>
      <c r="E545" s="144" t="s">
        <v>2145</v>
      </c>
      <c r="F545" s="142" t="s">
        <v>38</v>
      </c>
      <c r="G545" s="143" t="s">
        <v>32</v>
      </c>
      <c r="H545" s="143" t="s">
        <v>22</v>
      </c>
      <c r="I545" s="143" t="s">
        <v>32</v>
      </c>
      <c r="J545" s="144" t="s">
        <v>2146</v>
      </c>
      <c r="K545" s="144" t="s">
        <v>2147</v>
      </c>
      <c r="L545" s="145"/>
      <c r="M545" s="145"/>
      <c r="O545" s="145"/>
      <c r="P545" s="145"/>
      <c r="R545" s="159">
        <f ca="1" t="shared" si="8"/>
        <v>1</v>
      </c>
      <c r="T545" s="143"/>
      <c r="U545" s="143" t="s">
        <v>26</v>
      </c>
      <c r="V545" s="142" t="s">
        <v>2139</v>
      </c>
      <c r="W545" s="147" t="s">
        <v>2140</v>
      </c>
      <c r="X545" s="142" t="s">
        <v>2141</v>
      </c>
      <c r="Y545" s="143" t="s">
        <v>1249</v>
      </c>
      <c r="Z545" s="142" t="s">
        <v>2148</v>
      </c>
    </row>
    <row r="546" spans="1:26" ht="15.75">
      <c r="A546" s="142" t="s">
        <v>100</v>
      </c>
      <c r="B546" s="142" t="s">
        <v>1238</v>
      </c>
      <c r="C546" s="142" t="s">
        <v>1238</v>
      </c>
      <c r="D546" s="144" t="s">
        <v>2136</v>
      </c>
      <c r="E546" s="144" t="s">
        <v>1924</v>
      </c>
      <c r="F546" s="142" t="s">
        <v>38</v>
      </c>
      <c r="G546" s="143" t="s">
        <v>32</v>
      </c>
      <c r="H546" s="143" t="s">
        <v>22</v>
      </c>
      <c r="I546" s="143" t="s">
        <v>32</v>
      </c>
      <c r="J546" s="144" t="s">
        <v>1925</v>
      </c>
      <c r="K546" s="144"/>
      <c r="L546" s="145">
        <v>38565</v>
      </c>
      <c r="M546" s="145">
        <v>39661</v>
      </c>
      <c r="N546" s="143" t="s">
        <v>1364</v>
      </c>
      <c r="O546" s="145">
        <v>40756</v>
      </c>
      <c r="P546" s="145">
        <v>40756</v>
      </c>
      <c r="R546" s="159">
        <f ca="1" t="shared" si="8"/>
        <v>2</v>
      </c>
      <c r="T546" s="143"/>
      <c r="U546" s="143" t="s">
        <v>26</v>
      </c>
      <c r="V546" s="142" t="s">
        <v>2139</v>
      </c>
      <c r="W546" s="147" t="s">
        <v>2140</v>
      </c>
      <c r="X546" s="142" t="s">
        <v>2141</v>
      </c>
      <c r="Y546" s="143" t="s">
        <v>1249</v>
      </c>
      <c r="Z546" s="142"/>
    </row>
    <row r="547" spans="1:26" ht="15.75">
      <c r="A547" s="142" t="s">
        <v>100</v>
      </c>
      <c r="B547" s="142" t="s">
        <v>1238</v>
      </c>
      <c r="C547" s="142" t="s">
        <v>1238</v>
      </c>
      <c r="D547" s="144" t="s">
        <v>1641</v>
      </c>
      <c r="E547" s="144" t="s">
        <v>1238</v>
      </c>
      <c r="F547" s="142" t="s">
        <v>38</v>
      </c>
      <c r="G547" s="143" t="s">
        <v>32</v>
      </c>
      <c r="H547" s="143" t="s">
        <v>22</v>
      </c>
      <c r="I547" s="143" t="s">
        <v>32</v>
      </c>
      <c r="J547" s="144" t="s">
        <v>1524</v>
      </c>
      <c r="K547" s="144"/>
      <c r="L547" s="145">
        <v>38626</v>
      </c>
      <c r="M547" s="145">
        <v>40268</v>
      </c>
      <c r="N547" s="143" t="s">
        <v>1533</v>
      </c>
      <c r="O547" s="145">
        <v>41729</v>
      </c>
      <c r="P547" s="145">
        <v>41729</v>
      </c>
      <c r="Q547" s="145">
        <v>41200</v>
      </c>
      <c r="R547" s="159">
        <f ca="1" t="shared" si="8"/>
        <v>4</v>
      </c>
      <c r="S547" s="143" t="s">
        <v>1990</v>
      </c>
      <c r="T547" s="143" t="s">
        <v>1642</v>
      </c>
      <c r="U547" s="143" t="s">
        <v>26</v>
      </c>
      <c r="V547" s="142" t="s">
        <v>1643</v>
      </c>
      <c r="W547" s="147" t="s">
        <v>1644</v>
      </c>
      <c r="X547" s="142" t="s">
        <v>1645</v>
      </c>
      <c r="Y547" s="143" t="s">
        <v>1249</v>
      </c>
      <c r="Z547" s="142"/>
    </row>
    <row r="548" spans="1:26" ht="63">
      <c r="A548" s="142" t="s">
        <v>100</v>
      </c>
      <c r="B548" s="142" t="s">
        <v>1238</v>
      </c>
      <c r="C548" s="142" t="s">
        <v>1238</v>
      </c>
      <c r="D548" s="144" t="s">
        <v>1641</v>
      </c>
      <c r="E548" s="144" t="s">
        <v>1646</v>
      </c>
      <c r="F548" s="142" t="s">
        <v>38</v>
      </c>
      <c r="G548" s="143" t="s">
        <v>32</v>
      </c>
      <c r="H548" s="143" t="s">
        <v>22</v>
      </c>
      <c r="I548" s="143" t="s">
        <v>32</v>
      </c>
      <c r="J548" s="144" t="s">
        <v>1647</v>
      </c>
      <c r="K548" s="144" t="s">
        <v>1465</v>
      </c>
      <c r="L548" s="145" t="s">
        <v>1648</v>
      </c>
      <c r="M548" s="145">
        <v>40269</v>
      </c>
      <c r="N548" s="143" t="s">
        <v>1364</v>
      </c>
      <c r="O548" s="145">
        <v>40999</v>
      </c>
      <c r="P548" s="145">
        <v>40999</v>
      </c>
      <c r="Q548" s="143" t="s">
        <v>1649</v>
      </c>
      <c r="R548" s="159">
        <f ca="1" t="shared" si="8"/>
        <v>2</v>
      </c>
      <c r="T548" s="143"/>
      <c r="U548" s="143" t="s">
        <v>26</v>
      </c>
      <c r="V548" s="142" t="s">
        <v>1643</v>
      </c>
      <c r="W548" s="147" t="s">
        <v>1644</v>
      </c>
      <c r="X548" s="142" t="s">
        <v>1645</v>
      </c>
      <c r="Y548" s="143" t="s">
        <v>1249</v>
      </c>
      <c r="Z548" s="142" t="s">
        <v>1650</v>
      </c>
    </row>
    <row r="549" spans="1:26" ht="15.75">
      <c r="A549" s="142" t="s">
        <v>100</v>
      </c>
      <c r="B549" s="142" t="s">
        <v>1238</v>
      </c>
      <c r="C549" s="142" t="s">
        <v>1238</v>
      </c>
      <c r="D549" s="144" t="s">
        <v>1641</v>
      </c>
      <c r="E549" s="144" t="s">
        <v>1651</v>
      </c>
      <c r="F549" s="142" t="s">
        <v>38</v>
      </c>
      <c r="G549" s="143" t="s">
        <v>32</v>
      </c>
      <c r="H549" s="143" t="s">
        <v>22</v>
      </c>
      <c r="I549" s="143" t="s">
        <v>32</v>
      </c>
      <c r="J549" s="144" t="s">
        <v>1524</v>
      </c>
      <c r="K549" s="144"/>
      <c r="L549" s="145">
        <v>2005</v>
      </c>
      <c r="M549" s="145">
        <v>40422</v>
      </c>
      <c r="N549" s="143" t="s">
        <v>1364</v>
      </c>
      <c r="O549" s="145">
        <v>41091</v>
      </c>
      <c r="P549" s="145">
        <v>41729</v>
      </c>
      <c r="Q549" s="143" t="s">
        <v>1652</v>
      </c>
      <c r="R549" s="159">
        <f ca="1" t="shared" si="8"/>
        <v>4</v>
      </c>
      <c r="T549" s="143"/>
      <c r="U549" s="143" t="s">
        <v>26</v>
      </c>
      <c r="V549" s="142" t="s">
        <v>1653</v>
      </c>
      <c r="W549" s="147" t="s">
        <v>1654</v>
      </c>
      <c r="X549" s="142" t="s">
        <v>1655</v>
      </c>
      <c r="Y549" s="143" t="s">
        <v>1249</v>
      </c>
      <c r="Z549" s="142" t="s">
        <v>1656</v>
      </c>
    </row>
    <row r="550" spans="1:26" ht="15.75">
      <c r="A550" s="142" t="s">
        <v>100</v>
      </c>
      <c r="B550" s="142" t="s">
        <v>1238</v>
      </c>
      <c r="C550" s="142" t="s">
        <v>1238</v>
      </c>
      <c r="D550" s="144" t="s">
        <v>3012</v>
      </c>
      <c r="E550" s="144" t="s">
        <v>3013</v>
      </c>
      <c r="F550" s="142" t="s">
        <v>31</v>
      </c>
      <c r="G550" s="143" t="s">
        <v>32</v>
      </c>
      <c r="H550" s="143" t="s">
        <v>22</v>
      </c>
      <c r="I550" s="143" t="s">
        <v>32</v>
      </c>
      <c r="J550" s="144" t="s">
        <v>3014</v>
      </c>
      <c r="K550" s="144"/>
      <c r="L550" s="145"/>
      <c r="M550" s="145"/>
      <c r="O550" s="145"/>
      <c r="P550" s="145"/>
      <c r="R550" s="159">
        <f ca="1" t="shared" si="8"/>
        <v>1</v>
      </c>
      <c r="S550" s="143" t="s">
        <v>1268</v>
      </c>
      <c r="T550" s="143"/>
      <c r="U550" s="143" t="s">
        <v>26</v>
      </c>
      <c r="V550" s="142" t="s">
        <v>3015</v>
      </c>
      <c r="W550" s="147" t="s">
        <v>3016</v>
      </c>
      <c r="X550" s="142" t="s">
        <v>3017</v>
      </c>
      <c r="Y550" s="143" t="s">
        <v>1249</v>
      </c>
      <c r="Z550" s="142"/>
    </row>
    <row r="551" spans="1:26" ht="31.5">
      <c r="A551" s="142" t="s">
        <v>100</v>
      </c>
      <c r="B551" s="142" t="s">
        <v>1238</v>
      </c>
      <c r="C551" s="142" t="s">
        <v>1238</v>
      </c>
      <c r="D551" s="144" t="s">
        <v>3012</v>
      </c>
      <c r="E551" s="144" t="s">
        <v>3018</v>
      </c>
      <c r="F551" s="142" t="s">
        <v>31</v>
      </c>
      <c r="G551" s="143" t="s">
        <v>32</v>
      </c>
      <c r="H551" s="143" t="s">
        <v>22</v>
      </c>
      <c r="I551" s="143" t="s">
        <v>32</v>
      </c>
      <c r="J551" s="144" t="s">
        <v>1368</v>
      </c>
      <c r="K551" s="144" t="s">
        <v>2360</v>
      </c>
      <c r="L551" s="145"/>
      <c r="M551" s="145">
        <v>40633</v>
      </c>
      <c r="N551" s="143" t="s">
        <v>1364</v>
      </c>
      <c r="O551" s="145">
        <v>41364</v>
      </c>
      <c r="P551" s="145">
        <v>41364</v>
      </c>
      <c r="Q551" s="143" t="s">
        <v>3019</v>
      </c>
      <c r="R551" s="159">
        <f ca="1" t="shared" si="8"/>
        <v>4</v>
      </c>
      <c r="S551" s="143" t="s">
        <v>1535</v>
      </c>
      <c r="T551" s="143"/>
      <c r="U551" s="143" t="s">
        <v>26</v>
      </c>
      <c r="V551" s="142" t="s">
        <v>3015</v>
      </c>
      <c r="W551" s="147" t="s">
        <v>3016</v>
      </c>
      <c r="X551" s="142" t="s">
        <v>3017</v>
      </c>
      <c r="Y551" s="143" t="s">
        <v>1249</v>
      </c>
      <c r="Z551" s="142"/>
    </row>
    <row r="552" spans="1:26" ht="15.75">
      <c r="A552" s="142" t="s">
        <v>100</v>
      </c>
      <c r="B552" s="142" t="s">
        <v>1238</v>
      </c>
      <c r="C552" s="142" t="s">
        <v>1238</v>
      </c>
      <c r="D552" s="144" t="s">
        <v>3012</v>
      </c>
      <c r="E552" s="144" t="s">
        <v>3020</v>
      </c>
      <c r="F552" s="142" t="s">
        <v>31</v>
      </c>
      <c r="G552" s="143" t="s">
        <v>32</v>
      </c>
      <c r="H552" s="143" t="s">
        <v>22</v>
      </c>
      <c r="I552" s="143" t="s">
        <v>32</v>
      </c>
      <c r="J552" s="144" t="s">
        <v>3021</v>
      </c>
      <c r="K552" s="144" t="s">
        <v>2360</v>
      </c>
      <c r="L552" s="145">
        <v>40422</v>
      </c>
      <c r="M552" s="145">
        <v>41153</v>
      </c>
      <c r="N552" s="143" t="s">
        <v>1364</v>
      </c>
      <c r="O552" s="145">
        <v>41883</v>
      </c>
      <c r="P552" s="145" t="s">
        <v>3022</v>
      </c>
      <c r="R552" s="159">
        <f ca="1" t="shared" si="8"/>
        <v>4</v>
      </c>
      <c r="S552" s="143" t="s">
        <v>1465</v>
      </c>
      <c r="T552" s="143"/>
      <c r="U552" s="143" t="s">
        <v>26</v>
      </c>
      <c r="V552" s="142" t="s">
        <v>3015</v>
      </c>
      <c r="W552" s="147" t="s">
        <v>3016</v>
      </c>
      <c r="X552" s="142" t="s">
        <v>3017</v>
      </c>
      <c r="Y552" s="143" t="s">
        <v>1249</v>
      </c>
      <c r="Z552" s="142"/>
    </row>
    <row r="553" spans="1:26" ht="15.75">
      <c r="A553" s="142" t="s">
        <v>100</v>
      </c>
      <c r="B553" s="142" t="s">
        <v>1238</v>
      </c>
      <c r="C553" s="142" t="s">
        <v>1238</v>
      </c>
      <c r="D553" s="144" t="s">
        <v>3012</v>
      </c>
      <c r="E553" s="144" t="s">
        <v>3023</v>
      </c>
      <c r="F553" s="142" t="s">
        <v>31</v>
      </c>
      <c r="G553" s="143" t="s">
        <v>32</v>
      </c>
      <c r="H553" s="143" t="s">
        <v>22</v>
      </c>
      <c r="I553" s="143" t="s">
        <v>32</v>
      </c>
      <c r="J553" s="144" t="s">
        <v>3024</v>
      </c>
      <c r="K553" s="144" t="s">
        <v>2360</v>
      </c>
      <c r="L553" s="145">
        <v>40422</v>
      </c>
      <c r="M553" s="145">
        <v>41153</v>
      </c>
      <c r="N553" s="143" t="s">
        <v>1364</v>
      </c>
      <c r="O553" s="145">
        <v>41883</v>
      </c>
      <c r="P553" s="145" t="s">
        <v>3022</v>
      </c>
      <c r="R553" s="159">
        <f ca="1" t="shared" si="8"/>
        <v>4</v>
      </c>
      <c r="S553" s="143" t="s">
        <v>1465</v>
      </c>
      <c r="T553" s="143"/>
      <c r="U553" s="143" t="s">
        <v>26</v>
      </c>
      <c r="V553" s="142" t="s">
        <v>3015</v>
      </c>
      <c r="W553" s="147" t="s">
        <v>3016</v>
      </c>
      <c r="X553" s="142" t="s">
        <v>3017</v>
      </c>
      <c r="Y553" s="143" t="s">
        <v>1249</v>
      </c>
      <c r="Z553" s="142"/>
    </row>
    <row r="554" spans="1:26" ht="15.75">
      <c r="A554" s="142" t="s">
        <v>100</v>
      </c>
      <c r="B554" s="142" t="s">
        <v>1238</v>
      </c>
      <c r="C554" s="142" t="s">
        <v>1238</v>
      </c>
      <c r="E554" s="144" t="s">
        <v>2216</v>
      </c>
      <c r="F554" s="142" t="s">
        <v>45</v>
      </c>
      <c r="G554" s="143" t="s">
        <v>32</v>
      </c>
      <c r="H554" s="143" t="s">
        <v>22</v>
      </c>
      <c r="I554" s="143" t="s">
        <v>32</v>
      </c>
      <c r="J554" s="144" t="s">
        <v>2217</v>
      </c>
      <c r="K554" s="144" t="s">
        <v>1752</v>
      </c>
      <c r="L554" s="145">
        <v>40817</v>
      </c>
      <c r="M554" s="145">
        <v>41394</v>
      </c>
      <c r="N554" s="143" t="s">
        <v>1508</v>
      </c>
      <c r="O554" s="145">
        <v>41759</v>
      </c>
      <c r="P554" s="145">
        <v>41394</v>
      </c>
      <c r="R554" s="159">
        <f ca="1" t="shared" si="8"/>
        <v>4</v>
      </c>
      <c r="T554" s="171">
        <v>471000</v>
      </c>
      <c r="V554" s="142" t="s">
        <v>2202</v>
      </c>
      <c r="W554" s="147" t="s">
        <v>2203</v>
      </c>
      <c r="X554" s="142" t="s">
        <v>2204</v>
      </c>
      <c r="Y554" s="143"/>
      <c r="Z554" s="142"/>
    </row>
    <row r="555" spans="1:26" ht="15.75">
      <c r="A555" s="142" t="s">
        <v>100</v>
      </c>
      <c r="B555" s="142" t="s">
        <v>1238</v>
      </c>
      <c r="C555" s="142" t="s">
        <v>1238</v>
      </c>
      <c r="D555" s="144" t="s">
        <v>3012</v>
      </c>
      <c r="E555" s="144" t="s">
        <v>1480</v>
      </c>
      <c r="F555" s="142" t="s">
        <v>31</v>
      </c>
      <c r="G555" s="143" t="s">
        <v>32</v>
      </c>
      <c r="H555" s="143" t="s">
        <v>22</v>
      </c>
      <c r="I555" s="143" t="s">
        <v>32</v>
      </c>
      <c r="J555" s="144"/>
      <c r="K555" s="144"/>
      <c r="L555" s="145"/>
      <c r="M555" s="145"/>
      <c r="O555" s="145"/>
      <c r="P555" s="145"/>
      <c r="Q555" s="145"/>
      <c r="R555" s="159">
        <f ca="1" t="shared" si="8"/>
        <v>1</v>
      </c>
      <c r="S555" s="143" t="s">
        <v>1465</v>
      </c>
      <c r="T555" s="143"/>
      <c r="W555" s="147"/>
      <c r="X555" s="142"/>
      <c r="Y555" s="143"/>
      <c r="Z555" s="142"/>
    </row>
    <row r="556" spans="12:26" ht="15.75">
      <c r="L556" s="142"/>
      <c r="M556" s="142"/>
      <c r="W556" s="142"/>
      <c r="X556" s="142"/>
      <c r="Y556" s="142"/>
      <c r="Z556" s="142"/>
    </row>
    <row r="557" spans="12:26" ht="15.75">
      <c r="L557" s="142"/>
      <c r="M557" s="142"/>
      <c r="W557" s="142"/>
      <c r="X557" s="142"/>
      <c r="Y557" s="142"/>
      <c r="Z557" s="142"/>
    </row>
    <row r="558" spans="12:26" ht="15.75">
      <c r="L558" s="142"/>
      <c r="M558" s="142"/>
      <c r="W558" s="142"/>
      <c r="X558" s="142"/>
      <c r="Y558" s="142"/>
      <c r="Z558" s="142"/>
    </row>
    <row r="559" spans="12:26" ht="15.75">
      <c r="L559" s="142"/>
      <c r="M559" s="142"/>
      <c r="W559" s="142"/>
      <c r="X559" s="142"/>
      <c r="Y559" s="142"/>
      <c r="Z559" s="142"/>
    </row>
    <row r="560" spans="12:26" ht="15.75">
      <c r="L560" s="142"/>
      <c r="M560" s="142"/>
      <c r="W560" s="142"/>
      <c r="X560" s="142"/>
      <c r="Y560" s="142"/>
      <c r="Z560" s="142"/>
    </row>
    <row r="561" spans="12:26" ht="15.75">
      <c r="L561" s="142"/>
      <c r="M561" s="142"/>
      <c r="W561" s="142"/>
      <c r="X561" s="142"/>
      <c r="Y561" s="142"/>
      <c r="Z561" s="142"/>
    </row>
    <row r="562" spans="12:26" ht="15.75">
      <c r="L562" s="142"/>
      <c r="M562" s="142"/>
      <c r="W562" s="142"/>
      <c r="X562" s="142"/>
      <c r="Y562" s="142"/>
      <c r="Z562" s="142"/>
    </row>
    <row r="563" spans="12:26" ht="15.75">
      <c r="L563" s="142"/>
      <c r="M563" s="142"/>
      <c r="W563" s="142"/>
      <c r="X563" s="142"/>
      <c r="Y563" s="142"/>
      <c r="Z563" s="142"/>
    </row>
    <row r="564" spans="12:26" ht="15.75">
      <c r="L564" s="142"/>
      <c r="M564" s="142"/>
      <c r="W564" s="142"/>
      <c r="X564" s="142"/>
      <c r="Y564" s="142"/>
      <c r="Z564" s="142"/>
    </row>
    <row r="565" spans="12:26" ht="15.75">
      <c r="L565" s="142"/>
      <c r="M565" s="142"/>
      <c r="W565" s="142"/>
      <c r="X565" s="142"/>
      <c r="Y565" s="142"/>
      <c r="Z565" s="142"/>
    </row>
    <row r="566" spans="12:26" ht="15.75">
      <c r="L566" s="142"/>
      <c r="M566" s="142"/>
      <c r="W566" s="142"/>
      <c r="X566" s="142"/>
      <c r="Y566" s="142"/>
      <c r="Z566" s="142"/>
    </row>
    <row r="567" spans="12:26" ht="15.75">
      <c r="L567" s="142"/>
      <c r="M567" s="142"/>
      <c r="W567" s="142"/>
      <c r="X567" s="142"/>
      <c r="Y567" s="142"/>
      <c r="Z567" s="142"/>
    </row>
    <row r="568" spans="12:26" ht="15.75">
      <c r="L568" s="142"/>
      <c r="M568" s="142"/>
      <c r="W568" s="142"/>
      <c r="X568" s="142"/>
      <c r="Y568" s="142"/>
      <c r="Z568" s="142"/>
    </row>
    <row r="569" spans="12:26" ht="15.75">
      <c r="L569" s="142"/>
      <c r="M569" s="142"/>
      <c r="W569" s="142"/>
      <c r="X569" s="142"/>
      <c r="Y569" s="142"/>
      <c r="Z569" s="142"/>
    </row>
    <row r="570" spans="12:26" ht="15.75">
      <c r="L570" s="142"/>
      <c r="M570" s="142"/>
      <c r="W570" s="142"/>
      <c r="X570" s="142"/>
      <c r="Y570" s="142"/>
      <c r="Z570" s="142"/>
    </row>
    <row r="571" spans="12:26" ht="15.75">
      <c r="L571" s="142"/>
      <c r="M571" s="142"/>
      <c r="W571" s="142"/>
      <c r="X571" s="142"/>
      <c r="Y571" s="142"/>
      <c r="Z571" s="142"/>
    </row>
    <row r="572" spans="12:26" ht="15.75">
      <c r="L572" s="142"/>
      <c r="M572" s="142"/>
      <c r="W572" s="142"/>
      <c r="X572" s="142"/>
      <c r="Y572" s="142"/>
      <c r="Z572" s="142"/>
    </row>
    <row r="573" spans="12:26" ht="15.75">
      <c r="L573" s="142"/>
      <c r="M573" s="142"/>
      <c r="W573" s="142"/>
      <c r="X573" s="142"/>
      <c r="Y573" s="142"/>
      <c r="Z573" s="142"/>
    </row>
    <row r="574" spans="12:26" ht="15.75">
      <c r="L574" s="142"/>
      <c r="M574" s="142"/>
      <c r="W574" s="142"/>
      <c r="X574" s="142"/>
      <c r="Y574" s="142"/>
      <c r="Z574" s="142"/>
    </row>
    <row r="575" spans="12:26" ht="15.75">
      <c r="L575" s="142"/>
      <c r="M575" s="142"/>
      <c r="W575" s="142"/>
      <c r="X575" s="142"/>
      <c r="Y575" s="142"/>
      <c r="Z575" s="142"/>
    </row>
    <row r="576" spans="12:26" ht="15.75">
      <c r="L576" s="142"/>
      <c r="M576" s="142"/>
      <c r="W576" s="142"/>
      <c r="X576" s="142"/>
      <c r="Y576" s="142"/>
      <c r="Z576" s="142"/>
    </row>
    <row r="577" spans="12:26" ht="15.75">
      <c r="L577" s="142"/>
      <c r="M577" s="142"/>
      <c r="W577" s="142"/>
      <c r="X577" s="142"/>
      <c r="Y577" s="142"/>
      <c r="Z577" s="142"/>
    </row>
    <row r="578" spans="12:26" ht="15.75">
      <c r="L578" s="142"/>
      <c r="M578" s="142"/>
      <c r="W578" s="142"/>
      <c r="X578" s="142"/>
      <c r="Y578" s="142"/>
      <c r="Z578" s="142"/>
    </row>
    <row r="579" spans="12:26" ht="15.75">
      <c r="L579" s="142"/>
      <c r="M579" s="142"/>
      <c r="W579" s="142"/>
      <c r="X579" s="142"/>
      <c r="Y579" s="142"/>
      <c r="Z579" s="142"/>
    </row>
    <row r="580" spans="12:26" ht="15.75">
      <c r="L580" s="142"/>
      <c r="M580" s="142"/>
      <c r="W580" s="142"/>
      <c r="X580" s="142"/>
      <c r="Y580" s="142"/>
      <c r="Z580" s="142"/>
    </row>
    <row r="581" spans="12:26" ht="15.75">
      <c r="L581" s="142"/>
      <c r="M581" s="142"/>
      <c r="W581" s="142"/>
      <c r="X581" s="142"/>
      <c r="Y581" s="142"/>
      <c r="Z581" s="142"/>
    </row>
    <row r="582" spans="12:26" ht="15.75">
      <c r="L582" s="142"/>
      <c r="M582" s="142"/>
      <c r="W582" s="142"/>
      <c r="X582" s="142"/>
      <c r="Y582" s="142"/>
      <c r="Z582" s="142"/>
    </row>
    <row r="583" spans="12:26" ht="15.75">
      <c r="L583" s="142"/>
      <c r="M583" s="142"/>
      <c r="W583" s="142"/>
      <c r="X583" s="142"/>
      <c r="Y583" s="142"/>
      <c r="Z583" s="142"/>
    </row>
    <row r="584" spans="12:26" ht="15.75">
      <c r="L584" s="142"/>
      <c r="M584" s="142"/>
      <c r="W584" s="142"/>
      <c r="X584" s="142"/>
      <c r="Y584" s="142"/>
      <c r="Z584" s="142"/>
    </row>
    <row r="585" spans="12:26" ht="15.75">
      <c r="L585" s="142"/>
      <c r="M585" s="142"/>
      <c r="W585" s="142"/>
      <c r="X585" s="142"/>
      <c r="Y585" s="142"/>
      <c r="Z585" s="142"/>
    </row>
    <row r="586" spans="12:26" ht="15.75">
      <c r="L586" s="142"/>
      <c r="M586" s="142"/>
      <c r="W586" s="142"/>
      <c r="X586" s="142"/>
      <c r="Y586" s="142"/>
      <c r="Z586" s="142"/>
    </row>
    <row r="587" spans="12:26" ht="15.75">
      <c r="L587" s="142"/>
      <c r="M587" s="142"/>
      <c r="W587" s="142"/>
      <c r="X587" s="142"/>
      <c r="Y587" s="142"/>
      <c r="Z587" s="142"/>
    </row>
    <row r="588" spans="12:26" ht="15.75">
      <c r="L588" s="142"/>
      <c r="M588" s="142"/>
      <c r="W588" s="142"/>
      <c r="X588" s="142"/>
      <c r="Y588" s="142"/>
      <c r="Z588" s="142"/>
    </row>
    <row r="589" spans="12:26" ht="15.75">
      <c r="L589" s="142"/>
      <c r="M589" s="142"/>
      <c r="W589" s="142"/>
      <c r="X589" s="142"/>
      <c r="Y589" s="142"/>
      <c r="Z589" s="142"/>
    </row>
    <row r="590" spans="12:26" ht="15.75">
      <c r="L590" s="142"/>
      <c r="M590" s="142"/>
      <c r="W590" s="142"/>
      <c r="X590" s="142"/>
      <c r="Y590" s="142"/>
      <c r="Z590" s="142"/>
    </row>
    <row r="591" spans="12:26" ht="15.75">
      <c r="L591" s="142"/>
      <c r="M591" s="142"/>
      <c r="W591" s="142"/>
      <c r="X591" s="142"/>
      <c r="Y591" s="142"/>
      <c r="Z591" s="142"/>
    </row>
    <row r="592" spans="12:26" ht="15.75">
      <c r="L592" s="142"/>
      <c r="M592" s="142"/>
      <c r="W592" s="142"/>
      <c r="X592" s="142"/>
      <c r="Y592" s="142"/>
      <c r="Z592" s="142"/>
    </row>
    <row r="593" spans="12:26" ht="15.75">
      <c r="L593" s="142"/>
      <c r="M593" s="142"/>
      <c r="W593" s="142"/>
      <c r="X593" s="142"/>
      <c r="Y593" s="142"/>
      <c r="Z593" s="142"/>
    </row>
    <row r="594" spans="12:26" ht="15.75">
      <c r="L594" s="142"/>
      <c r="M594" s="142"/>
      <c r="W594" s="142"/>
      <c r="X594" s="142"/>
      <c r="Y594" s="142"/>
      <c r="Z594" s="142"/>
    </row>
    <row r="595" spans="12:26" ht="15.75">
      <c r="L595" s="142"/>
      <c r="M595" s="142"/>
      <c r="W595" s="142"/>
      <c r="X595" s="142"/>
      <c r="Y595" s="142"/>
      <c r="Z595" s="142"/>
    </row>
    <row r="596" spans="12:26" ht="15.75">
      <c r="L596" s="142"/>
      <c r="M596" s="142"/>
      <c r="W596" s="142"/>
      <c r="X596" s="142"/>
      <c r="Y596" s="142"/>
      <c r="Z596" s="142"/>
    </row>
    <row r="597" spans="12:26" ht="15.75">
      <c r="L597" s="142"/>
      <c r="M597" s="142"/>
      <c r="W597" s="142"/>
      <c r="X597" s="142"/>
      <c r="Y597" s="142"/>
      <c r="Z597" s="142"/>
    </row>
    <row r="598" spans="12:26" ht="15.75">
      <c r="L598" s="142"/>
      <c r="M598" s="142"/>
      <c r="W598" s="142"/>
      <c r="X598" s="142"/>
      <c r="Y598" s="142"/>
      <c r="Z598" s="142"/>
    </row>
    <row r="599" spans="12:26" ht="15.75">
      <c r="L599" s="142"/>
      <c r="M599" s="142"/>
      <c r="W599" s="142"/>
      <c r="X599" s="142"/>
      <c r="Y599" s="142"/>
      <c r="Z599" s="142"/>
    </row>
    <row r="600" spans="12:26" ht="15.75">
      <c r="L600" s="142"/>
      <c r="M600" s="142"/>
      <c r="W600" s="142"/>
      <c r="X600" s="142"/>
      <c r="Y600" s="142"/>
      <c r="Z600" s="142"/>
    </row>
    <row r="601" spans="12:26" ht="15.75">
      <c r="L601" s="142"/>
      <c r="M601" s="142"/>
      <c r="W601" s="142"/>
      <c r="X601" s="142"/>
      <c r="Y601" s="142"/>
      <c r="Z601" s="142"/>
    </row>
    <row r="602" spans="12:26" ht="15.75">
      <c r="L602" s="142"/>
      <c r="M602" s="142"/>
      <c r="W602" s="142"/>
      <c r="X602" s="142"/>
      <c r="Y602" s="142"/>
      <c r="Z602" s="142"/>
    </row>
    <row r="603" spans="12:26" ht="15.75">
      <c r="L603" s="142"/>
      <c r="M603" s="142"/>
      <c r="W603" s="142"/>
      <c r="X603" s="142"/>
      <c r="Y603" s="142"/>
      <c r="Z603" s="142"/>
    </row>
    <row r="604" spans="12:26" ht="15.75">
      <c r="L604" s="142"/>
      <c r="M604" s="142"/>
      <c r="W604" s="142"/>
      <c r="X604" s="142"/>
      <c r="Y604" s="142"/>
      <c r="Z604" s="142"/>
    </row>
    <row r="605" spans="12:26" ht="15.75">
      <c r="L605" s="142"/>
      <c r="M605" s="142"/>
      <c r="W605" s="142"/>
      <c r="X605" s="142"/>
      <c r="Y605" s="142"/>
      <c r="Z605" s="142"/>
    </row>
    <row r="606" spans="12:26" ht="15.75">
      <c r="L606" s="142"/>
      <c r="M606" s="142"/>
      <c r="W606" s="142"/>
      <c r="X606" s="142"/>
      <c r="Y606" s="142"/>
      <c r="Z606" s="142"/>
    </row>
    <row r="607" spans="12:26" ht="15.75">
      <c r="L607" s="142"/>
      <c r="M607" s="142"/>
      <c r="W607" s="142"/>
      <c r="X607" s="142"/>
      <c r="Y607" s="142"/>
      <c r="Z607" s="142"/>
    </row>
    <row r="608" spans="12:26" ht="15.75">
      <c r="L608" s="142"/>
      <c r="M608" s="142"/>
      <c r="W608" s="142"/>
      <c r="X608" s="142"/>
      <c r="Y608" s="142"/>
      <c r="Z608" s="142"/>
    </row>
    <row r="609" spans="12:26" ht="15.75">
      <c r="L609" s="142"/>
      <c r="M609" s="142"/>
      <c r="W609" s="142"/>
      <c r="X609" s="142"/>
      <c r="Y609" s="142"/>
      <c r="Z609" s="142"/>
    </row>
    <row r="610" spans="12:26" ht="15.75">
      <c r="L610" s="142"/>
      <c r="M610" s="142"/>
      <c r="W610" s="142"/>
      <c r="X610" s="142"/>
      <c r="Y610" s="142"/>
      <c r="Z610" s="142"/>
    </row>
    <row r="611" spans="12:26" ht="15.75">
      <c r="L611" s="142"/>
      <c r="M611" s="142"/>
      <c r="W611" s="142"/>
      <c r="X611" s="142"/>
      <c r="Y611" s="142"/>
      <c r="Z611" s="142"/>
    </row>
    <row r="612" spans="12:26" ht="15.75">
      <c r="L612" s="142"/>
      <c r="M612" s="142"/>
      <c r="W612" s="142"/>
      <c r="X612" s="142"/>
      <c r="Y612" s="142"/>
      <c r="Z612" s="142"/>
    </row>
    <row r="613" spans="12:26" ht="15.75">
      <c r="L613" s="142"/>
      <c r="M613" s="142"/>
      <c r="W613" s="142"/>
      <c r="X613" s="142"/>
      <c r="Y613" s="142"/>
      <c r="Z613" s="142"/>
    </row>
    <row r="614" spans="12:26" ht="15.75">
      <c r="L614" s="142"/>
      <c r="M614" s="142"/>
      <c r="W614" s="142"/>
      <c r="X614" s="142"/>
      <c r="Y614" s="142"/>
      <c r="Z614" s="142"/>
    </row>
    <row r="615" spans="12:26" ht="15.75">
      <c r="L615" s="142"/>
      <c r="M615" s="142"/>
      <c r="W615" s="142"/>
      <c r="X615" s="142"/>
      <c r="Y615" s="142"/>
      <c r="Z615" s="142"/>
    </row>
    <row r="616" spans="12:26" ht="15.75">
      <c r="L616" s="142"/>
      <c r="M616" s="142"/>
      <c r="W616" s="142"/>
      <c r="X616" s="142"/>
      <c r="Y616" s="142"/>
      <c r="Z616" s="142"/>
    </row>
    <row r="617" spans="12:26" ht="15.75">
      <c r="L617" s="142"/>
      <c r="M617" s="142"/>
      <c r="W617" s="142"/>
      <c r="X617" s="142"/>
      <c r="Y617" s="142"/>
      <c r="Z617" s="142"/>
    </row>
    <row r="618" spans="12:26" ht="15.75">
      <c r="L618" s="142"/>
      <c r="M618" s="142"/>
      <c r="W618" s="142"/>
      <c r="X618" s="142"/>
      <c r="Y618" s="142"/>
      <c r="Z618" s="142"/>
    </row>
    <row r="619" spans="12:26" ht="15.75">
      <c r="L619" s="142"/>
      <c r="M619" s="142"/>
      <c r="W619" s="142"/>
      <c r="X619" s="142"/>
      <c r="Y619" s="142"/>
      <c r="Z619" s="142"/>
    </row>
    <row r="620" spans="12:26" ht="15.75">
      <c r="L620" s="142"/>
      <c r="M620" s="142"/>
      <c r="W620" s="142"/>
      <c r="X620" s="142"/>
      <c r="Y620" s="142"/>
      <c r="Z620" s="142"/>
    </row>
    <row r="621" spans="12:26" ht="15.75">
      <c r="L621" s="142"/>
      <c r="M621" s="142"/>
      <c r="W621" s="142"/>
      <c r="X621" s="142"/>
      <c r="Y621" s="142"/>
      <c r="Z621" s="142"/>
    </row>
    <row r="622" spans="12:26" ht="15.75">
      <c r="L622" s="142"/>
      <c r="M622" s="142"/>
      <c r="W622" s="142"/>
      <c r="X622" s="142"/>
      <c r="Y622" s="142"/>
      <c r="Z622" s="142"/>
    </row>
    <row r="623" spans="12:26" ht="15.75">
      <c r="L623" s="142"/>
      <c r="M623" s="142"/>
      <c r="W623" s="142"/>
      <c r="X623" s="142"/>
      <c r="Y623" s="142"/>
      <c r="Z623" s="142"/>
    </row>
    <row r="624" spans="12:26" ht="15.75">
      <c r="L624" s="142"/>
      <c r="M624" s="142"/>
      <c r="W624" s="142"/>
      <c r="X624" s="142"/>
      <c r="Y624" s="142"/>
      <c r="Z624" s="142"/>
    </row>
    <row r="625" spans="12:26" ht="15.75">
      <c r="L625" s="142"/>
      <c r="M625" s="142"/>
      <c r="W625" s="142"/>
      <c r="X625" s="142"/>
      <c r="Y625" s="142"/>
      <c r="Z625" s="142"/>
    </row>
    <row r="626" spans="12:26" ht="15.75">
      <c r="L626" s="142"/>
      <c r="M626" s="142"/>
      <c r="W626" s="142"/>
      <c r="X626" s="142"/>
      <c r="Y626" s="142"/>
      <c r="Z626" s="142"/>
    </row>
    <row r="627" spans="12:26" ht="15.75">
      <c r="L627" s="142"/>
      <c r="M627" s="142"/>
      <c r="W627" s="142"/>
      <c r="X627" s="142"/>
      <c r="Y627" s="142"/>
      <c r="Z627" s="142"/>
    </row>
    <row r="628" spans="12:26" ht="15.75">
      <c r="L628" s="142"/>
      <c r="M628" s="142"/>
      <c r="W628" s="142"/>
      <c r="X628" s="142"/>
      <c r="Y628" s="142"/>
      <c r="Z628" s="142"/>
    </row>
    <row r="629" spans="12:26" ht="15.75">
      <c r="L629" s="142"/>
      <c r="M629" s="142"/>
      <c r="W629" s="142"/>
      <c r="X629" s="142"/>
      <c r="Y629" s="142"/>
      <c r="Z629" s="142"/>
    </row>
    <row r="630" spans="12:26" ht="15.75">
      <c r="L630" s="142"/>
      <c r="M630" s="142"/>
      <c r="W630" s="142"/>
      <c r="X630" s="142"/>
      <c r="Y630" s="142"/>
      <c r="Z630" s="142"/>
    </row>
    <row r="631" spans="12:26" ht="15.75">
      <c r="L631" s="142"/>
      <c r="M631" s="142"/>
      <c r="W631" s="142"/>
      <c r="X631" s="142"/>
      <c r="Y631" s="142"/>
      <c r="Z631" s="142"/>
    </row>
    <row r="632" spans="12:26" ht="15.75">
      <c r="L632" s="142"/>
      <c r="M632" s="142"/>
      <c r="W632" s="142"/>
      <c r="X632" s="142"/>
      <c r="Y632" s="142"/>
      <c r="Z632" s="142"/>
    </row>
    <row r="633" spans="12:26" ht="15.75">
      <c r="L633" s="142"/>
      <c r="M633" s="142"/>
      <c r="W633" s="142"/>
      <c r="X633" s="142"/>
      <c r="Y633" s="142"/>
      <c r="Z633" s="142"/>
    </row>
    <row r="634" spans="12:26" ht="15.75">
      <c r="L634" s="142"/>
      <c r="M634" s="142"/>
      <c r="W634" s="142"/>
      <c r="X634" s="142"/>
      <c r="Y634" s="142"/>
      <c r="Z634" s="142"/>
    </row>
    <row r="635" spans="12:26" ht="15.75">
      <c r="L635" s="142"/>
      <c r="M635" s="142"/>
      <c r="W635" s="142"/>
      <c r="X635" s="142"/>
      <c r="Y635" s="142"/>
      <c r="Z635" s="142"/>
    </row>
    <row r="636" spans="12:26" ht="15.75">
      <c r="L636" s="142"/>
      <c r="M636" s="142"/>
      <c r="W636" s="142"/>
      <c r="X636" s="142"/>
      <c r="Y636" s="142"/>
      <c r="Z636" s="142"/>
    </row>
    <row r="637" spans="12:26" ht="15.75">
      <c r="L637" s="142"/>
      <c r="M637" s="142"/>
      <c r="W637" s="142"/>
      <c r="X637" s="142"/>
      <c r="Y637" s="142"/>
      <c r="Z637" s="142"/>
    </row>
    <row r="638" spans="12:26" ht="15.75">
      <c r="L638" s="142"/>
      <c r="M638" s="142"/>
      <c r="W638" s="142"/>
      <c r="X638" s="142"/>
      <c r="Y638" s="142"/>
      <c r="Z638" s="142"/>
    </row>
    <row r="639" spans="12:26" ht="15.75">
      <c r="L639" s="142"/>
      <c r="M639" s="142"/>
      <c r="W639" s="142"/>
      <c r="X639" s="142"/>
      <c r="Y639" s="142"/>
      <c r="Z639" s="142"/>
    </row>
    <row r="640" spans="12:26" ht="15.75">
      <c r="L640" s="142"/>
      <c r="M640" s="142"/>
      <c r="W640" s="142"/>
      <c r="X640" s="142"/>
      <c r="Y640" s="142"/>
      <c r="Z640" s="142"/>
    </row>
    <row r="641" spans="12:26" ht="15.75">
      <c r="L641" s="142"/>
      <c r="M641" s="142"/>
      <c r="W641" s="142"/>
      <c r="X641" s="142"/>
      <c r="Y641" s="142"/>
      <c r="Z641" s="142"/>
    </row>
    <row r="642" spans="12:26" ht="15.75">
      <c r="L642" s="142"/>
      <c r="M642" s="142"/>
      <c r="W642" s="142"/>
      <c r="X642" s="142"/>
      <c r="Y642" s="142"/>
      <c r="Z642" s="142"/>
    </row>
    <row r="643" spans="12:26" ht="15.75">
      <c r="L643" s="142"/>
      <c r="M643" s="142"/>
      <c r="W643" s="142"/>
      <c r="X643" s="142"/>
      <c r="Y643" s="142"/>
      <c r="Z643" s="142"/>
    </row>
    <row r="644" spans="12:26" ht="15.75">
      <c r="L644" s="142"/>
      <c r="M644" s="142"/>
      <c r="W644" s="142"/>
      <c r="X644" s="142"/>
      <c r="Y644" s="142"/>
      <c r="Z644" s="142"/>
    </row>
    <row r="645" spans="12:26" ht="15.75">
      <c r="L645" s="142"/>
      <c r="M645" s="142"/>
      <c r="W645" s="142"/>
      <c r="X645" s="142"/>
      <c r="Y645" s="142"/>
      <c r="Z645" s="142"/>
    </row>
    <row r="646" spans="12:26" ht="15.75">
      <c r="L646" s="142"/>
      <c r="M646" s="142"/>
      <c r="W646" s="142"/>
      <c r="X646" s="142"/>
      <c r="Y646" s="142"/>
      <c r="Z646" s="142"/>
    </row>
    <row r="647" spans="12:26" ht="15.75">
      <c r="L647" s="142"/>
      <c r="M647" s="142"/>
      <c r="W647" s="142"/>
      <c r="X647" s="142"/>
      <c r="Y647" s="142"/>
      <c r="Z647" s="142"/>
    </row>
    <row r="648" spans="12:26" ht="15.75">
      <c r="L648" s="142"/>
      <c r="M648" s="142"/>
      <c r="W648" s="142"/>
      <c r="X648" s="142"/>
      <c r="Y648" s="142"/>
      <c r="Z648" s="142"/>
    </row>
    <row r="649" spans="12:26" ht="15.75">
      <c r="L649" s="142"/>
      <c r="M649" s="142"/>
      <c r="W649" s="142"/>
      <c r="X649" s="142"/>
      <c r="Y649" s="142"/>
      <c r="Z649" s="142"/>
    </row>
    <row r="650" spans="12:26" ht="15.75">
      <c r="L650" s="142"/>
      <c r="M650" s="142"/>
      <c r="W650" s="142"/>
      <c r="X650" s="142"/>
      <c r="Y650" s="142"/>
      <c r="Z650" s="142"/>
    </row>
    <row r="651" spans="12:26" ht="15.75">
      <c r="L651" s="142"/>
      <c r="M651" s="142"/>
      <c r="W651" s="142"/>
      <c r="X651" s="142"/>
      <c r="Y651" s="142"/>
      <c r="Z651" s="142"/>
    </row>
    <row r="652" spans="12:26" ht="15.75">
      <c r="L652" s="142"/>
      <c r="M652" s="142"/>
      <c r="W652" s="142"/>
      <c r="X652" s="142"/>
      <c r="Y652" s="142"/>
      <c r="Z652" s="142"/>
    </row>
    <row r="653" spans="12:26" ht="15.75">
      <c r="L653" s="142"/>
      <c r="M653" s="142"/>
      <c r="W653" s="142"/>
      <c r="X653" s="142"/>
      <c r="Y653" s="142"/>
      <c r="Z653" s="142"/>
    </row>
    <row r="654" spans="12:26" ht="15.75">
      <c r="L654" s="142"/>
      <c r="M654" s="142"/>
      <c r="W654" s="142"/>
      <c r="X654" s="142"/>
      <c r="Y654" s="142"/>
      <c r="Z654" s="142"/>
    </row>
    <row r="655" spans="12:26" ht="15.75">
      <c r="L655" s="142"/>
      <c r="M655" s="142"/>
      <c r="W655" s="142"/>
      <c r="X655" s="142"/>
      <c r="Y655" s="142"/>
      <c r="Z655" s="142"/>
    </row>
    <row r="656" spans="12:26" ht="15.75">
      <c r="L656" s="142"/>
      <c r="M656" s="142"/>
      <c r="W656" s="142"/>
      <c r="X656" s="142"/>
      <c r="Y656" s="142"/>
      <c r="Z656" s="142"/>
    </row>
    <row r="657" spans="12:26" ht="15.75">
      <c r="L657" s="142"/>
      <c r="M657" s="142"/>
      <c r="W657" s="142"/>
      <c r="X657" s="142"/>
      <c r="Y657" s="142"/>
      <c r="Z657" s="142"/>
    </row>
    <row r="658" spans="12:26" ht="15.75">
      <c r="L658" s="142"/>
      <c r="M658" s="142"/>
      <c r="W658" s="142"/>
      <c r="X658" s="142"/>
      <c r="Y658" s="142"/>
      <c r="Z658" s="142"/>
    </row>
    <row r="659" spans="12:26" ht="15.75">
      <c r="L659" s="142"/>
      <c r="M659" s="142"/>
      <c r="W659" s="142"/>
      <c r="X659" s="142"/>
      <c r="Y659" s="142"/>
      <c r="Z659" s="142"/>
    </row>
    <row r="660" spans="12:26" ht="15.75">
      <c r="L660" s="142"/>
      <c r="M660" s="142"/>
      <c r="W660" s="142"/>
      <c r="X660" s="142"/>
      <c r="Y660" s="142"/>
      <c r="Z660" s="142"/>
    </row>
    <row r="661" spans="12:26" ht="15.75">
      <c r="L661" s="142"/>
      <c r="M661" s="142"/>
      <c r="W661" s="142"/>
      <c r="X661" s="142"/>
      <c r="Y661" s="142"/>
      <c r="Z661" s="142"/>
    </row>
    <row r="662" spans="12:26" ht="15.75">
      <c r="L662" s="142"/>
      <c r="M662" s="142"/>
      <c r="W662" s="142"/>
      <c r="X662" s="142"/>
      <c r="Y662" s="142"/>
      <c r="Z662" s="142"/>
    </row>
    <row r="663" spans="12:26" ht="15.75">
      <c r="L663" s="142"/>
      <c r="M663" s="142"/>
      <c r="W663" s="142"/>
      <c r="X663" s="142"/>
      <c r="Y663" s="142"/>
      <c r="Z663" s="142"/>
    </row>
    <row r="664" spans="12:26" ht="15.75">
      <c r="L664" s="142"/>
      <c r="M664" s="142"/>
      <c r="W664" s="142"/>
      <c r="X664" s="142"/>
      <c r="Y664" s="142"/>
      <c r="Z664" s="142"/>
    </row>
    <row r="665" spans="12:26" ht="15.75">
      <c r="L665" s="142"/>
      <c r="M665" s="142"/>
      <c r="W665" s="142"/>
      <c r="X665" s="142"/>
      <c r="Y665" s="142"/>
      <c r="Z665" s="142"/>
    </row>
    <row r="666" spans="12:26" ht="15.75">
      <c r="L666" s="142"/>
      <c r="M666" s="142"/>
      <c r="W666" s="142"/>
      <c r="X666" s="142"/>
      <c r="Y666" s="142"/>
      <c r="Z666" s="142"/>
    </row>
    <row r="667" spans="12:26" ht="15.75">
      <c r="L667" s="142"/>
      <c r="M667" s="142"/>
      <c r="W667" s="142"/>
      <c r="X667" s="142"/>
      <c r="Y667" s="142"/>
      <c r="Z667" s="142"/>
    </row>
    <row r="668" spans="12:26" ht="15.75">
      <c r="L668" s="142"/>
      <c r="M668" s="142"/>
      <c r="W668" s="142"/>
      <c r="X668" s="142"/>
      <c r="Y668" s="142"/>
      <c r="Z668" s="142"/>
    </row>
    <row r="669" spans="12:26" ht="15.75">
      <c r="L669" s="142"/>
      <c r="M669" s="142"/>
      <c r="W669" s="142"/>
      <c r="X669" s="142"/>
      <c r="Y669" s="142"/>
      <c r="Z669" s="142"/>
    </row>
    <row r="670" spans="12:26" ht="15.75">
      <c r="L670" s="142"/>
      <c r="M670" s="142"/>
      <c r="W670" s="142"/>
      <c r="X670" s="142"/>
      <c r="Y670" s="142"/>
      <c r="Z670" s="142"/>
    </row>
    <row r="671" spans="12:26" ht="15.75">
      <c r="L671" s="142"/>
      <c r="M671" s="142"/>
      <c r="W671" s="142"/>
      <c r="X671" s="142"/>
      <c r="Y671" s="142"/>
      <c r="Z671" s="142"/>
    </row>
    <row r="672" spans="12:26" ht="15.75">
      <c r="L672" s="142"/>
      <c r="M672" s="142"/>
      <c r="W672" s="142"/>
      <c r="X672" s="142"/>
      <c r="Y672" s="142"/>
      <c r="Z672" s="142"/>
    </row>
    <row r="673" spans="12:26" ht="15.75">
      <c r="L673" s="142"/>
      <c r="M673" s="142"/>
      <c r="W673" s="142"/>
      <c r="X673" s="142"/>
      <c r="Y673" s="142"/>
      <c r="Z673" s="142"/>
    </row>
    <row r="674" spans="12:26" ht="15.75">
      <c r="L674" s="142"/>
      <c r="M674" s="142"/>
      <c r="W674" s="142"/>
      <c r="X674" s="142"/>
      <c r="Y674" s="142"/>
      <c r="Z674" s="142"/>
    </row>
    <row r="675" spans="12:26" ht="15.75">
      <c r="L675" s="142"/>
      <c r="M675" s="142"/>
      <c r="W675" s="142"/>
      <c r="X675" s="142"/>
      <c r="Y675" s="142"/>
      <c r="Z675" s="142"/>
    </row>
    <row r="676" spans="12:26" ht="15.75">
      <c r="L676" s="142"/>
      <c r="M676" s="142"/>
      <c r="W676" s="142"/>
      <c r="X676" s="142"/>
      <c r="Y676" s="142"/>
      <c r="Z676" s="142"/>
    </row>
    <row r="677" spans="12:26" ht="15.75">
      <c r="L677" s="142"/>
      <c r="M677" s="142"/>
      <c r="W677" s="142"/>
      <c r="X677" s="142"/>
      <c r="Y677" s="142"/>
      <c r="Z677" s="142"/>
    </row>
    <row r="678" spans="12:26" ht="15.75">
      <c r="L678" s="142"/>
      <c r="M678" s="142"/>
      <c r="W678" s="142"/>
      <c r="X678" s="142"/>
      <c r="Y678" s="142"/>
      <c r="Z678" s="142"/>
    </row>
    <row r="679" spans="12:26" ht="15.75">
      <c r="L679" s="142"/>
      <c r="M679" s="142"/>
      <c r="W679" s="142"/>
      <c r="X679" s="142"/>
      <c r="Y679" s="142"/>
      <c r="Z679" s="142"/>
    </row>
    <row r="680" spans="12:26" ht="15.75">
      <c r="L680" s="142"/>
      <c r="M680" s="142"/>
      <c r="W680" s="142"/>
      <c r="X680" s="142"/>
      <c r="Y680" s="142"/>
      <c r="Z680" s="142"/>
    </row>
    <row r="681" spans="12:26" ht="15.75">
      <c r="L681" s="142"/>
      <c r="M681" s="142"/>
      <c r="W681" s="142"/>
      <c r="X681" s="142"/>
      <c r="Y681" s="142"/>
      <c r="Z681" s="142"/>
    </row>
    <row r="682" spans="12:26" ht="15.75">
      <c r="L682" s="142"/>
      <c r="M682" s="142"/>
      <c r="W682" s="142"/>
      <c r="X682" s="142"/>
      <c r="Y682" s="142"/>
      <c r="Z682" s="142"/>
    </row>
    <row r="683" spans="12:26" ht="15.75">
      <c r="L683" s="142"/>
      <c r="M683" s="142"/>
      <c r="W683" s="142"/>
      <c r="X683" s="142"/>
      <c r="Y683" s="142"/>
      <c r="Z683" s="142"/>
    </row>
    <row r="684" spans="12:26" ht="15.75">
      <c r="L684" s="142"/>
      <c r="M684" s="142"/>
      <c r="W684" s="142"/>
      <c r="X684" s="142"/>
      <c r="Y684" s="142"/>
      <c r="Z684" s="142"/>
    </row>
    <row r="685" spans="12:26" ht="15.75">
      <c r="L685" s="142"/>
      <c r="M685" s="142"/>
      <c r="W685" s="142"/>
      <c r="X685" s="142"/>
      <c r="Y685" s="142"/>
      <c r="Z685" s="142"/>
    </row>
    <row r="686" spans="12:26" ht="15.75">
      <c r="L686" s="142"/>
      <c r="M686" s="142"/>
      <c r="W686" s="142"/>
      <c r="X686" s="142"/>
      <c r="Y686" s="142"/>
      <c r="Z686" s="142"/>
    </row>
    <row r="687" spans="12:26" ht="15.75">
      <c r="L687" s="142"/>
      <c r="M687" s="142"/>
      <c r="W687" s="142"/>
      <c r="X687" s="142"/>
      <c r="Y687" s="142"/>
      <c r="Z687" s="142"/>
    </row>
    <row r="688" spans="12:26" ht="15.75">
      <c r="L688" s="142"/>
      <c r="M688" s="142"/>
      <c r="W688" s="142"/>
      <c r="X688" s="142"/>
      <c r="Y688" s="142"/>
      <c r="Z688" s="142"/>
    </row>
    <row r="689" spans="12:26" ht="15.75">
      <c r="L689" s="142"/>
      <c r="M689" s="142"/>
      <c r="W689" s="142"/>
      <c r="X689" s="142"/>
      <c r="Y689" s="142"/>
      <c r="Z689" s="142"/>
    </row>
    <row r="690" spans="12:26" ht="15.75">
      <c r="L690" s="142"/>
      <c r="M690" s="142"/>
      <c r="W690" s="142"/>
      <c r="X690" s="142"/>
      <c r="Y690" s="142"/>
      <c r="Z690" s="142"/>
    </row>
    <row r="691" spans="12:26" ht="15.75">
      <c r="L691" s="142"/>
      <c r="M691" s="142"/>
      <c r="W691" s="142"/>
      <c r="X691" s="142"/>
      <c r="Y691" s="142"/>
      <c r="Z691" s="142"/>
    </row>
    <row r="692" spans="12:26" ht="15.75">
      <c r="L692" s="142"/>
      <c r="M692" s="142"/>
      <c r="W692" s="142"/>
      <c r="X692" s="142"/>
      <c r="Y692" s="142"/>
      <c r="Z692" s="142"/>
    </row>
    <row r="693" spans="12:26" ht="15.75">
      <c r="L693" s="142"/>
      <c r="M693" s="142"/>
      <c r="W693" s="142"/>
      <c r="X693" s="142"/>
      <c r="Y693" s="142"/>
      <c r="Z693" s="142"/>
    </row>
    <row r="694" spans="12:26" ht="15.75">
      <c r="L694" s="142"/>
      <c r="M694" s="142"/>
      <c r="W694" s="142"/>
      <c r="X694" s="142"/>
      <c r="Y694" s="142"/>
      <c r="Z694" s="142"/>
    </row>
    <row r="695" spans="12:26" ht="15.75">
      <c r="L695" s="142"/>
      <c r="M695" s="142"/>
      <c r="W695" s="142"/>
      <c r="X695" s="142"/>
      <c r="Y695" s="142"/>
      <c r="Z695" s="142"/>
    </row>
    <row r="696" spans="12:26" ht="15.75">
      <c r="L696" s="142"/>
      <c r="M696" s="142"/>
      <c r="W696" s="142"/>
      <c r="X696" s="142"/>
      <c r="Y696" s="142"/>
      <c r="Z696" s="142"/>
    </row>
    <row r="697" spans="12:26" ht="15.75">
      <c r="L697" s="142"/>
      <c r="M697" s="142"/>
      <c r="W697" s="142"/>
      <c r="X697" s="142"/>
      <c r="Y697" s="142"/>
      <c r="Z697" s="142"/>
    </row>
    <row r="698" spans="12:26" ht="15.75">
      <c r="L698" s="142"/>
      <c r="M698" s="142"/>
      <c r="W698" s="142"/>
      <c r="X698" s="142"/>
      <c r="Y698" s="142"/>
      <c r="Z698" s="142"/>
    </row>
    <row r="699" spans="12:26" ht="15.75">
      <c r="L699" s="142"/>
      <c r="M699" s="142"/>
      <c r="W699" s="142"/>
      <c r="X699" s="142"/>
      <c r="Y699" s="142"/>
      <c r="Z699" s="142"/>
    </row>
    <row r="700" spans="12:26" ht="15.75">
      <c r="L700" s="142"/>
      <c r="M700" s="142"/>
      <c r="W700" s="142"/>
      <c r="X700" s="142"/>
      <c r="Y700" s="142"/>
      <c r="Z700" s="142"/>
    </row>
    <row r="701" spans="12:26" ht="15.75">
      <c r="L701" s="142"/>
      <c r="M701" s="142"/>
      <c r="W701" s="142"/>
      <c r="X701" s="142"/>
      <c r="Y701" s="142"/>
      <c r="Z701" s="142"/>
    </row>
    <row r="702" spans="12:26" ht="15.75">
      <c r="L702" s="142"/>
      <c r="M702" s="142"/>
      <c r="W702" s="142"/>
      <c r="X702" s="142"/>
      <c r="Y702" s="142"/>
      <c r="Z702" s="142"/>
    </row>
    <row r="703" spans="12:26" ht="15.75">
      <c r="L703" s="142"/>
      <c r="M703" s="142"/>
      <c r="W703" s="142"/>
      <c r="X703" s="142"/>
      <c r="Y703" s="142"/>
      <c r="Z703" s="142"/>
    </row>
    <row r="704" spans="12:26" ht="15.75">
      <c r="L704" s="142"/>
      <c r="M704" s="142"/>
      <c r="W704" s="142"/>
      <c r="X704" s="142"/>
      <c r="Y704" s="142"/>
      <c r="Z704" s="142"/>
    </row>
    <row r="705" spans="12:26" ht="15.75">
      <c r="L705" s="142"/>
      <c r="M705" s="142"/>
      <c r="W705" s="142"/>
      <c r="X705" s="142"/>
      <c r="Y705" s="142"/>
      <c r="Z705" s="142"/>
    </row>
    <row r="706" spans="12:26" ht="15.75">
      <c r="L706" s="142"/>
      <c r="M706" s="142"/>
      <c r="W706" s="142"/>
      <c r="X706" s="142"/>
      <c r="Y706" s="142"/>
      <c r="Z706" s="142"/>
    </row>
    <row r="707" spans="12:26" ht="15.75">
      <c r="L707" s="142"/>
      <c r="M707" s="142"/>
      <c r="W707" s="142"/>
      <c r="X707" s="142"/>
      <c r="Y707" s="142"/>
      <c r="Z707" s="142"/>
    </row>
    <row r="708" spans="12:26" ht="15.75">
      <c r="L708" s="142"/>
      <c r="M708" s="142"/>
      <c r="W708" s="142"/>
      <c r="X708" s="142"/>
      <c r="Y708" s="142"/>
      <c r="Z708" s="142"/>
    </row>
    <row r="709" spans="12:26" ht="15.75">
      <c r="L709" s="142"/>
      <c r="M709" s="142"/>
      <c r="W709" s="142"/>
      <c r="X709" s="142"/>
      <c r="Y709" s="142"/>
      <c r="Z709" s="142"/>
    </row>
    <row r="710" spans="12:26" ht="15.75">
      <c r="L710" s="142"/>
      <c r="M710" s="142"/>
      <c r="W710" s="142"/>
      <c r="X710" s="142"/>
      <c r="Y710" s="142"/>
      <c r="Z710" s="142"/>
    </row>
    <row r="711" spans="12:26" ht="15.75">
      <c r="L711" s="142"/>
      <c r="M711" s="142"/>
      <c r="W711" s="142"/>
      <c r="X711" s="142"/>
      <c r="Y711" s="142"/>
      <c r="Z711" s="142"/>
    </row>
    <row r="712" spans="12:26" ht="15.75">
      <c r="L712" s="142"/>
      <c r="M712" s="142"/>
      <c r="W712" s="142"/>
      <c r="X712" s="142"/>
      <c r="Y712" s="142"/>
      <c r="Z712" s="142"/>
    </row>
    <row r="713" spans="12:26" ht="15.75">
      <c r="L713" s="142"/>
      <c r="M713" s="142"/>
      <c r="W713" s="142"/>
      <c r="X713" s="142"/>
      <c r="Y713" s="142"/>
      <c r="Z713" s="142"/>
    </row>
    <row r="714" spans="12:26" ht="15.75">
      <c r="L714" s="142"/>
      <c r="M714" s="142"/>
      <c r="W714" s="142"/>
      <c r="X714" s="142"/>
      <c r="Y714" s="142"/>
      <c r="Z714" s="142"/>
    </row>
    <row r="715" spans="12:26" ht="15.75">
      <c r="L715" s="142"/>
      <c r="M715" s="142"/>
      <c r="W715" s="142"/>
      <c r="X715" s="142"/>
      <c r="Y715" s="142"/>
      <c r="Z715" s="142"/>
    </row>
    <row r="716" spans="12:26" ht="15.75">
      <c r="L716" s="142"/>
      <c r="M716" s="142"/>
      <c r="W716" s="142"/>
      <c r="X716" s="142"/>
      <c r="Y716" s="142"/>
      <c r="Z716" s="142"/>
    </row>
    <row r="717" spans="12:26" ht="15.75">
      <c r="L717" s="142"/>
      <c r="M717" s="142"/>
      <c r="W717" s="142"/>
      <c r="X717" s="142"/>
      <c r="Y717" s="142"/>
      <c r="Z717" s="142"/>
    </row>
    <row r="718" spans="12:26" ht="15.75">
      <c r="L718" s="142"/>
      <c r="M718" s="142"/>
      <c r="W718" s="142"/>
      <c r="X718" s="142"/>
      <c r="Y718" s="142"/>
      <c r="Z718" s="142"/>
    </row>
    <row r="719" spans="12:26" ht="15.75">
      <c r="L719" s="142"/>
      <c r="M719" s="142"/>
      <c r="W719" s="142"/>
      <c r="X719" s="142"/>
      <c r="Y719" s="142"/>
      <c r="Z719" s="142"/>
    </row>
    <row r="720" spans="12:26" ht="15.75">
      <c r="L720" s="142"/>
      <c r="M720" s="142"/>
      <c r="W720" s="142"/>
      <c r="X720" s="142"/>
      <c r="Y720" s="142"/>
      <c r="Z720" s="142"/>
    </row>
    <row r="721" spans="12:26" ht="15.75">
      <c r="L721" s="142"/>
      <c r="M721" s="142"/>
      <c r="W721" s="142"/>
      <c r="X721" s="142"/>
      <c r="Y721" s="142"/>
      <c r="Z721" s="142"/>
    </row>
    <row r="722" spans="12:26" ht="15.75">
      <c r="L722" s="142"/>
      <c r="M722" s="142"/>
      <c r="W722" s="142"/>
      <c r="X722" s="142"/>
      <c r="Y722" s="142"/>
      <c r="Z722" s="142"/>
    </row>
    <row r="723" spans="12:26" ht="15.75">
      <c r="L723" s="142"/>
      <c r="M723" s="142"/>
      <c r="W723" s="142"/>
      <c r="X723" s="142"/>
      <c r="Y723" s="142"/>
      <c r="Z723" s="142"/>
    </row>
    <row r="724" spans="12:26" ht="15.75">
      <c r="L724" s="142"/>
      <c r="M724" s="142"/>
      <c r="W724" s="142"/>
      <c r="X724" s="142"/>
      <c r="Y724" s="142"/>
      <c r="Z724" s="142"/>
    </row>
    <row r="725" spans="12:26" ht="15.75">
      <c r="L725" s="142"/>
      <c r="M725" s="142"/>
      <c r="W725" s="142"/>
      <c r="X725" s="142"/>
      <c r="Y725" s="142"/>
      <c r="Z725" s="142"/>
    </row>
    <row r="726" spans="12:26" ht="15.75">
      <c r="L726" s="142"/>
      <c r="M726" s="142"/>
      <c r="W726" s="142"/>
      <c r="X726" s="142"/>
      <c r="Y726" s="142"/>
      <c r="Z726" s="142"/>
    </row>
    <row r="727" spans="12:26" ht="15.75">
      <c r="L727" s="142"/>
      <c r="M727" s="142"/>
      <c r="W727" s="142"/>
      <c r="X727" s="142"/>
      <c r="Y727" s="142"/>
      <c r="Z727" s="142"/>
    </row>
    <row r="728" spans="12:26" ht="15.75">
      <c r="L728" s="142"/>
      <c r="M728" s="142"/>
      <c r="W728" s="142"/>
      <c r="X728" s="142"/>
      <c r="Y728" s="142"/>
      <c r="Z728" s="142"/>
    </row>
    <row r="729" spans="12:26" ht="15.75">
      <c r="L729" s="142"/>
      <c r="M729" s="142"/>
      <c r="W729" s="142"/>
      <c r="X729" s="142"/>
      <c r="Y729" s="142"/>
      <c r="Z729" s="142"/>
    </row>
    <row r="730" spans="12:26" ht="15.75">
      <c r="L730" s="142"/>
      <c r="M730" s="142"/>
      <c r="W730" s="142"/>
      <c r="X730" s="142"/>
      <c r="Y730" s="142"/>
      <c r="Z730" s="142"/>
    </row>
    <row r="731" spans="12:26" ht="15.75">
      <c r="L731" s="142"/>
      <c r="M731" s="142"/>
      <c r="W731" s="142"/>
      <c r="X731" s="142"/>
      <c r="Y731" s="142"/>
      <c r="Z731" s="142"/>
    </row>
    <row r="732" spans="12:26" ht="15.75">
      <c r="L732" s="142"/>
      <c r="M732" s="142"/>
      <c r="W732" s="142"/>
      <c r="X732" s="142"/>
      <c r="Y732" s="142"/>
      <c r="Z732" s="142"/>
    </row>
    <row r="733" spans="12:26" ht="15.75">
      <c r="L733" s="142"/>
      <c r="M733" s="142"/>
      <c r="W733" s="142"/>
      <c r="X733" s="142"/>
      <c r="Y733" s="142"/>
      <c r="Z733" s="142"/>
    </row>
    <row r="734" spans="12:26" ht="15.75">
      <c r="L734" s="142"/>
      <c r="M734" s="142"/>
      <c r="W734" s="142"/>
      <c r="X734" s="142"/>
      <c r="Y734" s="142"/>
      <c r="Z734" s="142"/>
    </row>
    <row r="735" spans="12:26" ht="15.75">
      <c r="L735" s="142"/>
      <c r="M735" s="142"/>
      <c r="W735" s="142"/>
      <c r="X735" s="142"/>
      <c r="Y735" s="142"/>
      <c r="Z735" s="142"/>
    </row>
    <row r="736" spans="12:26" ht="15.75">
      <c r="L736" s="142"/>
      <c r="M736" s="142"/>
      <c r="W736" s="142"/>
      <c r="X736" s="142"/>
      <c r="Y736" s="142"/>
      <c r="Z736" s="142"/>
    </row>
    <row r="737" spans="12:26" ht="15.75">
      <c r="L737" s="142"/>
      <c r="M737" s="142"/>
      <c r="W737" s="142"/>
      <c r="X737" s="142"/>
      <c r="Y737" s="142"/>
      <c r="Z737" s="142"/>
    </row>
    <row r="738" spans="12:26" ht="15.75">
      <c r="L738" s="142"/>
      <c r="M738" s="142"/>
      <c r="W738" s="142"/>
      <c r="X738" s="142"/>
      <c r="Y738" s="142"/>
      <c r="Z738" s="142"/>
    </row>
    <row r="739" spans="12:26" ht="15.75">
      <c r="L739" s="142"/>
      <c r="M739" s="142"/>
      <c r="W739" s="142"/>
      <c r="X739" s="142"/>
      <c r="Y739" s="142"/>
      <c r="Z739" s="142"/>
    </row>
    <row r="740" spans="12:26" ht="15.75">
      <c r="L740" s="142"/>
      <c r="M740" s="142"/>
      <c r="W740" s="142"/>
      <c r="X740" s="142"/>
      <c r="Y740" s="142"/>
      <c r="Z740" s="142"/>
    </row>
    <row r="741" spans="12:26" ht="15.75">
      <c r="L741" s="142"/>
      <c r="M741" s="142"/>
      <c r="W741" s="142"/>
      <c r="X741" s="142"/>
      <c r="Y741" s="142"/>
      <c r="Z741" s="142"/>
    </row>
    <row r="742" spans="12:26" ht="15.75">
      <c r="L742" s="142"/>
      <c r="M742" s="142"/>
      <c r="W742" s="142"/>
      <c r="X742" s="142"/>
      <c r="Y742" s="142"/>
      <c r="Z742" s="142"/>
    </row>
    <row r="743" spans="12:26" ht="15.75">
      <c r="L743" s="142"/>
      <c r="M743" s="142"/>
      <c r="W743" s="142"/>
      <c r="X743" s="142"/>
      <c r="Y743" s="142"/>
      <c r="Z743" s="142"/>
    </row>
    <row r="744" spans="12:26" ht="15.75">
      <c r="L744" s="142"/>
      <c r="M744" s="142"/>
      <c r="W744" s="142"/>
      <c r="X744" s="142"/>
      <c r="Y744" s="142"/>
      <c r="Z744" s="142"/>
    </row>
    <row r="745" spans="12:26" ht="15.75">
      <c r="L745" s="142"/>
      <c r="M745" s="142"/>
      <c r="W745" s="142"/>
      <c r="X745" s="142"/>
      <c r="Y745" s="142"/>
      <c r="Z745" s="142"/>
    </row>
    <row r="746" spans="12:26" ht="15.75">
      <c r="L746" s="142"/>
      <c r="M746" s="142"/>
      <c r="W746" s="142"/>
      <c r="X746" s="142"/>
      <c r="Y746" s="142"/>
      <c r="Z746" s="142"/>
    </row>
    <row r="747" spans="12:26" ht="15.75">
      <c r="L747" s="142"/>
      <c r="M747" s="142"/>
      <c r="W747" s="142"/>
      <c r="X747" s="142"/>
      <c r="Y747" s="142"/>
      <c r="Z747" s="142"/>
    </row>
    <row r="748" spans="12:26" ht="15.75">
      <c r="L748" s="142"/>
      <c r="M748" s="142"/>
      <c r="W748" s="142"/>
      <c r="X748" s="142"/>
      <c r="Y748" s="142"/>
      <c r="Z748" s="142"/>
    </row>
    <row r="749" spans="12:26" ht="15.75">
      <c r="L749" s="142"/>
      <c r="M749" s="142"/>
      <c r="W749" s="142"/>
      <c r="X749" s="142"/>
      <c r="Y749" s="142"/>
      <c r="Z749" s="142"/>
    </row>
    <row r="750" spans="12:26" ht="15.75">
      <c r="L750" s="142"/>
      <c r="M750" s="142"/>
      <c r="W750" s="142"/>
      <c r="X750" s="142"/>
      <c r="Y750" s="142"/>
      <c r="Z750" s="142"/>
    </row>
    <row r="751" spans="12:26" ht="15.75">
      <c r="L751" s="142"/>
      <c r="M751" s="142"/>
      <c r="W751" s="142"/>
      <c r="X751" s="142"/>
      <c r="Y751" s="142"/>
      <c r="Z751" s="142"/>
    </row>
    <row r="752" spans="12:26" ht="15.75">
      <c r="L752" s="142"/>
      <c r="M752" s="142"/>
      <c r="W752" s="142"/>
      <c r="X752" s="142"/>
      <c r="Y752" s="142"/>
      <c r="Z752" s="142"/>
    </row>
    <row r="753" spans="12:26" ht="15.75">
      <c r="L753" s="142"/>
      <c r="M753" s="142"/>
      <c r="W753" s="142"/>
      <c r="X753" s="142"/>
      <c r="Y753" s="142"/>
      <c r="Z753" s="142"/>
    </row>
    <row r="754" spans="12:26" ht="15.75">
      <c r="L754" s="142"/>
      <c r="M754" s="142"/>
      <c r="W754" s="142"/>
      <c r="X754" s="142"/>
      <c r="Y754" s="142"/>
      <c r="Z754" s="142"/>
    </row>
    <row r="755" spans="12:26" ht="15.75">
      <c r="L755" s="142"/>
      <c r="M755" s="142"/>
      <c r="W755" s="142"/>
      <c r="X755" s="142"/>
      <c r="Y755" s="142"/>
      <c r="Z755" s="142"/>
    </row>
    <row r="756" spans="12:26" ht="15.75">
      <c r="L756" s="142"/>
      <c r="M756" s="142"/>
      <c r="W756" s="142"/>
      <c r="X756" s="142"/>
      <c r="Y756" s="142"/>
      <c r="Z756" s="142"/>
    </row>
    <row r="757" spans="12:26" ht="15.75">
      <c r="L757" s="142"/>
      <c r="M757" s="142"/>
      <c r="W757" s="142"/>
      <c r="X757" s="142"/>
      <c r="Y757" s="142"/>
      <c r="Z757" s="142"/>
    </row>
    <row r="758" spans="12:26" ht="15.75">
      <c r="L758" s="142"/>
      <c r="M758" s="142"/>
      <c r="W758" s="142"/>
      <c r="X758" s="142"/>
      <c r="Y758" s="142"/>
      <c r="Z758" s="142"/>
    </row>
    <row r="759" spans="12:26" ht="15.75">
      <c r="L759" s="142"/>
      <c r="M759" s="142"/>
      <c r="W759" s="142"/>
      <c r="X759" s="142"/>
      <c r="Y759" s="142"/>
      <c r="Z759" s="142"/>
    </row>
    <row r="760" spans="12:26" ht="15.75">
      <c r="L760" s="142"/>
      <c r="M760" s="142"/>
      <c r="W760" s="142"/>
      <c r="X760" s="142"/>
      <c r="Y760" s="142"/>
      <c r="Z760" s="142"/>
    </row>
    <row r="761" spans="12:26" ht="15.75">
      <c r="L761" s="142"/>
      <c r="M761" s="142"/>
      <c r="W761" s="142"/>
      <c r="X761" s="142"/>
      <c r="Y761" s="142"/>
      <c r="Z761" s="142"/>
    </row>
    <row r="762" spans="12:26" ht="15.75">
      <c r="L762" s="142"/>
      <c r="M762" s="142"/>
      <c r="W762" s="142"/>
      <c r="X762" s="142"/>
      <c r="Y762" s="142"/>
      <c r="Z762" s="142"/>
    </row>
    <row r="763" spans="12:26" ht="15.75">
      <c r="L763" s="142"/>
      <c r="M763" s="142"/>
      <c r="W763" s="142"/>
      <c r="X763" s="142"/>
      <c r="Y763" s="142"/>
      <c r="Z763" s="142"/>
    </row>
    <row r="764" spans="12:26" ht="15.75">
      <c r="L764" s="142"/>
      <c r="M764" s="142"/>
      <c r="W764" s="142"/>
      <c r="X764" s="142"/>
      <c r="Y764" s="142"/>
      <c r="Z764" s="142"/>
    </row>
    <row r="765" spans="12:26" ht="15.75">
      <c r="L765" s="142"/>
      <c r="M765" s="142"/>
      <c r="W765" s="142"/>
      <c r="X765" s="142"/>
      <c r="Y765" s="142"/>
      <c r="Z765" s="142"/>
    </row>
    <row r="766" spans="12:26" ht="15.75">
      <c r="L766" s="142"/>
      <c r="M766" s="142"/>
      <c r="W766" s="142"/>
      <c r="X766" s="142"/>
      <c r="Y766" s="142"/>
      <c r="Z766" s="142"/>
    </row>
    <row r="767" spans="12:26" ht="15.75">
      <c r="L767" s="142"/>
      <c r="M767" s="142"/>
      <c r="W767" s="142"/>
      <c r="X767" s="142"/>
      <c r="Y767" s="142"/>
      <c r="Z767" s="142"/>
    </row>
    <row r="768" spans="12:26" ht="15.75">
      <c r="L768" s="142"/>
      <c r="M768" s="142"/>
      <c r="W768" s="142"/>
      <c r="X768" s="142"/>
      <c r="Y768" s="142"/>
      <c r="Z768" s="142"/>
    </row>
    <row r="769" spans="12:26" ht="15.75">
      <c r="L769" s="142"/>
      <c r="M769" s="142"/>
      <c r="W769" s="142"/>
      <c r="X769" s="142"/>
      <c r="Y769" s="142"/>
      <c r="Z769" s="142"/>
    </row>
    <row r="770" spans="12:26" ht="15.75">
      <c r="L770" s="142"/>
      <c r="M770" s="142"/>
      <c r="W770" s="142"/>
      <c r="X770" s="142"/>
      <c r="Y770" s="142"/>
      <c r="Z770" s="142"/>
    </row>
    <row r="771" spans="12:26" ht="15.75">
      <c r="L771" s="142"/>
      <c r="M771" s="142"/>
      <c r="W771" s="142"/>
      <c r="X771" s="142"/>
      <c r="Y771" s="142"/>
      <c r="Z771" s="142"/>
    </row>
    <row r="772" spans="12:26" ht="15.75">
      <c r="L772" s="142"/>
      <c r="M772" s="142"/>
      <c r="W772" s="142"/>
      <c r="X772" s="142"/>
      <c r="Y772" s="142"/>
      <c r="Z772" s="142"/>
    </row>
    <row r="773" spans="12:26" ht="15.75">
      <c r="L773" s="142"/>
      <c r="M773" s="142"/>
      <c r="W773" s="142"/>
      <c r="X773" s="142"/>
      <c r="Y773" s="142"/>
      <c r="Z773" s="142"/>
    </row>
    <row r="774" spans="12:26" ht="15.75">
      <c r="L774" s="142"/>
      <c r="M774" s="142"/>
      <c r="W774" s="142"/>
      <c r="X774" s="142"/>
      <c r="Y774" s="142"/>
      <c r="Z774" s="142"/>
    </row>
    <row r="775" spans="12:26" ht="15.75">
      <c r="L775" s="142"/>
      <c r="M775" s="142"/>
      <c r="W775" s="142"/>
      <c r="X775" s="142"/>
      <c r="Y775" s="142"/>
      <c r="Z775" s="142"/>
    </row>
    <row r="776" spans="12:26" ht="15.75">
      <c r="L776" s="142"/>
      <c r="M776" s="142"/>
      <c r="W776" s="142"/>
      <c r="X776" s="142"/>
      <c r="Y776" s="142"/>
      <c r="Z776" s="142"/>
    </row>
    <row r="777" spans="12:26" ht="15.75">
      <c r="L777" s="142"/>
      <c r="M777" s="142"/>
      <c r="W777" s="142"/>
      <c r="X777" s="142"/>
      <c r="Y777" s="142"/>
      <c r="Z777" s="142"/>
    </row>
    <row r="778" spans="12:26" ht="15.75">
      <c r="L778" s="142"/>
      <c r="M778" s="142"/>
      <c r="W778" s="142"/>
      <c r="X778" s="142"/>
      <c r="Y778" s="142"/>
      <c r="Z778" s="142"/>
    </row>
    <row r="779" spans="12:26" ht="15.75">
      <c r="L779" s="142"/>
      <c r="M779" s="142"/>
      <c r="W779" s="142"/>
      <c r="X779" s="142"/>
      <c r="Y779" s="142"/>
      <c r="Z779" s="142"/>
    </row>
    <row r="780" spans="12:26" ht="15.75">
      <c r="L780" s="142"/>
      <c r="M780" s="142"/>
      <c r="W780" s="142"/>
      <c r="X780" s="142"/>
      <c r="Y780" s="142"/>
      <c r="Z780" s="142"/>
    </row>
    <row r="781" spans="12:26" ht="15.75">
      <c r="L781" s="142"/>
      <c r="M781" s="142"/>
      <c r="W781" s="142"/>
      <c r="X781" s="142"/>
      <c r="Y781" s="142"/>
      <c r="Z781" s="142"/>
    </row>
    <row r="782" spans="12:26" ht="15.75">
      <c r="L782" s="142"/>
      <c r="M782" s="142"/>
      <c r="W782" s="142"/>
      <c r="X782" s="142"/>
      <c r="Y782" s="142"/>
      <c r="Z782" s="142"/>
    </row>
    <row r="783" spans="12:26" ht="15.75">
      <c r="L783" s="142"/>
      <c r="M783" s="142"/>
      <c r="W783" s="142"/>
      <c r="X783" s="142"/>
      <c r="Y783" s="142"/>
      <c r="Z783" s="142"/>
    </row>
    <row r="784" spans="12:26" ht="15.75">
      <c r="L784" s="142"/>
      <c r="M784" s="142"/>
      <c r="W784" s="142"/>
      <c r="X784" s="142"/>
      <c r="Y784" s="142"/>
      <c r="Z784" s="142"/>
    </row>
    <row r="785" spans="12:26" ht="15.75">
      <c r="L785" s="142"/>
      <c r="M785" s="142"/>
      <c r="W785" s="142"/>
      <c r="X785" s="142"/>
      <c r="Y785" s="142"/>
      <c r="Z785" s="142"/>
    </row>
    <row r="786" spans="12:26" ht="15.75">
      <c r="L786" s="142"/>
      <c r="M786" s="142"/>
      <c r="W786" s="142"/>
      <c r="X786" s="142"/>
      <c r="Y786" s="142"/>
      <c r="Z786" s="142"/>
    </row>
    <row r="787" spans="12:26" ht="15.75">
      <c r="L787" s="142"/>
      <c r="M787" s="142"/>
      <c r="W787" s="142"/>
      <c r="X787" s="142"/>
      <c r="Y787" s="142"/>
      <c r="Z787" s="142"/>
    </row>
    <row r="788" spans="12:26" ht="15.75">
      <c r="L788" s="142"/>
      <c r="M788" s="142"/>
      <c r="W788" s="142"/>
      <c r="X788" s="142"/>
      <c r="Y788" s="142"/>
      <c r="Z788" s="142"/>
    </row>
    <row r="789" spans="12:26" ht="15.75">
      <c r="L789" s="142"/>
      <c r="M789" s="142"/>
      <c r="W789" s="142"/>
      <c r="X789" s="142"/>
      <c r="Y789" s="142"/>
      <c r="Z789" s="142"/>
    </row>
    <row r="790" spans="12:26" ht="15.75">
      <c r="L790" s="142"/>
      <c r="M790" s="142"/>
      <c r="W790" s="142"/>
      <c r="X790" s="142"/>
      <c r="Y790" s="142"/>
      <c r="Z790" s="142"/>
    </row>
    <row r="791" spans="12:26" ht="15.75">
      <c r="L791" s="142"/>
      <c r="M791" s="142"/>
      <c r="W791" s="142"/>
      <c r="X791" s="142"/>
      <c r="Y791" s="142"/>
      <c r="Z791" s="142"/>
    </row>
    <row r="792" spans="12:26" ht="15.75">
      <c r="L792" s="142"/>
      <c r="M792" s="142"/>
      <c r="W792" s="142"/>
      <c r="X792" s="142"/>
      <c r="Y792" s="142"/>
      <c r="Z792" s="142"/>
    </row>
    <row r="793" spans="12:26" ht="15.75">
      <c r="L793" s="142"/>
      <c r="M793" s="142"/>
      <c r="W793" s="142"/>
      <c r="X793" s="142"/>
      <c r="Y793" s="142"/>
      <c r="Z793" s="142"/>
    </row>
    <row r="794" spans="12:26" ht="15.75">
      <c r="L794" s="142"/>
      <c r="M794" s="142"/>
      <c r="W794" s="142"/>
      <c r="X794" s="142"/>
      <c r="Y794" s="142"/>
      <c r="Z794" s="142"/>
    </row>
    <row r="795" spans="12:26" ht="15.75">
      <c r="L795" s="142"/>
      <c r="M795" s="142"/>
      <c r="W795" s="142"/>
      <c r="X795" s="142"/>
      <c r="Y795" s="142"/>
      <c r="Z795" s="142"/>
    </row>
    <row r="796" spans="12:26" ht="15.75">
      <c r="L796" s="142"/>
      <c r="M796" s="142"/>
      <c r="W796" s="142"/>
      <c r="X796" s="142"/>
      <c r="Y796" s="142"/>
      <c r="Z796" s="142"/>
    </row>
    <row r="797" spans="12:26" ht="15.75">
      <c r="L797" s="142"/>
      <c r="M797" s="142"/>
      <c r="W797" s="142"/>
      <c r="X797" s="142"/>
      <c r="Y797" s="142"/>
      <c r="Z797" s="142"/>
    </row>
    <row r="798" spans="12:26" ht="15.75">
      <c r="L798" s="142"/>
      <c r="M798" s="142"/>
      <c r="W798" s="142"/>
      <c r="X798" s="142"/>
      <c r="Y798" s="142"/>
      <c r="Z798" s="142"/>
    </row>
    <row r="799" spans="12:26" ht="15.75">
      <c r="L799" s="142"/>
      <c r="M799" s="142"/>
      <c r="W799" s="142"/>
      <c r="X799" s="142"/>
      <c r="Y799" s="142"/>
      <c r="Z799" s="142"/>
    </row>
    <row r="800" spans="12:26" ht="15.75">
      <c r="L800" s="142"/>
      <c r="M800" s="142"/>
      <c r="W800" s="142"/>
      <c r="X800" s="142"/>
      <c r="Y800" s="142"/>
      <c r="Z800" s="142"/>
    </row>
    <row r="801" spans="12:26" ht="15.75">
      <c r="L801" s="142"/>
      <c r="M801" s="142"/>
      <c r="W801" s="142"/>
      <c r="X801" s="142"/>
      <c r="Y801" s="142"/>
      <c r="Z801" s="142"/>
    </row>
    <row r="802" spans="12:26" ht="15.75">
      <c r="L802" s="142"/>
      <c r="M802" s="142"/>
      <c r="W802" s="142"/>
      <c r="X802" s="142"/>
      <c r="Y802" s="142"/>
      <c r="Z802" s="142"/>
    </row>
    <row r="803" spans="12:26" ht="15.75">
      <c r="L803" s="142"/>
      <c r="M803" s="142"/>
      <c r="W803" s="142"/>
      <c r="X803" s="142"/>
      <c r="Y803" s="142"/>
      <c r="Z803" s="142"/>
    </row>
    <row r="804" spans="12:26" ht="15.75">
      <c r="L804" s="142"/>
      <c r="M804" s="142"/>
      <c r="W804" s="142"/>
      <c r="X804" s="142"/>
      <c r="Y804" s="142"/>
      <c r="Z804" s="142"/>
    </row>
    <row r="805" spans="12:26" ht="15.75">
      <c r="L805" s="142"/>
      <c r="M805" s="142"/>
      <c r="W805" s="142"/>
      <c r="X805" s="142"/>
      <c r="Y805" s="142"/>
      <c r="Z805" s="142"/>
    </row>
    <row r="806" spans="12:26" ht="15.75">
      <c r="L806" s="142"/>
      <c r="M806" s="142"/>
      <c r="W806" s="142"/>
      <c r="X806" s="142"/>
      <c r="Y806" s="142"/>
      <c r="Z806" s="142"/>
    </row>
    <row r="807" spans="12:26" ht="15.75">
      <c r="L807" s="142"/>
      <c r="M807" s="142"/>
      <c r="W807" s="142"/>
      <c r="X807" s="142"/>
      <c r="Y807" s="142"/>
      <c r="Z807" s="142"/>
    </row>
    <row r="808" spans="12:26" ht="15.75">
      <c r="L808" s="142"/>
      <c r="M808" s="142"/>
      <c r="W808" s="142"/>
      <c r="X808" s="142"/>
      <c r="Y808" s="142"/>
      <c r="Z808" s="142"/>
    </row>
    <row r="809" spans="12:26" ht="15.75">
      <c r="L809" s="142"/>
      <c r="M809" s="142"/>
      <c r="W809" s="142"/>
      <c r="X809" s="142"/>
      <c r="Y809" s="142"/>
      <c r="Z809" s="142"/>
    </row>
    <row r="810" spans="12:26" ht="15.75">
      <c r="L810" s="142"/>
      <c r="M810" s="142"/>
      <c r="W810" s="142"/>
      <c r="X810" s="142"/>
      <c r="Y810" s="142"/>
      <c r="Z810" s="142"/>
    </row>
    <row r="811" spans="12:26" ht="15.75">
      <c r="L811" s="142"/>
      <c r="M811" s="142"/>
      <c r="W811" s="142"/>
      <c r="X811" s="142"/>
      <c r="Y811" s="142"/>
      <c r="Z811" s="142"/>
    </row>
    <row r="812" spans="12:26" ht="15.75">
      <c r="L812" s="142"/>
      <c r="M812" s="142"/>
      <c r="W812" s="142"/>
      <c r="X812" s="142"/>
      <c r="Y812" s="142"/>
      <c r="Z812" s="142"/>
    </row>
    <row r="813" spans="12:26" ht="15.75">
      <c r="L813" s="142"/>
      <c r="M813" s="142"/>
      <c r="W813" s="142"/>
      <c r="X813" s="142"/>
      <c r="Y813" s="142"/>
      <c r="Z813" s="142"/>
    </row>
    <row r="814" spans="12:26" ht="15.75">
      <c r="L814" s="142"/>
      <c r="M814" s="142"/>
      <c r="W814" s="142"/>
      <c r="X814" s="142"/>
      <c r="Y814" s="142"/>
      <c r="Z814" s="142"/>
    </row>
    <row r="815" spans="12:26" ht="15.75">
      <c r="L815" s="142"/>
      <c r="M815" s="142"/>
      <c r="W815" s="142"/>
      <c r="X815" s="142"/>
      <c r="Y815" s="142"/>
      <c r="Z815" s="142"/>
    </row>
    <row r="816" spans="12:26" ht="15.75">
      <c r="L816" s="142"/>
      <c r="M816" s="142"/>
      <c r="W816" s="142"/>
      <c r="X816" s="142"/>
      <c r="Y816" s="142"/>
      <c r="Z816" s="142"/>
    </row>
    <row r="817" spans="12:26" ht="15.75">
      <c r="L817" s="142"/>
      <c r="M817" s="142"/>
      <c r="W817" s="142"/>
      <c r="X817" s="142"/>
      <c r="Y817" s="142"/>
      <c r="Z817" s="142"/>
    </row>
    <row r="818" spans="12:26" ht="15.75">
      <c r="L818" s="142"/>
      <c r="M818" s="142"/>
      <c r="W818" s="142"/>
      <c r="X818" s="142"/>
      <c r="Y818" s="142"/>
      <c r="Z818" s="142"/>
    </row>
    <row r="819" spans="12:26" ht="15.75">
      <c r="L819" s="142"/>
      <c r="M819" s="142"/>
      <c r="W819" s="142"/>
      <c r="X819" s="142"/>
      <c r="Y819" s="142"/>
      <c r="Z819" s="142"/>
    </row>
    <row r="820" spans="12:26" ht="15.75">
      <c r="L820" s="142"/>
      <c r="M820" s="142"/>
      <c r="W820" s="142"/>
      <c r="X820" s="142"/>
      <c r="Y820" s="142"/>
      <c r="Z820" s="142"/>
    </row>
    <row r="821" spans="12:26" ht="15.75">
      <c r="L821" s="142"/>
      <c r="M821" s="142"/>
      <c r="W821" s="142"/>
      <c r="X821" s="142"/>
      <c r="Y821" s="142"/>
      <c r="Z821" s="142"/>
    </row>
    <row r="822" spans="12:26" ht="15.75">
      <c r="L822" s="142"/>
      <c r="M822" s="142"/>
      <c r="W822" s="142"/>
      <c r="X822" s="142"/>
      <c r="Y822" s="142"/>
      <c r="Z822" s="142"/>
    </row>
    <row r="823" spans="12:26" ht="15.75">
      <c r="L823" s="142"/>
      <c r="M823" s="142"/>
      <c r="W823" s="142"/>
      <c r="X823" s="142"/>
      <c r="Y823" s="142"/>
      <c r="Z823" s="142"/>
    </row>
    <row r="824" spans="12:26" ht="15.75">
      <c r="L824" s="142"/>
      <c r="M824" s="142"/>
      <c r="W824" s="142"/>
      <c r="X824" s="142"/>
      <c r="Y824" s="142"/>
      <c r="Z824" s="142"/>
    </row>
    <row r="825" spans="12:26" ht="15.75">
      <c r="L825" s="142"/>
      <c r="M825" s="142"/>
      <c r="W825" s="142"/>
      <c r="X825" s="142"/>
      <c r="Y825" s="142"/>
      <c r="Z825" s="142"/>
    </row>
    <row r="826" spans="12:26" ht="15.75">
      <c r="L826" s="142"/>
      <c r="M826" s="142"/>
      <c r="W826" s="142"/>
      <c r="X826" s="142"/>
      <c r="Y826" s="142"/>
      <c r="Z826" s="142"/>
    </row>
    <row r="827" spans="12:26" ht="15.75">
      <c r="L827" s="142"/>
      <c r="M827" s="142"/>
      <c r="W827" s="142"/>
      <c r="X827" s="142"/>
      <c r="Y827" s="142"/>
      <c r="Z827" s="142"/>
    </row>
    <row r="828" spans="12:26" ht="15.75">
      <c r="L828" s="142"/>
      <c r="M828" s="142"/>
      <c r="W828" s="142"/>
      <c r="X828" s="142"/>
      <c r="Y828" s="142"/>
      <c r="Z828" s="142"/>
    </row>
    <row r="829" spans="12:26" ht="15.75">
      <c r="L829" s="142"/>
      <c r="M829" s="142"/>
      <c r="W829" s="142"/>
      <c r="X829" s="142"/>
      <c r="Y829" s="142"/>
      <c r="Z829" s="142"/>
    </row>
    <row r="830" spans="12:26" ht="15.75">
      <c r="L830" s="142"/>
      <c r="M830" s="142"/>
      <c r="W830" s="142"/>
      <c r="X830" s="142"/>
      <c r="Y830" s="142"/>
      <c r="Z830" s="142"/>
    </row>
    <row r="831" spans="12:26" ht="15.75">
      <c r="L831" s="142"/>
      <c r="M831" s="142"/>
      <c r="W831" s="142"/>
      <c r="X831" s="142"/>
      <c r="Y831" s="142"/>
      <c r="Z831" s="142"/>
    </row>
    <row r="832" spans="12:26" ht="15.75">
      <c r="L832" s="142"/>
      <c r="M832" s="142"/>
      <c r="W832" s="142"/>
      <c r="X832" s="142"/>
      <c r="Y832" s="142"/>
      <c r="Z832" s="142"/>
    </row>
    <row r="833" spans="12:26" ht="15.75">
      <c r="L833" s="142"/>
      <c r="M833" s="142"/>
      <c r="W833" s="142"/>
      <c r="X833" s="142"/>
      <c r="Y833" s="142"/>
      <c r="Z833" s="142"/>
    </row>
    <row r="834" spans="12:26" ht="15.75">
      <c r="L834" s="142"/>
      <c r="M834" s="142"/>
      <c r="W834" s="142"/>
      <c r="X834" s="142"/>
      <c r="Y834" s="142"/>
      <c r="Z834" s="142"/>
    </row>
    <row r="835" spans="12:26" ht="15.75">
      <c r="L835" s="142"/>
      <c r="M835" s="142"/>
      <c r="W835" s="142"/>
      <c r="X835" s="142"/>
      <c r="Y835" s="142"/>
      <c r="Z835" s="142"/>
    </row>
    <row r="836" spans="12:26" ht="15.75">
      <c r="L836" s="142"/>
      <c r="M836" s="142"/>
      <c r="W836" s="142"/>
      <c r="X836" s="142"/>
      <c r="Y836" s="142"/>
      <c r="Z836" s="142"/>
    </row>
    <row r="837" spans="12:26" ht="15.75">
      <c r="L837" s="142"/>
      <c r="M837" s="142"/>
      <c r="W837" s="142"/>
      <c r="X837" s="142"/>
      <c r="Y837" s="142"/>
      <c r="Z837" s="142"/>
    </row>
    <row r="838" spans="12:26" ht="15.75">
      <c r="L838" s="142"/>
      <c r="M838" s="142"/>
      <c r="W838" s="142"/>
      <c r="X838" s="142"/>
      <c r="Y838" s="142"/>
      <c r="Z838" s="142"/>
    </row>
    <row r="839" spans="12:26" ht="15.75">
      <c r="L839" s="142"/>
      <c r="M839" s="142"/>
      <c r="W839" s="142"/>
      <c r="X839" s="142"/>
      <c r="Y839" s="142"/>
      <c r="Z839" s="142"/>
    </row>
    <row r="840" spans="12:26" ht="15.75">
      <c r="L840" s="142"/>
      <c r="M840" s="142"/>
      <c r="W840" s="142"/>
      <c r="X840" s="142"/>
      <c r="Y840" s="142"/>
      <c r="Z840" s="142"/>
    </row>
    <row r="841" spans="12:26" ht="15.75">
      <c r="L841" s="142"/>
      <c r="M841" s="142"/>
      <c r="W841" s="142"/>
      <c r="X841" s="142"/>
      <c r="Y841" s="142"/>
      <c r="Z841" s="142"/>
    </row>
    <row r="842" spans="12:26" ht="15.75">
      <c r="L842" s="142"/>
      <c r="M842" s="142"/>
      <c r="W842" s="142"/>
      <c r="X842" s="142"/>
      <c r="Y842" s="142"/>
      <c r="Z842" s="142"/>
    </row>
    <row r="843" spans="12:26" ht="15.75">
      <c r="L843" s="142"/>
      <c r="M843" s="142"/>
      <c r="W843" s="142"/>
      <c r="X843" s="142"/>
      <c r="Y843" s="142"/>
      <c r="Z843" s="142"/>
    </row>
    <row r="844" spans="12:26" ht="15.75">
      <c r="L844" s="142"/>
      <c r="M844" s="142"/>
      <c r="W844" s="142"/>
      <c r="X844" s="142"/>
      <c r="Y844" s="142"/>
      <c r="Z844" s="142"/>
    </row>
    <row r="845" spans="12:26" ht="15.75">
      <c r="L845" s="142"/>
      <c r="M845" s="142"/>
      <c r="W845" s="142"/>
      <c r="X845" s="142"/>
      <c r="Y845" s="142"/>
      <c r="Z845" s="142"/>
    </row>
    <row r="846" spans="12:26" ht="15.75">
      <c r="L846" s="142"/>
      <c r="M846" s="142"/>
      <c r="W846" s="142"/>
      <c r="X846" s="142"/>
      <c r="Y846" s="142"/>
      <c r="Z846" s="142"/>
    </row>
    <row r="847" spans="12:26" ht="15.75">
      <c r="L847" s="142"/>
      <c r="M847" s="142"/>
      <c r="W847" s="142"/>
      <c r="X847" s="142"/>
      <c r="Y847" s="142"/>
      <c r="Z847" s="142"/>
    </row>
    <row r="848" spans="12:26" ht="15.75">
      <c r="L848" s="142"/>
      <c r="M848" s="142"/>
      <c r="W848" s="142"/>
      <c r="X848" s="142"/>
      <c r="Y848" s="142"/>
      <c r="Z848" s="142"/>
    </row>
    <row r="849" spans="12:26" ht="15.75">
      <c r="L849" s="142"/>
      <c r="M849" s="142"/>
      <c r="W849" s="142"/>
      <c r="X849" s="142"/>
      <c r="Y849" s="142"/>
      <c r="Z849" s="142"/>
    </row>
    <row r="850" spans="12:26" ht="15.75">
      <c r="L850" s="142"/>
      <c r="M850" s="142"/>
      <c r="W850" s="142"/>
      <c r="X850" s="142"/>
      <c r="Y850" s="142"/>
      <c r="Z850" s="142"/>
    </row>
    <row r="851" spans="12:26" ht="15.75">
      <c r="L851" s="142"/>
      <c r="M851" s="142"/>
      <c r="W851" s="142"/>
      <c r="X851" s="142"/>
      <c r="Y851" s="142"/>
      <c r="Z851" s="142"/>
    </row>
    <row r="852" spans="12:26" ht="15.75">
      <c r="L852" s="142"/>
      <c r="M852" s="142"/>
      <c r="W852" s="142"/>
      <c r="X852" s="142"/>
      <c r="Y852" s="142"/>
      <c r="Z852" s="142"/>
    </row>
    <row r="853" spans="12:26" ht="15.75">
      <c r="L853" s="142"/>
      <c r="M853" s="142"/>
      <c r="W853" s="142"/>
      <c r="X853" s="142"/>
      <c r="Y853" s="142"/>
      <c r="Z853" s="142"/>
    </row>
    <row r="854" spans="12:26" ht="15.75">
      <c r="L854" s="142"/>
      <c r="M854" s="142"/>
      <c r="W854" s="142"/>
      <c r="X854" s="142"/>
      <c r="Y854" s="142"/>
      <c r="Z854" s="142"/>
    </row>
    <row r="855" spans="12:26" ht="15.75">
      <c r="L855" s="142"/>
      <c r="M855" s="142"/>
      <c r="W855" s="142"/>
      <c r="X855" s="142"/>
      <c r="Y855" s="142"/>
      <c r="Z855" s="142"/>
    </row>
    <row r="856" spans="12:26" ht="15.75">
      <c r="L856" s="142"/>
      <c r="M856" s="142"/>
      <c r="W856" s="142"/>
      <c r="X856" s="142"/>
      <c r="Y856" s="142"/>
      <c r="Z856" s="142"/>
    </row>
    <row r="857" spans="12:26" ht="15.75">
      <c r="L857" s="142"/>
      <c r="M857" s="142"/>
      <c r="W857" s="142"/>
      <c r="X857" s="142"/>
      <c r="Y857" s="142"/>
      <c r="Z857" s="142"/>
    </row>
    <row r="858" spans="12:26" ht="15.75">
      <c r="L858" s="142"/>
      <c r="M858" s="142"/>
      <c r="W858" s="142"/>
      <c r="X858" s="142"/>
      <c r="Y858" s="142"/>
      <c r="Z858" s="142"/>
    </row>
    <row r="859" spans="12:26" ht="15.75">
      <c r="L859" s="142"/>
      <c r="M859" s="142"/>
      <c r="W859" s="142"/>
      <c r="X859" s="142"/>
      <c r="Y859" s="142"/>
      <c r="Z859" s="142"/>
    </row>
    <row r="860" spans="12:26" ht="15.75">
      <c r="L860" s="142"/>
      <c r="M860" s="142"/>
      <c r="W860" s="142"/>
      <c r="X860" s="142"/>
      <c r="Y860" s="142"/>
      <c r="Z860" s="142"/>
    </row>
    <row r="861" spans="12:26" ht="15.75">
      <c r="L861" s="142"/>
      <c r="M861" s="142"/>
      <c r="W861" s="142"/>
      <c r="X861" s="142"/>
      <c r="Y861" s="142"/>
      <c r="Z861" s="142"/>
    </row>
    <row r="862" spans="12:26" ht="15.75">
      <c r="L862" s="142"/>
      <c r="M862" s="142"/>
      <c r="W862" s="142"/>
      <c r="X862" s="142"/>
      <c r="Y862" s="142"/>
      <c r="Z862" s="142"/>
    </row>
    <row r="863" spans="12:26" ht="15.75">
      <c r="L863" s="142"/>
      <c r="M863" s="142"/>
      <c r="W863" s="142"/>
      <c r="X863" s="142"/>
      <c r="Y863" s="142"/>
      <c r="Z863" s="142"/>
    </row>
    <row r="864" spans="12:26" ht="15.75">
      <c r="L864" s="142"/>
      <c r="M864" s="142"/>
      <c r="W864" s="142"/>
      <c r="X864" s="142"/>
      <c r="Y864" s="142"/>
      <c r="Z864" s="142"/>
    </row>
    <row r="865" spans="12:26" ht="15.75">
      <c r="L865" s="142"/>
      <c r="M865" s="142"/>
      <c r="W865" s="142"/>
      <c r="X865" s="142"/>
      <c r="Y865" s="142"/>
      <c r="Z865" s="142"/>
    </row>
    <row r="866" spans="12:26" ht="15.75">
      <c r="L866" s="142"/>
      <c r="M866" s="142"/>
      <c r="W866" s="142"/>
      <c r="X866" s="142"/>
      <c r="Y866" s="142"/>
      <c r="Z866" s="142"/>
    </row>
    <row r="867" spans="12:26" ht="15.75">
      <c r="L867" s="142"/>
      <c r="M867" s="142"/>
      <c r="W867" s="142"/>
      <c r="X867" s="142"/>
      <c r="Y867" s="142"/>
      <c r="Z867" s="142"/>
    </row>
    <row r="868" spans="12:26" ht="15.75">
      <c r="L868" s="142"/>
      <c r="M868" s="142"/>
      <c r="W868" s="142"/>
      <c r="X868" s="142"/>
      <c r="Y868" s="142"/>
      <c r="Z868" s="142"/>
    </row>
    <row r="869" spans="12:26" ht="15.75">
      <c r="L869" s="142"/>
      <c r="M869" s="142"/>
      <c r="W869" s="142"/>
      <c r="X869" s="142"/>
      <c r="Y869" s="142"/>
      <c r="Z869" s="142"/>
    </row>
    <row r="870" spans="12:26" ht="15.75">
      <c r="L870" s="142"/>
      <c r="M870" s="142"/>
      <c r="W870" s="142"/>
      <c r="X870" s="142"/>
      <c r="Y870" s="142"/>
      <c r="Z870" s="142"/>
    </row>
    <row r="871" spans="12:26" ht="15.75">
      <c r="L871" s="142"/>
      <c r="M871" s="142"/>
      <c r="W871" s="142"/>
      <c r="X871" s="142"/>
      <c r="Y871" s="142"/>
      <c r="Z871" s="142"/>
    </row>
    <row r="872" spans="12:26" ht="15.75">
      <c r="L872" s="142"/>
      <c r="M872" s="142"/>
      <c r="W872" s="142"/>
      <c r="X872" s="142"/>
      <c r="Y872" s="142"/>
      <c r="Z872" s="142"/>
    </row>
    <row r="873" spans="12:26" ht="15.75">
      <c r="L873" s="142"/>
      <c r="M873" s="142"/>
      <c r="W873" s="142"/>
      <c r="X873" s="142"/>
      <c r="Y873" s="142"/>
      <c r="Z873" s="142"/>
    </row>
    <row r="874" spans="12:26" ht="15.75">
      <c r="L874" s="142"/>
      <c r="M874" s="142"/>
      <c r="W874" s="142"/>
      <c r="X874" s="142"/>
      <c r="Y874" s="142"/>
      <c r="Z874" s="142"/>
    </row>
    <row r="875" spans="12:26" ht="15.75">
      <c r="L875" s="142"/>
      <c r="M875" s="142"/>
      <c r="W875" s="142"/>
      <c r="X875" s="142"/>
      <c r="Y875" s="142"/>
      <c r="Z875" s="142"/>
    </row>
    <row r="876" spans="12:26" ht="15.75">
      <c r="L876" s="142"/>
      <c r="M876" s="142"/>
      <c r="W876" s="142"/>
      <c r="X876" s="142"/>
      <c r="Y876" s="142"/>
      <c r="Z876" s="142"/>
    </row>
    <row r="877" spans="12:26" ht="15.75">
      <c r="L877" s="142"/>
      <c r="M877" s="142"/>
      <c r="W877" s="142"/>
      <c r="X877" s="142"/>
      <c r="Y877" s="142"/>
      <c r="Z877" s="142"/>
    </row>
    <row r="878" spans="12:26" ht="15.75">
      <c r="L878" s="142"/>
      <c r="M878" s="142"/>
      <c r="W878" s="142"/>
      <c r="X878" s="142"/>
      <c r="Y878" s="142"/>
      <c r="Z878" s="142"/>
    </row>
    <row r="879" spans="12:26" ht="15.75">
      <c r="L879" s="142"/>
      <c r="M879" s="142"/>
      <c r="W879" s="142"/>
      <c r="X879" s="142"/>
      <c r="Y879" s="142"/>
      <c r="Z879" s="142"/>
    </row>
    <row r="880" spans="12:26" ht="15.75">
      <c r="L880" s="142"/>
      <c r="M880" s="142"/>
      <c r="W880" s="142"/>
      <c r="X880" s="142"/>
      <c r="Y880" s="142"/>
      <c r="Z880" s="142"/>
    </row>
    <row r="881" spans="12:26" ht="15.75">
      <c r="L881" s="142"/>
      <c r="M881" s="142"/>
      <c r="W881" s="142"/>
      <c r="X881" s="142"/>
      <c r="Y881" s="142"/>
      <c r="Z881" s="142"/>
    </row>
    <row r="882" spans="12:26" ht="15.75">
      <c r="L882" s="142"/>
      <c r="M882" s="142"/>
      <c r="W882" s="142"/>
      <c r="X882" s="142"/>
      <c r="Y882" s="142"/>
      <c r="Z882" s="142"/>
    </row>
    <row r="883" spans="12:26" ht="15.75">
      <c r="L883" s="142"/>
      <c r="M883" s="142"/>
      <c r="W883" s="142"/>
      <c r="X883" s="142"/>
      <c r="Y883" s="142"/>
      <c r="Z883" s="142"/>
    </row>
    <row r="884" spans="12:26" ht="15.75">
      <c r="L884" s="142"/>
      <c r="M884" s="142"/>
      <c r="W884" s="142"/>
      <c r="X884" s="142"/>
      <c r="Y884" s="142"/>
      <c r="Z884" s="142"/>
    </row>
    <row r="885" spans="12:26" ht="15.75">
      <c r="L885" s="142"/>
      <c r="M885" s="142"/>
      <c r="W885" s="142"/>
      <c r="X885" s="142"/>
      <c r="Y885" s="142"/>
      <c r="Z885" s="142"/>
    </row>
    <row r="886" spans="12:26" ht="15.75">
      <c r="L886" s="142"/>
      <c r="M886" s="142"/>
      <c r="W886" s="142"/>
      <c r="X886" s="142"/>
      <c r="Y886" s="142"/>
      <c r="Z886" s="142"/>
    </row>
    <row r="887" spans="12:26" ht="15.75">
      <c r="L887" s="142"/>
      <c r="M887" s="142"/>
      <c r="W887" s="142"/>
      <c r="X887" s="142"/>
      <c r="Y887" s="142"/>
      <c r="Z887" s="142"/>
    </row>
    <row r="888" spans="12:26" ht="15.75">
      <c r="L888" s="142"/>
      <c r="M888" s="142"/>
      <c r="W888" s="142"/>
      <c r="X888" s="142"/>
      <c r="Y888" s="142"/>
      <c r="Z888" s="142"/>
    </row>
    <row r="889" spans="12:26" ht="15.75">
      <c r="L889" s="142"/>
      <c r="M889" s="142"/>
      <c r="W889" s="142"/>
      <c r="X889" s="142"/>
      <c r="Y889" s="142"/>
      <c r="Z889" s="142"/>
    </row>
    <row r="890" spans="12:26" ht="15.75">
      <c r="L890" s="142"/>
      <c r="M890" s="142"/>
      <c r="W890" s="142"/>
      <c r="X890" s="142"/>
      <c r="Y890" s="142"/>
      <c r="Z890" s="142"/>
    </row>
    <row r="891" spans="12:26" ht="15.75">
      <c r="L891" s="142"/>
      <c r="M891" s="142"/>
      <c r="W891" s="142"/>
      <c r="X891" s="142"/>
      <c r="Y891" s="142"/>
      <c r="Z891" s="142"/>
    </row>
    <row r="892" spans="12:26" ht="15.75">
      <c r="L892" s="142"/>
      <c r="M892" s="142"/>
      <c r="W892" s="142"/>
      <c r="X892" s="142"/>
      <c r="Y892" s="142"/>
      <c r="Z892" s="142"/>
    </row>
    <row r="893" spans="12:26" ht="15.75">
      <c r="L893" s="142"/>
      <c r="M893" s="142"/>
      <c r="W893" s="142"/>
      <c r="X893" s="142"/>
      <c r="Y893" s="142"/>
      <c r="Z893" s="142"/>
    </row>
    <row r="894" spans="12:26" ht="15.75">
      <c r="L894" s="142"/>
      <c r="M894" s="142"/>
      <c r="W894" s="142"/>
      <c r="X894" s="142"/>
      <c r="Y894" s="142"/>
      <c r="Z894" s="142"/>
    </row>
    <row r="895" spans="12:26" ht="15.75">
      <c r="L895" s="142"/>
      <c r="M895" s="142"/>
      <c r="W895" s="142"/>
      <c r="X895" s="142"/>
      <c r="Y895" s="142"/>
      <c r="Z895" s="142"/>
    </row>
    <row r="896" spans="12:26" ht="15.75">
      <c r="L896" s="142"/>
      <c r="M896" s="142"/>
      <c r="W896" s="142"/>
      <c r="X896" s="142"/>
      <c r="Y896" s="142"/>
      <c r="Z896" s="142"/>
    </row>
    <row r="897" spans="12:26" ht="15.75">
      <c r="L897" s="142"/>
      <c r="M897" s="142"/>
      <c r="W897" s="142"/>
      <c r="X897" s="142"/>
      <c r="Y897" s="142"/>
      <c r="Z897" s="142"/>
    </row>
    <row r="898" spans="12:26" ht="15.75">
      <c r="L898" s="142"/>
      <c r="M898" s="142"/>
      <c r="W898" s="142"/>
      <c r="X898" s="142"/>
      <c r="Y898" s="142"/>
      <c r="Z898" s="142"/>
    </row>
    <row r="899" spans="12:26" ht="15.75">
      <c r="L899" s="142"/>
      <c r="M899" s="142"/>
      <c r="W899" s="142"/>
      <c r="X899" s="142"/>
      <c r="Y899" s="142"/>
      <c r="Z899" s="142"/>
    </row>
    <row r="900" spans="12:26" ht="15.75">
      <c r="L900" s="142"/>
      <c r="M900" s="142"/>
      <c r="W900" s="142"/>
      <c r="X900" s="142"/>
      <c r="Y900" s="142"/>
      <c r="Z900" s="142"/>
    </row>
    <row r="901" spans="12:26" ht="15.75">
      <c r="L901" s="142"/>
      <c r="M901" s="142"/>
      <c r="W901" s="142"/>
      <c r="X901" s="142"/>
      <c r="Y901" s="142"/>
      <c r="Z901" s="142"/>
    </row>
    <row r="902" spans="12:26" ht="15.75">
      <c r="L902" s="142"/>
      <c r="M902" s="142"/>
      <c r="W902" s="142"/>
      <c r="X902" s="142"/>
      <c r="Y902" s="142"/>
      <c r="Z902" s="142"/>
    </row>
    <row r="903" spans="12:26" ht="15.75">
      <c r="L903" s="142"/>
      <c r="M903" s="142"/>
      <c r="W903" s="142"/>
      <c r="X903" s="142"/>
      <c r="Y903" s="142"/>
      <c r="Z903" s="142"/>
    </row>
    <row r="904" spans="12:26" ht="15.75">
      <c r="L904" s="142"/>
      <c r="M904" s="142"/>
      <c r="W904" s="142"/>
      <c r="X904" s="142"/>
      <c r="Y904" s="142"/>
      <c r="Z904" s="142"/>
    </row>
    <row r="905" spans="12:26" ht="15.75">
      <c r="L905" s="142"/>
      <c r="M905" s="142"/>
      <c r="W905" s="142"/>
      <c r="X905" s="142"/>
      <c r="Y905" s="142"/>
      <c r="Z905" s="142"/>
    </row>
    <row r="906" spans="12:26" ht="15.75">
      <c r="L906" s="142"/>
      <c r="M906" s="142"/>
      <c r="W906" s="142"/>
      <c r="X906" s="142"/>
      <c r="Y906" s="142"/>
      <c r="Z906" s="142"/>
    </row>
    <row r="907" spans="12:26" ht="15.75">
      <c r="L907" s="142"/>
      <c r="M907" s="142"/>
      <c r="W907" s="142"/>
      <c r="X907" s="142"/>
      <c r="Y907" s="142"/>
      <c r="Z907" s="142"/>
    </row>
    <row r="908" spans="12:26" ht="15.75">
      <c r="L908" s="142"/>
      <c r="M908" s="142"/>
      <c r="W908" s="142"/>
      <c r="X908" s="142"/>
      <c r="Y908" s="142"/>
      <c r="Z908" s="142"/>
    </row>
    <row r="909" spans="12:26" ht="15.75">
      <c r="L909" s="142"/>
      <c r="M909" s="142"/>
      <c r="W909" s="142"/>
      <c r="X909" s="142"/>
      <c r="Y909" s="142"/>
      <c r="Z909" s="142"/>
    </row>
    <row r="910" spans="12:26" ht="15.75">
      <c r="L910" s="142"/>
      <c r="M910" s="142"/>
      <c r="W910" s="142"/>
      <c r="X910" s="142"/>
      <c r="Y910" s="142"/>
      <c r="Z910" s="142"/>
    </row>
    <row r="911" spans="12:26" ht="15.75">
      <c r="L911" s="142"/>
      <c r="M911" s="142"/>
      <c r="W911" s="142"/>
      <c r="X911" s="142"/>
      <c r="Y911" s="142"/>
      <c r="Z911" s="142"/>
    </row>
    <row r="912" spans="12:26" ht="15.75">
      <c r="L912" s="142"/>
      <c r="M912" s="142"/>
      <c r="W912" s="142"/>
      <c r="X912" s="142"/>
      <c r="Y912" s="142"/>
      <c r="Z912" s="142"/>
    </row>
    <row r="913" spans="12:26" ht="15.75">
      <c r="L913" s="142"/>
      <c r="M913" s="142"/>
      <c r="W913" s="142"/>
      <c r="X913" s="142"/>
      <c r="Y913" s="142"/>
      <c r="Z913" s="142"/>
    </row>
    <row r="914" spans="12:26" ht="15.75">
      <c r="L914" s="142"/>
      <c r="M914" s="142"/>
      <c r="W914" s="142"/>
      <c r="X914" s="142"/>
      <c r="Y914" s="142"/>
      <c r="Z914" s="142"/>
    </row>
    <row r="915" spans="12:26" ht="15.75">
      <c r="L915" s="142"/>
      <c r="M915" s="142"/>
      <c r="W915" s="142"/>
      <c r="X915" s="142"/>
      <c r="Y915" s="142"/>
      <c r="Z915" s="142"/>
    </row>
    <row r="916" spans="12:26" ht="15.75">
      <c r="L916" s="142"/>
      <c r="M916" s="142"/>
      <c r="W916" s="142"/>
      <c r="X916" s="142"/>
      <c r="Y916" s="142"/>
      <c r="Z916" s="142"/>
    </row>
    <row r="917" spans="12:26" ht="15.75">
      <c r="L917" s="142"/>
      <c r="M917" s="142"/>
      <c r="W917" s="142"/>
      <c r="X917" s="142"/>
      <c r="Y917" s="142"/>
      <c r="Z917" s="142"/>
    </row>
    <row r="918" spans="12:26" ht="15.75">
      <c r="L918" s="142"/>
      <c r="M918" s="142"/>
      <c r="W918" s="142"/>
      <c r="X918" s="142"/>
      <c r="Y918" s="142"/>
      <c r="Z918" s="142"/>
    </row>
    <row r="919" spans="12:26" ht="15.75">
      <c r="L919" s="142"/>
      <c r="M919" s="142"/>
      <c r="W919" s="142"/>
      <c r="X919" s="142"/>
      <c r="Y919" s="142"/>
      <c r="Z919" s="142"/>
    </row>
    <row r="920" spans="12:26" ht="15.75">
      <c r="L920" s="142"/>
      <c r="M920" s="142"/>
      <c r="W920" s="142"/>
      <c r="X920" s="142"/>
      <c r="Y920" s="142"/>
      <c r="Z920" s="142"/>
    </row>
    <row r="921" spans="12:26" ht="15.75">
      <c r="L921" s="142"/>
      <c r="M921" s="142"/>
      <c r="W921" s="142"/>
      <c r="X921" s="142"/>
      <c r="Y921" s="142"/>
      <c r="Z921" s="142"/>
    </row>
    <row r="922" spans="12:26" ht="15.75">
      <c r="L922" s="142"/>
      <c r="M922" s="142"/>
      <c r="W922" s="142"/>
      <c r="X922" s="142"/>
      <c r="Y922" s="142"/>
      <c r="Z922" s="142"/>
    </row>
    <row r="923" spans="12:26" ht="15.75">
      <c r="L923" s="142"/>
      <c r="M923" s="142"/>
      <c r="W923" s="142"/>
      <c r="X923" s="142"/>
      <c r="Y923" s="142"/>
      <c r="Z923" s="142"/>
    </row>
    <row r="924" spans="12:26" ht="15.75">
      <c r="L924" s="142"/>
      <c r="M924" s="142"/>
      <c r="W924" s="142"/>
      <c r="X924" s="142"/>
      <c r="Y924" s="142"/>
      <c r="Z924" s="142"/>
    </row>
  </sheetData>
  <sheetProtection/>
  <conditionalFormatting sqref="R2:R555">
    <cfRule type="iconSet" priority="7" dxfId="0">
      <iconSet iconSet="4TrafficLights" showValue="0">
        <cfvo type="percent" val="0"/>
        <cfvo gte="0" type="num" val="1"/>
        <cfvo gte="0" type="num" val="2"/>
        <cfvo gte="0" type="num" val="3"/>
      </iconSet>
    </cfRule>
  </conditionalFormatting>
  <hyperlinks>
    <hyperlink ref="W87" r:id="rId1" display="andrew.moss@amey.co.uk"/>
    <hyperlink ref="W88" r:id="rId2" display="andrew.moss@amey.co.uk"/>
    <hyperlink ref="W104" r:id="rId3" display="mike.bird@devon.gov.uk"/>
    <hyperlink ref="W18:W21" r:id="rId4" display="mike.bird@devon.gov.uk"/>
    <hyperlink ref="W114" r:id="rId5" display="a.ackerman@dorsetcc.gov.uk"/>
    <hyperlink ref="W23:W24" r:id="rId6" display="a.ackerman@dorsetcc.gov.uk"/>
    <hyperlink ref="W136" r:id="rId7" display="karl.taylor@eastsussex.gov.uk"/>
    <hyperlink ref="W137" r:id="rId8" display="karl.taylor@eastsussex.gov.uk"/>
    <hyperlink ref="W251" r:id="rId9" display="paul.rusted@lincolnshire.gov.uk"/>
    <hyperlink ref="W306" r:id="rId10" display="barrie.mason@northyorks.gov.uk"/>
    <hyperlink ref="W307" r:id="rId11" display="dfarquhar@northamptonshire.gov.uk"/>
    <hyperlink ref="W328" r:id="rId12" display="steve.howell@oxfordshire.gov.uk"/>
    <hyperlink ref="W329" r:id="rId13" display="steve.howell@oxfordshire.gov.uk"/>
    <hyperlink ref="W371" r:id="rId14" display="enquiries@rutland.gov.uk"/>
    <hyperlink ref="W391" r:id="rId15" display="chris.edwards@shropshire.gov.uk"/>
    <hyperlink ref="W25" r:id="rId16" display="julian.jackson@bradford.gov.uk"/>
    <hyperlink ref="W99:W101" r:id="rId17" display="julian.jackson@bradford.gov.uk"/>
    <hyperlink ref="W74" r:id="rId18" display="karen.seager@coventry.gov.uk"/>
    <hyperlink ref="W117:W120" r:id="rId19" display="karen.seager@coventry.gov.uk"/>
    <hyperlink ref="W109" r:id="rId20" display="lee.garrett@doncaster.gov.uk"/>
    <hyperlink ref="W110" r:id="rId21" display="lee.garrett@doncaster.gov.uk"/>
    <hyperlink ref="W222" r:id="rId22" display="mark.dobson@kirklees.gov.uk"/>
    <hyperlink ref="W144:W146" r:id="rId23" display="mark.dobson@kirklees.gov.uk"/>
    <hyperlink ref="W226" r:id="rId24" display="steve.taylor@knowsley.gov.uk"/>
    <hyperlink ref="W148:W149" r:id="rId25" display="steve.taylor@knosley.gov.uk"/>
    <hyperlink ref="W255" r:id="rId26" display="transportation@liverpool.gov.uk"/>
    <hyperlink ref="W259" r:id="rId27" display="e.davies2@manchester.gov.uk"/>
    <hyperlink ref="W260" r:id="rId28" display="e.davies2@manchester.gov.uk"/>
    <hyperlink ref="W326" r:id="rId29" display="phil.matley@oldham.gov.uk"/>
    <hyperlink ref="W327" r:id="rId30" display="phil.matley@oldham.gov.uk"/>
    <hyperlink ref="W364" r:id="rId31" display="david.nicholson@rochdale.gov.uk"/>
    <hyperlink ref="W365" r:id="rId32" display="david.nicholson@rochdale.gov.uk"/>
    <hyperlink ref="W396" r:id="rId33" display="dlawlor@solihull.gov.uk"/>
    <hyperlink ref="W397" r:id="rId34" display="dlawlor@solihull.gov.uk"/>
    <hyperlink ref="W411" r:id="rId35" display="dave.carr@southtyneside.gov.uk"/>
    <hyperlink ref="W200:W201" r:id="rId36" display="dave.carr@southtyneside"/>
    <hyperlink ref="W422" r:id="rId37" display="rorylingham@sthelens.gov.uk"/>
    <hyperlink ref="W424" r:id="rId38" display="streetscene@stockport.gov.uk"/>
    <hyperlink ref="W227:W261" r:id="rId39" display="gary.ellison@lbbd.gov.uk"/>
    <hyperlink ref="W13" r:id="rId40" display="dave.green@bexley.gov.uk"/>
    <hyperlink ref="W267:W269" r:id="rId41" display="dave.green@bexley.gov.uk"/>
    <hyperlink ref="W29" r:id="rId42" display="sandor.fazekas@brent.gov.uk"/>
    <hyperlink ref="W271:W274" r:id="rId43" display="sandor.fazekas@brent.gov.uk"/>
    <hyperlink ref="W128" r:id="rId44" display="iqbalsp@ealing.gov.uk"/>
    <hyperlink ref="W294:W296" r:id="rId45" display="iqbalsp@ealing.gov.uk"/>
    <hyperlink ref="W173" r:id="rId46" display="joan.hancox@haringey.gov.uk"/>
    <hyperlink ref="W174" r:id="rId47" display="joan.hancox@haringey.gov.uk"/>
    <hyperlink ref="W175" r:id="rId48" display="dave.masters@harrow.gov.uk"/>
    <hyperlink ref="W176" r:id="rId49" display="dave.masters@harrow.gov.uk"/>
    <hyperlink ref="W177" r:id="rId50" display="dave.masters@harrow.gov.uk"/>
    <hyperlink ref="W178" r:id="rId51" display="dave.masters@harrow.gov.uk"/>
    <hyperlink ref="W187" r:id="rId52" display="jtippell@hillingdon.gov.uk"/>
    <hyperlink ref="W188" r:id="rId53" display="jtippell@hillingdon.gov.uk"/>
    <hyperlink ref="W189" r:id="rId54" display="krishnan.radhakrishnan@hounslow.gov.uk"/>
    <hyperlink ref="W190" r:id="rId55" display="krishnan.radhakrishnan@hounslow.gov.uk"/>
    <hyperlink ref="W191" r:id="rId56" display="krishnan.radhakrishnan@hounslow.gov.uk"/>
    <hyperlink ref="W192" r:id="rId57" display="krishnan.radhakrishnan@hounslow.gov.uk"/>
    <hyperlink ref="W193" r:id="rId58" display="krishnan.radhakrishnan@hounslow.gov.uk"/>
    <hyperlink ref="W194" r:id="rId59" display="krishnan.radhakrishnan@hounslow.gov.uk"/>
    <hyperlink ref="W293" r:id="rId60" display="paul.rogers@newham.gov.uk"/>
    <hyperlink ref="W294" r:id="rId61" display="paul.rogers@newham.gov.uk"/>
    <hyperlink ref="W295" r:id="rId62" display="paul.rogers@newham.gov.uk"/>
    <hyperlink ref="W420" r:id="rId63" display="mick.lucas@southwark.gov.uk"/>
    <hyperlink ref="W421" r:id="rId64" display="mick.lucas@southwark.gov.uk"/>
    <hyperlink ref="W442" r:id="rId65" display="mark.dalzell@sutton.gov.uk"/>
    <hyperlink ref="W443" r:id="rId66" display="mark.dalzell@sutton.gov.uk"/>
    <hyperlink ref="W444" r:id="rId67" display="mark.dalzell@sutton.gov.uk"/>
    <hyperlink ref="W483" r:id="rId68" display="gary.branton@towerhamlets.gov.uk"/>
    <hyperlink ref="W484" r:id="rId69" display="gary.branton@towerhamlets.gov.uk"/>
    <hyperlink ref="W485" r:id="rId70" display="gary.branton@towerhamlets.gov.uk"/>
    <hyperlink ref="W486" r:id="rId71" display="gary.branton@towerhamlets.gov.uk"/>
    <hyperlink ref="W487" r:id="rId72" display="gary.branton@towerhamlets.gov.uk"/>
    <hyperlink ref="W488" r:id="rId73" display="gary.branton@towerhamlets.gov.uk"/>
    <hyperlink ref="W517" r:id="rId74" display="kpower@wandsworth.gov.uk"/>
    <hyperlink ref="W528" r:id="rId75" display="dyeoell@westminster.gov.uk"/>
    <hyperlink ref="W529" r:id="rId76" display="dyeoell@westminster.gov.uk"/>
    <hyperlink ref="W10" r:id="rId77" display="kelvin_packer@bathnes.gov.uk"/>
    <hyperlink ref="W302" r:id="rId78" display="colin.medus@n-somerset.gov.uk"/>
    <hyperlink ref="W11" r:id="rId79" display="kelvin_packer@bathnes.gov.uk"/>
    <hyperlink ref="W18" r:id="rId80" display="george.bell@capita.co.uk"/>
    <hyperlink ref="W19" r:id="rId81" display="peter.cross@blackpool.gov.uk"/>
    <hyperlink ref="W20" r:id="rId82" display="peter.cross@blackpool.gov.uk"/>
    <hyperlink ref="W22" r:id="rId83" display="ian.kaira@bournemouth.gov.uk"/>
    <hyperlink ref="W38" r:id="rId84" display="jim.creamer@bristol.gov.uk"/>
    <hyperlink ref="W39" r:id="rId85" display="jim.creamer@bristol.gov.uk"/>
    <hyperlink ref="W40" r:id="rId86" display="jim.creamer@bristol.gov.uk"/>
    <hyperlink ref="W41" r:id="rId87" display="jim.creamer@bristol.gov.uk"/>
    <hyperlink ref="W68" r:id="rId88" display="john.nicholson@cheshireeast.gov.uk"/>
    <hyperlink ref="W69" r:id="rId89" display="john.nicholson@cheshireeast.gov.uk"/>
    <hyperlink ref="W89" r:id="rId90" display="dave.winstanley@darlington.gov.uk"/>
    <hyperlink ref="W132" r:id="rId91" display="nigel.leighton@eastriding.gov.uk"/>
    <hyperlink ref="W133" r:id="rId92" display="nigel.leighton@eastriding.gov.uk"/>
    <hyperlink ref="W134" r:id="rId93" display="nigel.leighton@eastriding.gov.uk"/>
    <hyperlink ref="W135" r:id="rId94" display="nigel.leighton@eastriding.gov.uk"/>
    <hyperlink ref="W161" r:id="rId95" display="mick.noone@halton.gov.uk"/>
    <hyperlink ref="W162" r:id="rId96" display="mick.noone@halton.gov.uk"/>
    <hyperlink ref="W179" r:id="rId97" display="mike.blair@hartlepool.gov.uk"/>
    <hyperlink ref="W180" r:id="rId98" display="mike.blair@hartlepool.gov.uk"/>
    <hyperlink ref="W195" r:id="rId99" display="peter.hayward@iow.gov.uk"/>
    <hyperlink ref="W196" r:id="rId100" display="peter.hayward@iow.gov.uk"/>
    <hyperlink ref="W197" r:id="rId101" display="peter.hayward@iow.gov.uk"/>
    <hyperlink ref="W198" r:id="rId102" display="peter.hayward@iow.gov.uk"/>
    <hyperlink ref="W199" r:id="rId103" display="peter.hayward@iow.gov.uk"/>
    <hyperlink ref="W200" r:id="rId104" display="peter.hayward@iow.gov.uk"/>
    <hyperlink ref="W201" r:id="rId105" display="peter.hayward@iow.gov.uk"/>
    <hyperlink ref="W280" r:id="rId106" display="alex.constantinides@milton-keynes.gov.uk"/>
    <hyperlink ref="W281" r:id="rId107" display="alex.constantinides@milton-keynes.gov.uk"/>
    <hyperlink ref="W282" r:id="rId108" display="alex.constantinides@milton-keynes.gov.uk"/>
    <hyperlink ref="W283" r:id="rId109" display="alex.constantinides@milton-keynes.gov.uk"/>
    <hyperlink ref="W284" r:id="rId110" display="alex.constantinides@milton-keynes.gov.uk"/>
    <hyperlink ref="W285" r:id="rId111" display="alex.constantinides@milton-keynes.gov.uk"/>
    <hyperlink ref="W286" r:id="rId112" display="alex.constantinides@milton-keynes.gov.uk"/>
    <hyperlink ref="W287" r:id="rId113" display="alex.constantinides@milton-keynes.gov.uk"/>
    <hyperlink ref="W330" r:id="rId114" display="andy.tatt@peterborough.gov.uk"/>
    <hyperlink ref="W331" r:id="rId115" display="andy.tatt@peterborough.gov.uk"/>
    <hyperlink ref="W332" r:id="rId116" display="andy.tatt@peterborough.gov.uk"/>
    <hyperlink ref="W335" r:id="rId117" display="julian.mclaughlin@poole.gov.uk"/>
    <hyperlink ref="W336" r:id="rId118" display="martin.lavers@portsmouthcc.gov.uk"/>
    <hyperlink ref="W227" r:id="rId119" display="steve.taylor@knowsley.gov.uk"/>
    <hyperlink ref="W228" r:id="rId120" display="steve.taylor@knowsley.gov.uk"/>
    <hyperlink ref="W412" r:id="rId121" display="dave.carr@southtyneside.gov.uk"/>
    <hyperlink ref="W413" r:id="rId122" display="dave.carr@southtyneside.gov.uk"/>
    <hyperlink ref="W79" r:id="rId123" display="steve.iles@croydon.gov.uk"/>
    <hyperlink ref="W80" r:id="rId124" display="steve.iles@croydon.gov.uk"/>
    <hyperlink ref="W81" r:id="rId125" display="steve.iles@croydon.gov.uk"/>
    <hyperlink ref="W82" r:id="rId126" display="steve.iles@croydon.gov.uk"/>
    <hyperlink ref="W83" r:id="rId127" display="steve.iles@croydon.gov.uk"/>
    <hyperlink ref="W84" r:id="rId128" display="steve.iles@croydon.gov.uk"/>
    <hyperlink ref="W85" r:id="rId129" display="steve.iles@croydon.gov.uk"/>
    <hyperlink ref="W86" r:id="rId130" display="steve.iles@croydon.gov.uk"/>
    <hyperlink ref="W250" r:id="rId131" display="kishore.vora@lewisham.gov.uk"/>
    <hyperlink ref="W17" r:id="rId132" display="john.blakemore@birmingham.gov.uk"/>
    <hyperlink ref="W111" r:id="rId133" display="lee.garrett@doncaster.gov.uk"/>
    <hyperlink ref="W112" r:id="rId134" display="lee.garrett@doncaster.gov.uk"/>
    <hyperlink ref="W113" r:id="rId135" display="lee.garrett@doncaster.gov.uk"/>
    <hyperlink ref="W78" r:id="rId136" display="karen.seager@coventry.gov.uk"/>
    <hyperlink ref="W303" r:id="rId137" display="kevin.ridpath@northtyneside.gov.uk"/>
    <hyperlink ref="W214" r:id="rId138" display="david.beaver@kent.gov.uk"/>
    <hyperlink ref="W215" r:id="rId139" display="david.beaver@kent.gov.uk"/>
    <hyperlink ref="W531" r:id="rId140" display="peter.binley@wiltshire.gov.uk"/>
    <hyperlink ref="W423" r:id="rId141" display="ian.turner@staffordshire.gov.uk"/>
    <hyperlink ref="W155" r:id="rId142" display="mike.freestone@greenwich.gov.uk"/>
    <hyperlink ref="W156" r:id="rId143" display="mike.freestone@greenwich.gov.uk"/>
    <hyperlink ref="W246" r:id="rId144" display="satish.shah@leicester.gov.uk"/>
    <hyperlink ref="W247" r:id="rId145" display="satish.shah@leicester.gov.uk"/>
    <hyperlink ref="W124" r:id="rId146" display="dave.wilcox@durham.gov.uk"/>
    <hyperlink ref="W125" r:id="rId147" display="dave.wilcox@durham.gov.uk"/>
    <hyperlink ref="W127" r:id="rId148" display="dave.wilcox@durham.gov.uk"/>
    <hyperlink ref="W126" r:id="rId149" display="dave.wilcox@durham.gov.uk"/>
    <hyperlink ref="W216" r:id="rId150" display="david.white@rbk.kingston.gov.uk"/>
    <hyperlink ref="W217" r:id="rId151" display="david.white@rbk.kingston.gov.uk"/>
    <hyperlink ref="W218" r:id="rId152" display="david.white@rbk.kingston.gov.uk"/>
    <hyperlink ref="W220" r:id="rId153" display="david.white@rbk.kingston.gov.uk"/>
    <hyperlink ref="W221" r:id="rId154" display="david.white@rbk.kingston.gov.uk"/>
    <hyperlink ref="W219" r:id="rId155" display="david.white@rbk.kingston.gov.uk"/>
    <hyperlink ref="W385" r:id="rId156" display="alan.hogan@capita.co.uk&#10;jerry.mcconkey@sefton.gov.uk"/>
    <hyperlink ref="W192:W194" r:id="rId157" display="alan.hogan@capita.co.uk&#10;jerry.mcconkey@sefton.gov.uk"/>
    <hyperlink ref="W7" r:id="rId158" display="davepownall@barnsley.gov.uk"/>
    <hyperlink ref="W94:W95" r:id="rId159" display="davepownall@barnsley.gov.uk"/>
    <hyperlink ref="W21" r:id="rId160" display="stephen.young@bolton.gov.uk"/>
    <hyperlink ref="W90" r:id="rId161" display="david.kinsey@derby.gov.uk"/>
    <hyperlink ref="W91" r:id="rId162" display="david.kinsey@derby.gov.uk"/>
    <hyperlink ref="W92" r:id="rId163" display="david.kinsey@derby.gov.uk"/>
    <hyperlink ref="W256" r:id="rId164" display="graham.turner@luton.gov.uk"/>
    <hyperlink ref="W257" r:id="rId165" display="graham.turner@luton.gov.uk"/>
    <hyperlink ref="W258" r:id="rId166" display="graham.turner@luton.gov.uk"/>
    <hyperlink ref="W70" r:id="rId167" display="kevin.carrol@cheshirewestandchester.gov.uk"/>
    <hyperlink ref="W71" r:id="rId168" display="kevin.carrol@cheshirewestandchester.gov.uk"/>
    <hyperlink ref="W23" r:id="rId169" display="anthony.radford-foley@bracknell-forest.gov.uk"/>
    <hyperlink ref="W24" r:id="rId170" display="anthony.radford-foley@bracknell-forest.gov.uk"/>
    <hyperlink ref="W248" r:id="rId171" display="mark.stevens@leics.gov.uk"/>
    <hyperlink ref="W308" r:id="rId172" display="andy.rutherford@northumberland.gov.uk"/>
    <hyperlink ref="W309" r:id="rId173" display="andy.rutherford@northumberland.gov.uk"/>
    <hyperlink ref="W310" r:id="rId174" display="andy.rutherford@northumberland.gov.uk"/>
    <hyperlink ref="W311" r:id="rId175" display="andy.rutherford@northumberland.gov.uk"/>
    <hyperlink ref="W36" r:id="rId176" display="david.parker@brighton-hove.gov.uk"/>
    <hyperlink ref="W37" r:id="rId177" display="christina.liassides@brighton-hove.gov.uk"/>
    <hyperlink ref="W34" r:id="rId178" display="andrew.renaut@brighton-hove.gov.uk"/>
    <hyperlink ref="W35" r:id="rId179" display="andrew.renaut@brighton-hove.gov.uk"/>
    <hyperlink ref="W305" r:id="rId180" display="barrie.mason@northyorks.gov.uk"/>
    <hyperlink ref="W450" r:id="rId181" display="paul.jennings@tameside.gov.uk"/>
    <hyperlink ref="W451" r:id="rId182" display="paul.jennings@tameside.gov.uk"/>
    <hyperlink ref="W448" r:id="rId183" display="paul.jennings@tameside.gov.uk"/>
    <hyperlink ref="W462" r:id="rId184" display="paul.jennings@tameside.gov.uk"/>
    <hyperlink ref="W461" r:id="rId185" display="paul.jennings@tameside.gov.uk"/>
    <hyperlink ref="W460" r:id="rId186" display="paul.jennings@tameside.gov.uk"/>
    <hyperlink ref="W459" r:id="rId187" display="paul.jennings@tameside.gov.uk"/>
    <hyperlink ref="W458" r:id="rId188" display="paul.jennings@tameside.gov.uk"/>
    <hyperlink ref="W457" r:id="rId189" display="paul.jennings@tameside.gov.uk"/>
    <hyperlink ref="W464" r:id="rId190" display="paul.jennings@tameside.gov.uk"/>
    <hyperlink ref="W456" r:id="rId191" display="paul.jennings@tameside.gov.uk"/>
    <hyperlink ref="W465" r:id="rId192" display="paul.jennings@tameside.gov.uk"/>
    <hyperlink ref="W455" r:id="rId193" display="paul.jennings@tameside.gov.uk"/>
    <hyperlink ref="W447" r:id="rId194" display="paul.jennings@tameside.gov.uk"/>
    <hyperlink ref="W446" r:id="rId195" display="paul.jennings@tameside.gov.uk"/>
    <hyperlink ref="W454" r:id="rId196" display="paul.jennings@tameside.gov.uk"/>
    <hyperlink ref="W453" r:id="rId197" display="paul.jennings@tameside.gov.uk"/>
    <hyperlink ref="W452" r:id="rId198" display="paul.jennings@tameside.gov.uk"/>
    <hyperlink ref="W449" r:id="rId199" display="paul.jennings@tameside.gov.uk"/>
    <hyperlink ref="W463" r:id="rId200" display="paul.jennings@tameside.gov.uk"/>
    <hyperlink ref="W392" r:id="rId201" display="chris.edwards@shropshire.gov.uk"/>
    <hyperlink ref="W425" r:id="rId202" display="brain.buckley@stockton.gov.uk"/>
    <hyperlink ref="W445" r:id="rId203" display="jmoyles@swindon.gov.uk"/>
    <hyperlink ref="W466" r:id="rId204" display="keith.smith@telford.gov.uk"/>
    <hyperlink ref="W467" r:id="rId205" display="lburns@thurrock.gov.uk"/>
    <hyperlink ref="W468" r:id="rId206" display="lburns@thurrock.gov.uk"/>
    <hyperlink ref="W518" r:id="rId207" display="dboyer@warrington.gov.uk"/>
    <hyperlink ref="W519" r:id="rId208" display="dboyer@warrington.gov.uk"/>
    <hyperlink ref="W521" r:id="rId209" display="medwards@westberks.gov.uk"/>
    <hyperlink ref="W522" r:id="rId210" display="medwards@westberks.gov.uk"/>
    <hyperlink ref="W523" r:id="rId211" display="medwards@westberks.gov.uk"/>
    <hyperlink ref="W533" r:id="rId212" display="stephen.brown@rbwm.gov.uk"/>
    <hyperlink ref="W534" r:id="rId213" display="stephen.brown@rbwm.gov.uk"/>
    <hyperlink ref="W535" r:id="rId214" display="stephen.brown@rbwm.gov.uk"/>
    <hyperlink ref="W536" r:id="rId215" display="stephen.brown@rbwm.gov.uk"/>
    <hyperlink ref="W537" r:id="rId216" display="stephen.brown@rbwm.gov.uk"/>
    <hyperlink ref="W538" r:id="rId217" display="stephen.brown@rbwm.gov.uk"/>
    <hyperlink ref="W416" r:id="rId218" display="paulwhitwell@southend.gov.uk"/>
    <hyperlink ref="W417" r:id="rId219" display="paulwhitwell@southend.gov.uk"/>
    <hyperlink ref="W418" r:id="rId220" display="paulwhitwell@southend.gov.uk"/>
    <hyperlink ref="W419" r:id="rId221" display="paulwhitwell@southend.gov.uk"/>
    <hyperlink ref="W373" r:id="rId222" display="darren.findley@salford.gov.uk"/>
    <hyperlink ref="W252" r:id="rId223" display="paul.rusted@lincolnshire.gov.uk"/>
    <hyperlink ref="W253" r:id="rId224" display="paul.rusted@lincolnshire.gov.uk"/>
    <hyperlink ref="W254" r:id="rId225" display="paul.rusted@lincolnshire.gov.uk"/>
    <hyperlink ref="W312" r:id="rId226" display="chris.keane@nottinghamcity.gov.uk"/>
    <hyperlink ref="W461:W472" r:id="rId227" display="chris.keane@nottinghamcity.gov.uk"/>
    <hyperlink ref="W550" r:id="rId228" display="andy.binner@york.gov.uk"/>
    <hyperlink ref="W553:W555" r:id="rId229" display="andy.binner@york.gov.uk"/>
    <hyperlink ref="W515" r:id="rId230" display="vala.valavan@walthamforest.gov.uk"/>
    <hyperlink ref="W516" r:id="rId231" display="vala.valavan@walthamforest.gov.uk"/>
    <hyperlink ref="W181" r:id="rId232" display="chris.layton@havering.gov.uk"/>
    <hyperlink ref="W183" r:id="rId233" display="chris.layton@havering.gov.uk"/>
    <hyperlink ref="W229" r:id="rId234" display="swong@lambeth.gov.uk"/>
    <hyperlink ref="W230" r:id="rId235" display="mmunnelly@lambeth.gov.uk"/>
    <hyperlink ref="W142" r:id="rId236" display="peter.massie@essex.gov.uk"/>
    <hyperlink ref="W202" r:id="rId237" display="martin.holland@islington.gov.uk"/>
    <hyperlink ref="W203" r:id="rId238" display="martin.holland@islington.gov.uk"/>
    <hyperlink ref="W204" r:id="rId239" display="martin.holland@islington.gov.uk"/>
    <hyperlink ref="W205" r:id="rId240" display="martin.holland@islington.gov.uk"/>
    <hyperlink ref="W50" r:id="rId241" display="dave.tee@calderdale.gov.uk"/>
    <hyperlink ref="W51" r:id="rId242" display="dave.tee@calderdale.gov.uk"/>
    <hyperlink ref="W52" r:id="rId243" display="dave.tee@calderdale.gov.uk"/>
    <hyperlink ref="W53" r:id="rId244" display="dave.tee@calderdale.gov.uk"/>
    <hyperlink ref="W54" r:id="rId245" display="dave.tee@calderdale.gov.uk"/>
    <hyperlink ref="W55" r:id="rId246" display="dave.tee@calderdale.gov.uk"/>
    <hyperlink ref="W56" r:id="rId247" display="dave.tee@calderdale.gov.uk"/>
    <hyperlink ref="W57" r:id="rId248" display="dave.tee@calderdale.gov.uk"/>
    <hyperlink ref="W58" r:id="rId249" display="dave.tee@calderdale.gov.uk"/>
    <hyperlink ref="W59" r:id="rId250" display="dave.tee@calderdale.gov.uk"/>
    <hyperlink ref="W540" r:id="rId251" display="steve.potts@wokingham.gov.uk"/>
    <hyperlink ref="W542" r:id="rId252" display="dave.halley@wokingham.gov.uk"/>
    <hyperlink ref="W541" r:id="rId253" display="eddie.napper@wokingham.go.uk"/>
    <hyperlink ref="W431" r:id="rId254" display="andrew.guttridge@suffolk.gov.uk"/>
    <hyperlink ref="W432" r:id="rId255" display="andrew.guttridge@suffolk.gov.uk"/>
    <hyperlink ref="W433" r:id="rId256" display="andrew.guttridge@suffolk.gov.uk"/>
    <hyperlink ref="W434" r:id="rId257" display="andrew.guttridge@suffolk.gov.uk"/>
    <hyperlink ref="W435" r:id="rId258" display="andrew.guttridge@suffolk.gov.uk"/>
    <hyperlink ref="W333" r:id="rId259" display="clive.perkin@plymouth.gov.uk"/>
    <hyperlink ref="W334" r:id="rId260" display="clive.perkin@plymouth.gov.uk"/>
    <hyperlink ref="W337" r:id="rId261" display="David.Moore2@reading.gov.uk"/>
    <hyperlink ref="W338" r:id="rId262" display="Sam.Shean@reading.gov.uk"/>
    <hyperlink ref="W345" r:id="rId263" display="David.Moore2@reading.gov.uk"/>
    <hyperlink ref="W344" r:id="rId264" display="David.Moore2@reading.gov.uk"/>
    <hyperlink ref="W350" r:id="rId265" display="Steven.Charlton@reading.gov.uk"/>
    <hyperlink ref="W348" r:id="rId266" display="Richard.Ponchaud@reading.gov.uk"/>
    <hyperlink ref="W343" r:id="rId267" display="Richard.Ponchaud@reading.gov.uk"/>
    <hyperlink ref="W346" r:id="rId268" display="Ken.Williams@reading.gov.uk"/>
    <hyperlink ref="W341" r:id="rId269" display="Yazdi.Batki@reading.gov.uk"/>
    <hyperlink ref="W349" r:id="rId270" display="Richard.Ponchaud@reading.gov.uk"/>
    <hyperlink ref="W290" r:id="rId271" display="david.embleton@newcastle.gov.uk"/>
    <hyperlink ref="W291" r:id="rId272" display="david.embleton@newcastle.gov.uk"/>
    <hyperlink ref="W292" r:id="rId273" display="david.embleton@newcastle.gov.uk"/>
    <hyperlink ref="W12" r:id="rId274" display="brian.hayward@bedford.gov.uk"/>
    <hyperlink ref="W60" r:id="rId275" display="john.onslow@cambridgeshire.gov.uk"/>
    <hyperlink ref="W441" r:id="rId276" display="jason.russell@surreycc.gov.uk"/>
    <hyperlink ref="W138" r:id="rId277" display="stephen.skinner@enfield.gov.uk"/>
    <hyperlink ref="W139" r:id="rId278" display="stephen.skinner@enfield.gov.uk"/>
    <hyperlink ref="W140" r:id="rId279" display="stephen.skinner@enfield.gov.uk"/>
    <hyperlink ref="W141" r:id="rId280" display="stephen.skinner@enfield.gov.uk"/>
    <hyperlink ref="W206" r:id="rId281" display="arif.mahmud@rbkc.gov.uk"/>
    <hyperlink ref="W207" r:id="rId282" display="gary.noble@rbkc.gov.uk"/>
    <hyperlink ref="W209" r:id="rId283" display="arif.mahmud@rbkc.gov.uk"/>
    <hyperlink ref="W210" r:id="rId284" display="arif.mahmud@rbkc.gov.uk"/>
    <hyperlink ref="W212" r:id="rId285" display="arif.mahmud@rbkc.gov.uk"/>
    <hyperlink ref="W213" r:id="rId286" display="arif.mahmud@rbkc.gov.uk"/>
    <hyperlink ref="W211" r:id="rId287" display="arif.mahmud@rbkc.gov.uk"/>
    <hyperlink ref="W208" r:id="rId288" display="gary.noble@rbkc.gov.uk"/>
    <hyperlink ref="W489" r:id="rId289" display="peter.molyneux@trafford.gov.uk"/>
    <hyperlink ref="W490" r:id="rId290" display="peter.molyneux@trafford.gov.uk"/>
    <hyperlink ref="W491" r:id="rId291" display="peter.molyneux@trafford.gov.uk"/>
    <hyperlink ref="W492" r:id="rId292" display="peter.molyneux@trafford.gov.uk"/>
    <hyperlink ref="W493" r:id="rId293" display="peter.molyneux@trafford.gov.uk"/>
    <hyperlink ref="W494" r:id="rId294" display="peter.molyneux@trafford.gov.uk"/>
    <hyperlink ref="W495" r:id="rId295" display="peter.molyneux@trafford.gov.uk"/>
    <hyperlink ref="W496" r:id="rId296" display="peter.molyneux@trafford.gov.uk"/>
    <hyperlink ref="W497" r:id="rId297" display="peter.molyneux@trafford.gov.uk"/>
    <hyperlink ref="W263" r:id="rId298" display="mario.lecordier@merton.gov.uk"/>
    <hyperlink ref="W264" r:id="rId299" display="mario.lecordier@merton.gov.uk"/>
    <hyperlink ref="W265" r:id="rId300" display="mario.lecordier@merton.gov.uk"/>
    <hyperlink ref="W469" r:id="rId301" display="highways@torbay.gov.uk"/>
    <hyperlink ref="W479" r:id="rId302" display="highways@torbay.gov.uk"/>
    <hyperlink ref="W472" r:id="rId303" display="highways@torbay.gov.uk"/>
    <hyperlink ref="W474" r:id="rId304" display="highways@torbay.gov.uk"/>
    <hyperlink ref="W470" r:id="rId305" display="highways@torbay.gov.uk"/>
    <hyperlink ref="W471" r:id="rId306" display="highways@torbay.gov.uk"/>
    <hyperlink ref="W473" r:id="rId307" display="highways@torbay.gov.uk"/>
    <hyperlink ref="W481" r:id="rId308" display="highways@torbay.gov.uk"/>
    <hyperlink ref="W482" r:id="rId309" display="highways@torbay.gov.uk"/>
    <hyperlink ref="W475" r:id="rId310" display="highways@torbay.gov.uk"/>
    <hyperlink ref="W476" r:id="rId311" display="highways@torbay.gov.uk"/>
    <hyperlink ref="W477" r:id="rId312" display="highways@torbay.gov.uk"/>
    <hyperlink ref="W478" r:id="rId313" display="highways@torbay.gov.uk"/>
    <hyperlink ref="W480" r:id="rId314" display="highways@torbay.gov.uk"/>
    <hyperlink ref="W3" r:id="rId315" display="chris.chrysostomou@barnet.gov.uk"/>
    <hyperlink ref="W263:W265" r:id="rId316" display="chris.chrysostomou@barnet.gov.uk"/>
    <hyperlink ref="W530" r:id="rId317" display="s.winstanley@wiganmbc.gov.uk"/>
    <hyperlink ref="W539" r:id="rId318" display="davidgreen@wirral.gov.uk"/>
    <hyperlink ref="W513" r:id="rId319" display="prettys@walsall.gov.uk"/>
    <hyperlink ref="W514" r:id="rId320" display="prettys@walsall.gov.uk"/>
    <hyperlink ref="W163" r:id="rId321" display="mark.hodgson@lbhf.gov.uk"/>
    <hyperlink ref="W164" r:id="rId322" display="mark.hodgson@lbhf.gov.uk"/>
    <hyperlink ref="W165" r:id="rId323" display="mark.hodgson@lbhf.gov.uk"/>
    <hyperlink ref="W166" r:id="rId324" display="mark.hodgson@lbhf.gov.uk"/>
    <hyperlink ref="W300" r:id="rId325" display="peter.williams@northlincs.gov.uk"/>
    <hyperlink ref="W301" r:id="rId326" display="peter.williams@northlincs.gov.uk"/>
    <hyperlink ref="W61" r:id="rId327" display="george.loureda@camden.gov.uk"/>
    <hyperlink ref="W63" r:id="rId328" display="george.loureda@camden.gov.uk"/>
    <hyperlink ref="W281:W282" r:id="rId329" display="george.loureda@camden.gov.uk"/>
    <hyperlink ref="W62" r:id="rId330" display="george.loureda@camden.gov.uk"/>
    <hyperlink ref="W554" r:id="rId331" display="george.loureda@camden.gov.uk"/>
    <hyperlink ref="W66" r:id="rId332" display="george.loureda@camden.gov.uk"/>
    <hyperlink ref="W524" r:id="rId333" display="smsmith@westsussex.gov.uk"/>
    <hyperlink ref="W526" r:id="rId334" display="smsmith@westsussex.gov.uk"/>
    <hyperlink ref="W525" r:id="rId335" display="smsmith@westsussex.gov.uk"/>
    <hyperlink ref="W527" r:id="rId336" display="smsmith@westsussex.gov.uk"/>
    <hyperlink ref="W325" r:id="rId337" display="mailto:andrew.warrington@nottscc.gov.uk"/>
    <hyperlink ref="W547" r:id="rId338" display="nyarwood@worcestershire.gov.uk"/>
    <hyperlink ref="W548" r:id="rId339" display="nyarwood@worcestershire.gov.uk"/>
    <hyperlink ref="W549" r:id="rId340" display="nyarwood@worcestershire.gov.uk"/>
    <hyperlink ref="W93" r:id="rId341" display="mike.ashworth@derbyshire.gov.uk"/>
    <hyperlink ref="W7:W12" r:id="rId342" display="mike.ashworth@derbyshire.gov.uk"/>
    <hyperlink ref="W100" r:id="rId343" display="mike.ashworth@derbyshire.gov.uk"/>
    <hyperlink ref="W95" r:id="rId344" display="mike.ashworth@derbyshire.gov.uk"/>
    <hyperlink ref="W102" r:id="rId345" display="mike.ashworth@derbyshire.gov.uk"/>
    <hyperlink ref="W101" r:id="rId346" display="mike.ashworth@derbyshire.gov.uk"/>
    <hyperlink ref="W103" r:id="rId347" display="mike.ashworth@derbyshire.gov.uk"/>
    <hyperlink ref="W67" r:id="rId348" display="mailto:paul.mason@centralbedfordshire.gov.uk"/>
    <hyperlink ref="W356" r:id="rId349" display="gary_flynn@redcar-cleveland.gov.uk"/>
    <hyperlink ref="W357" r:id="rId350" display="gary_flynn@redcar-cleveland.gov.uk"/>
    <hyperlink ref="W403" r:id="rId351" display="mark.king@southglos.gov.uk"/>
    <hyperlink ref="W404" r:id="rId352" display="mark.king@southglos.gov.uk"/>
    <hyperlink ref="W405" r:id="rId353" display="mark.king@southglos.gov.uk"/>
    <hyperlink ref="W406" r:id="rId354" display="mark.king@southglos.gov.uk"/>
    <hyperlink ref="W407" r:id="rId355" display="mark.king@southglos.gov.uk"/>
    <hyperlink ref="W408" r:id="rId356" display="mark.king@southglos.gov.uk"/>
    <hyperlink ref="W409" r:id="rId357" display="mark.king@southglos.gov.uk"/>
    <hyperlink ref="W410" r:id="rId358" display="mark.king@southglos.gov.uk"/>
    <hyperlink ref="W395" r:id="rId359" display="alexander.deans@slough.gov.uk"/>
    <hyperlink ref="W394" r:id="rId360" display="alexander.deans@slough.gov.uk"/>
    <hyperlink ref="W393" r:id="rId361" display="alexander.deans@slough.gov.uk"/>
    <hyperlink ref="W184" r:id="rId362" display="clhall@herefordshire.gov.uk"/>
    <hyperlink ref="W143" r:id="rId363" display="nickclennett@gateshead.gov.uk"/>
    <hyperlink ref="W152" r:id="rId364" display="VictoriaBeattie@Gateshead.Gov.Uk"/>
    <hyperlink ref="W134:W141" r:id="rId365" display="nickclennett@gateshead.gov.uk"/>
    <hyperlink ref="W498" r:id="rId366" display="gwest@wakefield.gov.uk"/>
    <hyperlink ref="W239:W243" r:id="rId367" display="gwest@wakefield.gov.uk"/>
    <hyperlink ref="W504" r:id="rId368" display="gwest@wakefield.gov.uk"/>
    <hyperlink ref="W505" r:id="rId369" display="gwest@wakefield.gov.uk"/>
    <hyperlink ref="W506" r:id="rId370" display="gwest@wakefield.gov.uk"/>
    <hyperlink ref="W507" r:id="rId371" display="gwest@wakefield.gov.uk"/>
    <hyperlink ref="W508" r:id="rId372" display="gwest@wakefield.gov.uk"/>
    <hyperlink ref="W509" r:id="rId373" display="gwest@wakefield.gov.uk"/>
    <hyperlink ref="W510" r:id="rId374" display="gwest@wakefield.gov.uk"/>
    <hyperlink ref="W511" r:id="rId375" display="gwest@wakefield.gov.uk"/>
    <hyperlink ref="W512" r:id="rId376" display="gwest@wakefield.gov.uk"/>
    <hyperlink ref="W158" r:id="rId377" display="trevor.rawson@hackney.gov.uk"/>
    <hyperlink ref="W159" r:id="rId378" display="trevor.rawson@hackney.gov.uk"/>
    <hyperlink ref="W160" r:id="rId379" display="trevor.rawson@hackney.gov.uk"/>
    <hyperlink ref="W436" r:id="rId380" display="graham.carr@sunderland.gov.uk"/>
    <hyperlink ref="W437" r:id="rId381" display="graham.carr@sunderland.gov.uk"/>
    <hyperlink ref="W438" r:id="rId382" display="graham.carr@sunderland.gov.uk"/>
    <hyperlink ref="W207:W208" r:id="rId383" display="graham.carr@sunderland.gov.uk"/>
    <hyperlink ref="W543" r:id="rId384" display="lydia.barnstable@wolverhampton.gov.uk"/>
    <hyperlink ref="W544" r:id="rId385" display="lydia.barnstable@wolverhampton.gov.uk"/>
    <hyperlink ref="W545" r:id="rId386" display="lydia.barnstable@wolverhampton.gov.uk"/>
    <hyperlink ref="W546" r:id="rId387" display="lydia.barnstable@wolverhampton.gov.uk"/>
    <hyperlink ref="W157" r:id="rId388" display="trevor.rawson@hackney.gov.uk"/>
    <hyperlink ref="W266" r:id="rId389" display="derek_gittins@middlesbrough.gov.uk"/>
    <hyperlink ref="W267" r:id="rId390" display="derek_gittins@middlesbrough.gov.uk"/>
    <hyperlink ref="W268" r:id="rId391" display="derek_gittins@middlesbrough.gov.uk"/>
    <hyperlink ref="W269" r:id="rId392" display="derek_gittins@middlesbrough.gov.uk"/>
    <hyperlink ref="W270" r:id="rId393" display="derek_gittins@middlesbrough.gov.uk"/>
    <hyperlink ref="W271" r:id="rId394" display="derek_gittins@middlesbrough.gov.uk"/>
    <hyperlink ref="W272" r:id="rId395" display="derek_gittins@middlesbrough.gov.uk"/>
    <hyperlink ref="W273" r:id="rId396" display="derek_gittins@middlesbrough.gov.uk"/>
    <hyperlink ref="W274" r:id="rId397" display="derek_gittins@middlesbrough.gov.uk"/>
    <hyperlink ref="W275" r:id="rId398" display="derek_gittins@middlesbrough.gov.uk"/>
    <hyperlink ref="W276" r:id="rId399" display="derek_gittins@middlesbrough.gov.uk"/>
    <hyperlink ref="W277" r:id="rId400" display="derek_gittins@middlesbrough.gov.uk"/>
    <hyperlink ref="W278" r:id="rId401" display="derek_gittins@middlesbrough.gov.uk"/>
    <hyperlink ref="W279" r:id="rId402" display="derek_gittins@middlesbrough.gov.uk"/>
    <hyperlink ref="W72" r:id="rId403" display="kbryant@cornwall.gov.uk"/>
    <hyperlink ref="W73" r:id="rId404" display="kbryant@cornwall.gov.uk"/>
    <hyperlink ref="W296" r:id="rId405" display="john.joyce@norfolk.gov.uk"/>
    <hyperlink ref="W234" r:id="rId406" display="helen.franklin@leeds.gov.uk"/>
    <hyperlink ref="W151:W161" r:id="rId407" display="helen.franklin@leeds.gov.uk"/>
    <hyperlink ref="W414" r:id="rId408" display="john.harvey@southampton.gov.uk"/>
    <hyperlink ref="W415" r:id="rId409" display="john.harvey@southampton.gov.uk"/>
    <hyperlink ref="W233" r:id="rId410" display="rick.hayton@lancashire.gov.uk"/>
    <hyperlink ref="W231" r:id="rId411" display="martin.dunwell@lancashire.gov.uk"/>
    <hyperlink ref="W232" r:id="rId412" display="rick.hayton@lancashire.gov.uk"/>
    <hyperlink ref="W366" r:id="rId413" display="colin.knight@rotherham.gov.uk"/>
    <hyperlink ref="W367" r:id="rId414" display="colin.knight@rotherham.gov.uk"/>
    <hyperlink ref="W368" r:id="rId415" display="colin.knight@rotherham.gov.uk"/>
    <hyperlink ref="W369" r:id="rId416" display="colin.knight@rotherham.gov.uk"/>
    <hyperlink ref="W370" r:id="rId417" display="colin.knight@rotherham.gov.uk"/>
    <hyperlink ref="W429" r:id="rId418" display="malcolm.dawson@stoke.gov.uk"/>
    <hyperlink ref="W430" r:id="rId419" display="malcolm.dawson@stoke.gov.uk"/>
    <hyperlink ref="W426" r:id="rId420" display="malcolm.dawson@stoke.gov.uk"/>
    <hyperlink ref="W427" r:id="rId421" display="malcolm.dawson@stoke.gov.uk"/>
    <hyperlink ref="W428" r:id="rId422" display="malcolm.dawson@stoke.gov.uk"/>
    <hyperlink ref="W45" r:id="rId423" display="srooney@buckscc.gov.uk"/>
    <hyperlink ref="W288" r:id="rId424" display="marcus.asquith@nelincs.gov.uk"/>
    <hyperlink ref="W289" r:id="rId425" display="marcus.asquith@nelincs.gov.uk"/>
    <hyperlink ref="W46" r:id="rId426" display="s.l.ong@bury.gov.uk"/>
    <hyperlink ref="W103:W105" r:id="rId427" display="s.l.ong@bury.gov.uk"/>
    <hyperlink ref="W389" r:id="rId428" display="stephen.robinson@sheffield.gov.uk"/>
    <hyperlink ref="W390" r:id="rId429" display="stephen.robinson@sheffield.gov.uk"/>
    <hyperlink ref="W358" r:id="rId430" display="aurang.zeb@richmond.gov.uk"/>
    <hyperlink ref="W361" r:id="rId431" display="aurang.zeb@richmond.gov.uk"/>
    <hyperlink ref="W359" r:id="rId432" display="aurang.zeb@richmond.gov.uk"/>
    <hyperlink ref="W360" r:id="rId433" display="aurang.zeb@richmond.gov.uk"/>
    <hyperlink ref="W362" r:id="rId434" display="stuart.walmsley@richmond.gov.uk"/>
    <hyperlink ref="W363" r:id="rId435" display="stuart.walmsley@richmond.gov.uk"/>
  </hyperlinks>
  <printOptions/>
  <pageMargins left="0.7086614173228347" right="0.7086614173228347" top="0.7480314960629921" bottom="0.7480314960629921" header="0.31496062992125984" footer="0.31496062992125984"/>
  <pageSetup fitToHeight="8" horizontalDpi="600" verticalDpi="600" orientation="portrait" paperSize="9" r:id="rId439"/>
  <headerFooter>
    <oddHeader>&amp;L&amp;12Government construction pipeline April 2012 update</oddHeader>
  </headerFooter>
  <legacyDrawing r:id="rId437"/>
  <tableParts>
    <tablePart r:id="rId438"/>
  </tableParts>
</worksheet>
</file>

<file path=xl/worksheets/sheet7.xml><?xml version="1.0" encoding="utf-8"?>
<worksheet xmlns="http://schemas.openxmlformats.org/spreadsheetml/2006/main" xmlns:r="http://schemas.openxmlformats.org/officeDocument/2006/relationships">
  <dimension ref="A1:G36"/>
  <sheetViews>
    <sheetView showGridLines="0" view="pageBreakPreview" zoomScaleNormal="80" zoomScaleSheetLayoutView="100" zoomScalePageLayoutView="0" workbookViewId="0" topLeftCell="A1">
      <selection activeCell="A2" sqref="A2"/>
    </sheetView>
  </sheetViews>
  <sheetFormatPr defaultColWidth="9.140625" defaultRowHeight="15"/>
  <cols>
    <col min="1" max="1" width="21.57421875" style="177" customWidth="1"/>
    <col min="2" max="2" width="135.421875" style="177" customWidth="1"/>
    <col min="3" max="16384" width="9.140625" style="177" customWidth="1"/>
  </cols>
  <sheetData>
    <row r="1" spans="1:2" ht="19.5" thickBot="1">
      <c r="A1" s="176" t="s">
        <v>0</v>
      </c>
      <c r="B1" s="176" t="s">
        <v>3079</v>
      </c>
    </row>
    <row r="2" spans="1:3" s="181" customFormat="1" ht="31.5">
      <c r="A2" s="178" t="s">
        <v>3054</v>
      </c>
      <c r="B2" s="179" t="s">
        <v>3080</v>
      </c>
      <c r="C2" s="180"/>
    </row>
    <row r="3" spans="1:3" s="181" customFormat="1" ht="32.25" thickBot="1">
      <c r="A3" s="182"/>
      <c r="B3" s="183" t="s">
        <v>3081</v>
      </c>
      <c r="C3" s="180"/>
    </row>
    <row r="4" spans="1:3" s="181" customFormat="1" ht="94.5">
      <c r="A4" s="178" t="s">
        <v>3055</v>
      </c>
      <c r="B4" s="184" t="s">
        <v>3056</v>
      </c>
      <c r="C4" s="180"/>
    </row>
    <row r="5" spans="1:3" s="181" customFormat="1" ht="31.5">
      <c r="A5" s="185"/>
      <c r="B5" s="186" t="s">
        <v>3082</v>
      </c>
      <c r="C5" s="180"/>
    </row>
    <row r="6" spans="1:3" s="181" customFormat="1" ht="78.75">
      <c r="A6" s="187"/>
      <c r="B6" s="188" t="s">
        <v>3083</v>
      </c>
      <c r="C6" s="180"/>
    </row>
    <row r="7" spans="1:3" s="181" customFormat="1" ht="33.75">
      <c r="A7" s="185"/>
      <c r="B7" s="186" t="s">
        <v>3084</v>
      </c>
      <c r="C7" s="180"/>
    </row>
    <row r="8" spans="1:3" s="181" customFormat="1" ht="15.75">
      <c r="A8" s="187"/>
      <c r="B8" s="188" t="s">
        <v>3085</v>
      </c>
      <c r="C8" s="180"/>
    </row>
    <row r="9" spans="1:3" s="181" customFormat="1" ht="78.75">
      <c r="A9" s="185"/>
      <c r="B9" s="186" t="s">
        <v>3086</v>
      </c>
      <c r="C9" s="180"/>
    </row>
    <row r="10" spans="1:3" s="181" customFormat="1" ht="47.25">
      <c r="A10" s="187"/>
      <c r="B10" s="188" t="s">
        <v>3087</v>
      </c>
      <c r="C10" s="180"/>
    </row>
    <row r="11" spans="1:3" s="181" customFormat="1" ht="47.25">
      <c r="A11" s="185"/>
      <c r="B11" s="186" t="s">
        <v>3088</v>
      </c>
      <c r="C11" s="180"/>
    </row>
    <row r="12" spans="1:3" s="181" customFormat="1" ht="19.5" customHeight="1" thickBot="1">
      <c r="A12" s="187"/>
      <c r="B12" s="188" t="s">
        <v>3089</v>
      </c>
      <c r="C12" s="180"/>
    </row>
    <row r="13" spans="1:7" s="197" customFormat="1" ht="47.25">
      <c r="A13" s="194" t="s">
        <v>3092</v>
      </c>
      <c r="B13" s="195" t="s">
        <v>3094</v>
      </c>
      <c r="C13" s="196"/>
      <c r="D13" s="196"/>
      <c r="E13" s="196"/>
      <c r="F13" s="196"/>
      <c r="G13" s="196"/>
    </row>
    <row r="14" spans="1:7" s="197" customFormat="1" ht="32.25" thickBot="1">
      <c r="A14" s="198"/>
      <c r="B14" s="199" t="s">
        <v>3091</v>
      </c>
      <c r="C14" s="196"/>
      <c r="D14" s="196"/>
      <c r="E14" s="196"/>
      <c r="F14" s="196"/>
      <c r="G14" s="196"/>
    </row>
    <row r="15" spans="1:3" s="197" customFormat="1" ht="59.25" customHeight="1" thickBot="1">
      <c r="A15" s="198" t="s">
        <v>3093</v>
      </c>
      <c r="B15" s="199" t="s">
        <v>3216</v>
      </c>
      <c r="C15" s="196"/>
    </row>
    <row r="16" spans="1:3" s="181" customFormat="1" ht="63">
      <c r="A16" s="189" t="s">
        <v>3057</v>
      </c>
      <c r="B16" s="190" t="s">
        <v>3090</v>
      </c>
      <c r="C16" s="180"/>
    </row>
    <row r="17" spans="1:3" s="181" customFormat="1" ht="47.25">
      <c r="A17" s="187"/>
      <c r="B17" s="191" t="s">
        <v>3058</v>
      </c>
      <c r="C17" s="180"/>
    </row>
    <row r="18" spans="1:3" s="181" customFormat="1" ht="47.25">
      <c r="A18" s="185"/>
      <c r="B18" s="192" t="s">
        <v>3059</v>
      </c>
      <c r="C18" s="180"/>
    </row>
    <row r="19" spans="1:3" s="181" customFormat="1" ht="32.25" thickBot="1">
      <c r="A19" s="193"/>
      <c r="B19" s="183" t="s">
        <v>3066</v>
      </c>
      <c r="C19" s="180"/>
    </row>
    <row r="20" spans="1:3" s="181" customFormat="1" ht="63">
      <c r="A20" s="178" t="s">
        <v>3060</v>
      </c>
      <c r="B20" s="184" t="s">
        <v>3067</v>
      </c>
      <c r="C20" s="180"/>
    </row>
    <row r="21" spans="1:3" s="181" customFormat="1" ht="15.75">
      <c r="A21" s="185"/>
      <c r="B21" s="192" t="s">
        <v>3068</v>
      </c>
      <c r="C21" s="180"/>
    </row>
    <row r="22" spans="1:3" s="181" customFormat="1" ht="47.25">
      <c r="A22" s="187"/>
      <c r="B22" s="191" t="s">
        <v>3069</v>
      </c>
      <c r="C22" s="180"/>
    </row>
    <row r="23" spans="1:3" s="181" customFormat="1" ht="31.5">
      <c r="A23" s="185"/>
      <c r="B23" s="192" t="s">
        <v>3070</v>
      </c>
      <c r="C23" s="180"/>
    </row>
    <row r="24" spans="1:3" s="181" customFormat="1" ht="15.75">
      <c r="A24" s="187"/>
      <c r="B24" s="191" t="s">
        <v>3071</v>
      </c>
      <c r="C24" s="180"/>
    </row>
    <row r="25" spans="1:3" s="181" customFormat="1" ht="48" thickBot="1">
      <c r="A25" s="182"/>
      <c r="B25" s="183" t="s">
        <v>3072</v>
      </c>
      <c r="C25" s="180"/>
    </row>
    <row r="26" spans="1:3" s="181" customFormat="1" ht="70.5" customHeight="1" thickBot="1">
      <c r="A26" s="245" t="s">
        <v>3073</v>
      </c>
      <c r="B26" s="246" t="s">
        <v>3074</v>
      </c>
      <c r="C26" s="180"/>
    </row>
    <row r="27" spans="1:3" s="181" customFormat="1" ht="30.75" customHeight="1">
      <c r="A27" s="194" t="s">
        <v>3212</v>
      </c>
      <c r="B27" s="241" t="s">
        <v>3207</v>
      </c>
      <c r="C27" s="180"/>
    </row>
    <row r="28" spans="1:3" s="181" customFormat="1" ht="30.75" customHeight="1">
      <c r="A28" s="242"/>
      <c r="B28" s="243" t="s">
        <v>3208</v>
      </c>
      <c r="C28" s="180"/>
    </row>
    <row r="29" spans="1:3" s="181" customFormat="1" ht="30.75" customHeight="1">
      <c r="A29" s="242"/>
      <c r="B29" s="243" t="s">
        <v>3209</v>
      </c>
      <c r="C29" s="180"/>
    </row>
    <row r="30" spans="1:3" s="181" customFormat="1" ht="30.75" customHeight="1">
      <c r="A30" s="242"/>
      <c r="B30" s="243" t="s">
        <v>3210</v>
      </c>
      <c r="C30" s="180"/>
    </row>
    <row r="31" spans="1:3" s="181" customFormat="1" ht="30.75" customHeight="1" thickBot="1">
      <c r="A31" s="198"/>
      <c r="B31" s="199" t="s">
        <v>3211</v>
      </c>
      <c r="C31" s="180"/>
    </row>
    <row r="32" spans="1:3" s="197" customFormat="1" ht="26.25" customHeight="1" thickBot="1">
      <c r="A32" s="194" t="s">
        <v>3206</v>
      </c>
      <c r="B32" s="240" t="s">
        <v>3205</v>
      </c>
      <c r="C32" s="196"/>
    </row>
    <row r="33" spans="1:3" s="197" customFormat="1" ht="31.5">
      <c r="A33" s="194" t="s">
        <v>3061</v>
      </c>
      <c r="B33" s="241" t="s">
        <v>3075</v>
      </c>
      <c r="C33" s="196"/>
    </row>
    <row r="34" spans="1:3" s="197" customFormat="1" ht="31.5">
      <c r="A34" s="242"/>
      <c r="B34" s="243" t="s">
        <v>3076</v>
      </c>
      <c r="C34" s="196"/>
    </row>
    <row r="35" spans="1:3" s="197" customFormat="1" ht="15.75">
      <c r="A35" s="242"/>
      <c r="B35" s="243" t="s">
        <v>3077</v>
      </c>
      <c r="C35" s="196"/>
    </row>
    <row r="36" spans="1:3" s="197" customFormat="1" ht="15.75">
      <c r="A36" s="244"/>
      <c r="B36" s="244" t="s">
        <v>3078</v>
      </c>
      <c r="C36" s="19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81" r:id="rId2"/>
  <headerFooter>
    <oddHeader>&amp;L&amp;12Government construction pipeline April 2012 update</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2011-11-28T19:45:28Z</dcterms:created>
  <dcterms:modified xsi:type="dcterms:W3CDTF">2012-04-30T12:56:40Z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d1dcb962-a17c-45ba-81d9-237fc07ec009</vt:lpwstr>
  </property>
</Properties>
</file>