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<sst xmlns="http://schemas.openxmlformats.org/spreadsheetml/2006/main" count="130" uniqueCount="52">
  <si>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</si>
  <si>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</si>
  <si>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</si>
  <si>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</si>
  <si>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</si>
  <si>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</si>
  <si>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</si>
  <si>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</si>
  <si>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</si>
  <si>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</si>
  <si>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</si>
  <si>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</si>
  <si>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</si>
  <si>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</si>
  <si>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</si>
  <si>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</si>
  <si>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</si>
  <si>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</si>
  <si>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</si>
  <si>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</si>
  <si>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</si>
  <si>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</si>
  <si>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</si>
  <si>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</si>
  <si>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</si>
  <si>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</si>
  <si>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</si>
  <si>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</si>
  <si>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</si>
  <si>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</si>
  <si>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</si>
  <si>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</si>
  <si>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</si>
  <si>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</si>
  <si>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Work &amp; Pensions Corporate &amp; Shared Services</t>
  </si>
  <si>
    <t>Ministerial Department</t>
  </si>
  <si>
    <t>Department for Work &amp; Pensions</t>
  </si>
  <si>
    <t>Child Maintenance &amp; Enforcement Commission</t>
  </si>
  <si>
    <t>Crown Non Departmental Public Body</t>
  </si>
  <si>
    <t>Health &amp; Safety Executive</t>
  </si>
  <si>
    <t>Jobcentre Plus</t>
  </si>
  <si>
    <t>Executive Agency</t>
  </si>
  <si>
    <t>Pensions &amp; Disability Carers Service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</si>
  <si>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</si>
  <si>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</si>
  <si>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</si>
  <si>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</si>
  <si>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</si>
  <si>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</si>
  <si>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.</t>
  </si>
  <si>
    <t>TPR and ECR</t>
  </si>
  <si>
    <t>Remploy do not use Civil Service Grades.
Non-consolidated performance payments relate to a former Weekly Paid Employee's Bonus Scheme for Remploy's factory employees and no longer relate to performance.  Remploy is in the process of gradually consolidating these payments into basic pay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</si>
</sst>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4" fontId="25" fillId="0" borderId="11" xfId="0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0" fillId="25" borderId="10" xfId="0" applyFill="1" applyBorder="1" applyAlignment="1" applyProtection="1">
      <alignment vertical="center" wrapText="1"/>
      <protection locked="0"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L1">
      <selection activeCell="AQ11" sqref="AQ11"/>
    </sheetView>
  </sheetViews>
  <sheetFormatPr defaultColWidth="8.88671875" defaultRowHeight="15"/>
  <cols>
    <col min="1" max="1" width="38.3359375" style="2" customWidth="1"/>
    <col min="2" max="2" width="35.4453125" style="2" customWidth="1"/>
    <col min="3" max="3" width="36.886718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7" t="s">
        <v>12</v>
      </c>
      <c r="B1" s="37" t="s">
        <v>1</v>
      </c>
      <c r="C1" s="37" t="s">
        <v>0</v>
      </c>
      <c r="D1" s="39" t="s">
        <v>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7"/>
      <c r="R1" s="41" t="s">
        <v>15</v>
      </c>
      <c r="S1" s="52"/>
      <c r="T1" s="52"/>
      <c r="U1" s="52"/>
      <c r="V1" s="52"/>
      <c r="W1" s="52"/>
      <c r="X1" s="52"/>
      <c r="Y1" s="52"/>
      <c r="Z1" s="52"/>
      <c r="AA1" s="40"/>
      <c r="AB1" s="48" t="s">
        <v>25</v>
      </c>
      <c r="AC1" s="49"/>
      <c r="AD1" s="44" t="s">
        <v>11</v>
      </c>
      <c r="AE1" s="45"/>
      <c r="AF1" s="45"/>
      <c r="AG1" s="45"/>
      <c r="AH1" s="45"/>
      <c r="AI1" s="45"/>
      <c r="AJ1" s="46"/>
      <c r="AK1" s="57" t="s">
        <v>32</v>
      </c>
      <c r="AL1" s="57"/>
      <c r="AM1" s="57"/>
      <c r="AN1" s="32" t="s">
        <v>24</v>
      </c>
      <c r="AO1" s="37" t="s">
        <v>33</v>
      </c>
    </row>
    <row r="2" spans="1:41" s="1" customFormat="1" ht="53.25" customHeight="1">
      <c r="A2" s="42"/>
      <c r="B2" s="42"/>
      <c r="C2" s="42"/>
      <c r="D2" s="35" t="s">
        <v>28</v>
      </c>
      <c r="E2" s="36"/>
      <c r="F2" s="35" t="s">
        <v>29</v>
      </c>
      <c r="G2" s="36"/>
      <c r="H2" s="35" t="s">
        <v>30</v>
      </c>
      <c r="I2" s="36"/>
      <c r="J2" s="35" t="s">
        <v>6</v>
      </c>
      <c r="K2" s="36"/>
      <c r="L2" s="35" t="s">
        <v>31</v>
      </c>
      <c r="M2" s="36"/>
      <c r="N2" s="35" t="s">
        <v>5</v>
      </c>
      <c r="O2" s="36"/>
      <c r="P2" s="39" t="s">
        <v>9</v>
      </c>
      <c r="Q2" s="47"/>
      <c r="R2" s="39" t="s">
        <v>13</v>
      </c>
      <c r="S2" s="40"/>
      <c r="T2" s="41" t="s">
        <v>3</v>
      </c>
      <c r="U2" s="40"/>
      <c r="V2" s="41" t="s">
        <v>4</v>
      </c>
      <c r="W2" s="40"/>
      <c r="X2" s="41" t="s">
        <v>14</v>
      </c>
      <c r="Y2" s="40"/>
      <c r="Z2" s="39" t="s">
        <v>10</v>
      </c>
      <c r="AA2" s="47"/>
      <c r="AB2" s="50"/>
      <c r="AC2" s="51"/>
      <c r="AD2" s="37" t="s">
        <v>17</v>
      </c>
      <c r="AE2" s="37" t="s">
        <v>16</v>
      </c>
      <c r="AF2" s="37" t="s">
        <v>18</v>
      </c>
      <c r="AG2" s="37" t="s">
        <v>19</v>
      </c>
      <c r="AH2" s="37" t="s">
        <v>20</v>
      </c>
      <c r="AI2" s="37" t="s">
        <v>21</v>
      </c>
      <c r="AJ2" s="53" t="s">
        <v>23</v>
      </c>
      <c r="AK2" s="37" t="s">
        <v>26</v>
      </c>
      <c r="AL2" s="37" t="s">
        <v>27</v>
      </c>
      <c r="AM2" s="37" t="s">
        <v>22</v>
      </c>
      <c r="AN2" s="33"/>
      <c r="AO2" s="54"/>
    </row>
    <row r="3" spans="1:41" ht="57.75" customHeight="1">
      <c r="A3" s="43"/>
      <c r="B3" s="43"/>
      <c r="C3" s="43"/>
      <c r="D3" s="11" t="s">
        <v>2</v>
      </c>
      <c r="E3" s="11" t="s">
        <v>7</v>
      </c>
      <c r="F3" s="11" t="s">
        <v>2</v>
      </c>
      <c r="G3" s="29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8"/>
      <c r="AE3" s="38"/>
      <c r="AF3" s="38"/>
      <c r="AG3" s="38"/>
      <c r="AH3" s="38"/>
      <c r="AI3" s="38"/>
      <c r="AJ3" s="53"/>
      <c r="AK3" s="38"/>
      <c r="AL3" s="38"/>
      <c r="AM3" s="38"/>
      <c r="AN3" s="56"/>
      <c r="AO3" s="38"/>
    </row>
    <row r="4" spans="1:41" ht="30">
      <c r="A4" s="3" t="s">
        <v>34</v>
      </c>
      <c r="B4" s="3" t="s">
        <v>35</v>
      </c>
      <c r="C4" s="3" t="s">
        <v>36</v>
      </c>
      <c r="D4" s="25">
        <v>3699</v>
      </c>
      <c r="E4" s="27">
        <v>3219.18</v>
      </c>
      <c r="F4" s="25">
        <v>3240</v>
      </c>
      <c r="G4" s="27">
        <v>3004.36</v>
      </c>
      <c r="H4" s="25">
        <v>3753</v>
      </c>
      <c r="I4" s="27">
        <v>3579.04</v>
      </c>
      <c r="J4" s="25">
        <v>1559</v>
      </c>
      <c r="K4" s="27">
        <v>1502.23</v>
      </c>
      <c r="L4" s="25">
        <v>203</v>
      </c>
      <c r="M4" s="27">
        <v>199.29</v>
      </c>
      <c r="N4" s="25">
        <v>16</v>
      </c>
      <c r="O4" s="27">
        <v>15.6</v>
      </c>
      <c r="P4" s="14">
        <f>SUM(N4,L4,J4,H4,F4,D4)</f>
        <v>12470</v>
      </c>
      <c r="Q4" s="14">
        <f>SUM(O4,M4,K4,I4,G4,E4)</f>
        <v>11519.7</v>
      </c>
      <c r="R4" s="13">
        <v>0</v>
      </c>
      <c r="S4" s="25">
        <v>0</v>
      </c>
      <c r="T4" s="13">
        <v>0</v>
      </c>
      <c r="U4" s="25">
        <v>0</v>
      </c>
      <c r="V4" s="13">
        <v>127</v>
      </c>
      <c r="W4" s="27">
        <v>127</v>
      </c>
      <c r="X4" s="13">
        <v>0</v>
      </c>
      <c r="Y4" s="25">
        <v>0</v>
      </c>
      <c r="Z4" s="15">
        <f>SUM(X4,V4,,T4,R4)</f>
        <v>127</v>
      </c>
      <c r="AA4" s="30">
        <f>SUM(Y4,W4,,U4,S4)</f>
        <v>127</v>
      </c>
      <c r="AB4" s="4">
        <f>Z4+P4</f>
        <v>12597</v>
      </c>
      <c r="AC4" s="4">
        <f>AA4+Q4</f>
        <v>11646.7</v>
      </c>
      <c r="AD4" s="21">
        <v>26270727.689999998</v>
      </c>
      <c r="AE4" s="22">
        <v>494143.76</v>
      </c>
      <c r="AF4" s="22">
        <v>28926.91</v>
      </c>
      <c r="AG4" s="22">
        <v>152858.83</v>
      </c>
      <c r="AH4" s="22">
        <v>5494883.959999993</v>
      </c>
      <c r="AI4" s="22">
        <v>2296297.3</v>
      </c>
      <c r="AJ4" s="23">
        <f>SUM(AD4:AI4)</f>
        <v>34737838.44999999</v>
      </c>
      <c r="AK4" s="21">
        <v>1412165.3538461537</v>
      </c>
      <c r="AL4" s="21">
        <v>1204425</v>
      </c>
      <c r="AM4" s="24">
        <f>SUM(AK4:AL4)</f>
        <v>2616590.3538461537</v>
      </c>
      <c r="AN4" s="24">
        <f>AM4+AJ4</f>
        <v>37354428.80384614</v>
      </c>
      <c r="AO4" s="19"/>
    </row>
    <row r="5" spans="1:41" ht="15">
      <c r="A5" s="3" t="s">
        <v>37</v>
      </c>
      <c r="B5" s="3" t="s">
        <v>38</v>
      </c>
      <c r="C5" s="3" t="s">
        <v>36</v>
      </c>
      <c r="D5" s="25">
        <v>5568</v>
      </c>
      <c r="E5" s="27">
        <v>4743.55</v>
      </c>
      <c r="F5" s="25">
        <v>2430</v>
      </c>
      <c r="G5" s="27">
        <v>2187.09</v>
      </c>
      <c r="H5" s="25">
        <v>639</v>
      </c>
      <c r="I5" s="27">
        <v>606.36</v>
      </c>
      <c r="J5" s="25">
        <v>143</v>
      </c>
      <c r="K5" s="27">
        <v>141.65</v>
      </c>
      <c r="L5" s="25">
        <v>23</v>
      </c>
      <c r="M5" s="27">
        <v>23</v>
      </c>
      <c r="N5" s="25">
        <v>211</v>
      </c>
      <c r="O5" s="27">
        <v>209.96</v>
      </c>
      <c r="P5" s="14">
        <f aca="true" t="shared" si="0" ref="P5:Q13">SUM(N5,L5,J5,H5,F5,D5)</f>
        <v>9014</v>
      </c>
      <c r="Q5" s="14">
        <f t="shared" si="0"/>
        <v>7911.610000000001</v>
      </c>
      <c r="R5" s="13">
        <v>0</v>
      </c>
      <c r="S5" s="25">
        <v>0</v>
      </c>
      <c r="T5" s="13">
        <v>0</v>
      </c>
      <c r="U5" s="25">
        <v>0</v>
      </c>
      <c r="V5" s="13">
        <v>2</v>
      </c>
      <c r="W5" s="27">
        <v>2</v>
      </c>
      <c r="X5" s="13">
        <v>2</v>
      </c>
      <c r="Y5" s="27">
        <v>2</v>
      </c>
      <c r="Z5" s="15">
        <f aca="true" t="shared" si="1" ref="Z5:AA12">SUM(X5,V5,,T5,R5)</f>
        <v>4</v>
      </c>
      <c r="AA5" s="30">
        <f t="shared" si="1"/>
        <v>4</v>
      </c>
      <c r="AB5" s="4">
        <f aca="true" t="shared" si="2" ref="AB5:AC13">Z5+P5</f>
        <v>9018</v>
      </c>
      <c r="AC5" s="4">
        <f t="shared" si="2"/>
        <v>7915.610000000001</v>
      </c>
      <c r="AD5" s="22">
        <v>14313593</v>
      </c>
      <c r="AE5" s="22">
        <v>307281</v>
      </c>
      <c r="AF5" s="22">
        <v>132</v>
      </c>
      <c r="AG5" s="22">
        <v>362298</v>
      </c>
      <c r="AH5" s="22">
        <v>2624797</v>
      </c>
      <c r="AI5" s="22">
        <v>951508</v>
      </c>
      <c r="AJ5" s="23">
        <f aca="true" t="shared" si="3" ref="AJ5:AJ12">SUM(AD5:AI5)</f>
        <v>18559609</v>
      </c>
      <c r="AK5" s="21">
        <v>22598.4</v>
      </c>
      <c r="AL5" s="21">
        <v>73394</v>
      </c>
      <c r="AM5" s="24">
        <f aca="true" t="shared" si="4" ref="AM5:AM13">SUM(AK5:AL5)</f>
        <v>95992.4</v>
      </c>
      <c r="AN5" s="24">
        <f aca="true" t="shared" si="5" ref="AN5:AN13">AM5+AJ5</f>
        <v>18655601.4</v>
      </c>
      <c r="AO5" s="19"/>
    </row>
    <row r="6" spans="1:41" ht="15">
      <c r="A6" s="3" t="s">
        <v>39</v>
      </c>
      <c r="B6" s="3" t="s">
        <v>38</v>
      </c>
      <c r="C6" s="3" t="s">
        <v>36</v>
      </c>
      <c r="D6" s="25">
        <v>558</v>
      </c>
      <c r="E6" s="27">
        <v>490.98</v>
      </c>
      <c r="F6" s="25">
        <v>526</v>
      </c>
      <c r="G6" s="27">
        <v>487.69</v>
      </c>
      <c r="H6" s="25">
        <v>1754</v>
      </c>
      <c r="I6" s="27">
        <v>1660.55</v>
      </c>
      <c r="J6" s="25">
        <v>685</v>
      </c>
      <c r="K6" s="27">
        <v>656.94</v>
      </c>
      <c r="L6" s="25">
        <v>46</v>
      </c>
      <c r="M6" s="27">
        <v>45.25</v>
      </c>
      <c r="N6" s="25">
        <v>0</v>
      </c>
      <c r="O6" s="27">
        <v>0</v>
      </c>
      <c r="P6" s="14">
        <f t="shared" si="0"/>
        <v>3569</v>
      </c>
      <c r="Q6" s="14">
        <f t="shared" si="0"/>
        <v>3341.41</v>
      </c>
      <c r="R6" s="13">
        <v>24</v>
      </c>
      <c r="S6" s="27">
        <v>22.87</v>
      </c>
      <c r="T6" s="13">
        <v>11</v>
      </c>
      <c r="U6" s="27">
        <v>9.27</v>
      </c>
      <c r="V6" s="13">
        <v>12</v>
      </c>
      <c r="W6" s="27">
        <v>12</v>
      </c>
      <c r="X6" s="13">
        <v>0</v>
      </c>
      <c r="Y6" s="25">
        <v>0</v>
      </c>
      <c r="Z6" s="15">
        <f t="shared" si="1"/>
        <v>47</v>
      </c>
      <c r="AA6" s="30">
        <f t="shared" si="1"/>
        <v>44.14</v>
      </c>
      <c r="AB6" s="4">
        <f t="shared" si="2"/>
        <v>3616</v>
      </c>
      <c r="AC6" s="4">
        <f t="shared" si="2"/>
        <v>3385.5499999999997</v>
      </c>
      <c r="AD6" s="22">
        <v>11015119.97</v>
      </c>
      <c r="AE6" s="22">
        <v>152003.23</v>
      </c>
      <c r="AF6" s="22">
        <v>28868.31</v>
      </c>
      <c r="AG6" s="22">
        <v>29764.99</v>
      </c>
      <c r="AH6" s="22">
        <v>2220820.8</v>
      </c>
      <c r="AI6" s="22">
        <v>946462.44</v>
      </c>
      <c r="AJ6" s="23">
        <f t="shared" si="3"/>
        <v>14393039.74</v>
      </c>
      <c r="AK6" s="21">
        <v>263763.78</v>
      </c>
      <c r="AL6" s="21">
        <v>16666.67</v>
      </c>
      <c r="AM6" s="24">
        <f t="shared" si="4"/>
        <v>280430.45</v>
      </c>
      <c r="AN6" s="24">
        <f t="shared" si="5"/>
        <v>14673470.19</v>
      </c>
      <c r="AO6" s="10"/>
    </row>
    <row r="7" spans="1:41" ht="15">
      <c r="A7" s="3" t="s">
        <v>40</v>
      </c>
      <c r="B7" s="3" t="s">
        <v>41</v>
      </c>
      <c r="C7" s="3" t="s">
        <v>36</v>
      </c>
      <c r="D7" s="25">
        <v>39984</v>
      </c>
      <c r="E7" s="27">
        <v>34724.31000000008</v>
      </c>
      <c r="F7" s="25">
        <v>32370</v>
      </c>
      <c r="G7" s="27">
        <v>29019.21</v>
      </c>
      <c r="H7" s="25">
        <v>5866</v>
      </c>
      <c r="I7" s="27">
        <v>5627.24</v>
      </c>
      <c r="J7" s="25">
        <v>520</v>
      </c>
      <c r="K7" s="27">
        <v>510.88</v>
      </c>
      <c r="L7" s="25">
        <v>36</v>
      </c>
      <c r="M7" s="27">
        <v>35.54</v>
      </c>
      <c r="N7" s="25">
        <v>2</v>
      </c>
      <c r="O7" s="27">
        <v>1.81</v>
      </c>
      <c r="P7" s="14">
        <f t="shared" si="0"/>
        <v>78778</v>
      </c>
      <c r="Q7" s="14">
        <f t="shared" si="0"/>
        <v>69918.99000000008</v>
      </c>
      <c r="R7" s="13">
        <v>0</v>
      </c>
      <c r="S7" s="25">
        <v>0</v>
      </c>
      <c r="T7" s="13">
        <v>0</v>
      </c>
      <c r="U7" s="25">
        <v>0</v>
      </c>
      <c r="V7" s="13">
        <v>3</v>
      </c>
      <c r="W7" s="27">
        <v>3</v>
      </c>
      <c r="X7" s="13">
        <v>0</v>
      </c>
      <c r="Y7" s="25">
        <v>0</v>
      </c>
      <c r="Z7" s="15">
        <f t="shared" si="1"/>
        <v>3</v>
      </c>
      <c r="AA7" s="30">
        <f t="shared" si="1"/>
        <v>3</v>
      </c>
      <c r="AB7" s="4">
        <f t="shared" si="2"/>
        <v>78781</v>
      </c>
      <c r="AC7" s="4">
        <f t="shared" si="2"/>
        <v>69921.99000000008</v>
      </c>
      <c r="AD7" s="22">
        <v>127407528.4</v>
      </c>
      <c r="AE7" s="22">
        <v>1101994.96</v>
      </c>
      <c r="AF7" s="22">
        <v>223913.56</v>
      </c>
      <c r="AG7" s="22">
        <v>406420.9</v>
      </c>
      <c r="AH7" s="22">
        <v>22357291.45</v>
      </c>
      <c r="AI7" s="22">
        <v>8020347.81</v>
      </c>
      <c r="AJ7" s="23">
        <f t="shared" si="3"/>
        <v>159517497.08</v>
      </c>
      <c r="AK7" s="21">
        <v>33622.984615384616</v>
      </c>
      <c r="AL7" s="21">
        <v>0</v>
      </c>
      <c r="AM7" s="24">
        <f t="shared" si="4"/>
        <v>33622.984615384616</v>
      </c>
      <c r="AN7" s="24">
        <f t="shared" si="5"/>
        <v>159551120.0646154</v>
      </c>
      <c r="AO7" s="10"/>
    </row>
    <row r="8" spans="1:41" ht="15">
      <c r="A8" s="3" t="s">
        <v>42</v>
      </c>
      <c r="B8" s="3" t="s">
        <v>41</v>
      </c>
      <c r="C8" s="3" t="s">
        <v>36</v>
      </c>
      <c r="D8" s="25">
        <v>8722</v>
      </c>
      <c r="E8" s="27">
        <v>7665.98</v>
      </c>
      <c r="F8" s="25">
        <v>4675</v>
      </c>
      <c r="G8" s="27">
        <v>4165.83</v>
      </c>
      <c r="H8" s="25">
        <v>1024</v>
      </c>
      <c r="I8" s="27">
        <v>978.18</v>
      </c>
      <c r="J8" s="25">
        <v>175</v>
      </c>
      <c r="K8" s="27">
        <v>172.25</v>
      </c>
      <c r="L8" s="25">
        <v>19</v>
      </c>
      <c r="M8" s="27">
        <v>18.8</v>
      </c>
      <c r="N8" s="25">
        <v>1</v>
      </c>
      <c r="O8" s="27">
        <v>1</v>
      </c>
      <c r="P8" s="14">
        <f t="shared" si="0"/>
        <v>14616</v>
      </c>
      <c r="Q8" s="14">
        <f t="shared" si="0"/>
        <v>13002.039999999999</v>
      </c>
      <c r="R8" s="13">
        <v>0</v>
      </c>
      <c r="S8" s="25">
        <v>0</v>
      </c>
      <c r="T8" s="13">
        <v>0</v>
      </c>
      <c r="U8" s="25">
        <v>0</v>
      </c>
      <c r="V8" s="13">
        <v>0</v>
      </c>
      <c r="W8" s="25">
        <v>0</v>
      </c>
      <c r="X8" s="13">
        <v>0</v>
      </c>
      <c r="Y8" s="25">
        <v>0</v>
      </c>
      <c r="Z8" s="15">
        <f t="shared" si="1"/>
        <v>0</v>
      </c>
      <c r="AA8" s="31">
        <f t="shared" si="1"/>
        <v>0</v>
      </c>
      <c r="AB8" s="4">
        <f t="shared" si="2"/>
        <v>14616</v>
      </c>
      <c r="AC8" s="4">
        <f t="shared" si="2"/>
        <v>13002.039999999999</v>
      </c>
      <c r="AD8" s="22">
        <v>22377601.689999998</v>
      </c>
      <c r="AE8" s="22">
        <v>238441.48</v>
      </c>
      <c r="AF8" s="22">
        <v>37825.94</v>
      </c>
      <c r="AG8" s="22">
        <v>617143.57</v>
      </c>
      <c r="AH8" s="22">
        <v>4015054.28</v>
      </c>
      <c r="AI8" s="22">
        <v>1452780.59</v>
      </c>
      <c r="AJ8" s="23">
        <f t="shared" si="3"/>
        <v>28738847.55</v>
      </c>
      <c r="AK8" s="21">
        <v>0</v>
      </c>
      <c r="AL8" s="21">
        <v>0</v>
      </c>
      <c r="AM8" s="24">
        <f t="shared" si="4"/>
        <v>0</v>
      </c>
      <c r="AN8" s="24">
        <f t="shared" si="5"/>
        <v>28738847.55</v>
      </c>
      <c r="AO8" s="9"/>
    </row>
    <row r="9" spans="1:41" ht="15">
      <c r="A9" s="3" t="s">
        <v>43</v>
      </c>
      <c r="B9" s="3" t="s">
        <v>44</v>
      </c>
      <c r="C9" s="3" t="s">
        <v>36</v>
      </c>
      <c r="D9" s="25">
        <v>74</v>
      </c>
      <c r="E9" s="27">
        <v>63.3</v>
      </c>
      <c r="F9" s="25">
        <v>32</v>
      </c>
      <c r="G9" s="27">
        <v>28.5</v>
      </c>
      <c r="H9" s="25">
        <v>17</v>
      </c>
      <c r="I9" s="27">
        <v>15.6</v>
      </c>
      <c r="J9" s="25">
        <v>7</v>
      </c>
      <c r="K9" s="27">
        <v>6.7</v>
      </c>
      <c r="L9" s="25">
        <v>1</v>
      </c>
      <c r="M9" s="27">
        <v>1</v>
      </c>
      <c r="N9" s="25">
        <v>0</v>
      </c>
      <c r="O9" s="27">
        <v>0</v>
      </c>
      <c r="P9" s="14">
        <f t="shared" si="0"/>
        <v>131</v>
      </c>
      <c r="Q9" s="14">
        <f t="shared" si="0"/>
        <v>115.1</v>
      </c>
      <c r="R9" s="13">
        <v>0</v>
      </c>
      <c r="S9" s="25">
        <v>0</v>
      </c>
      <c r="T9" s="13">
        <v>1</v>
      </c>
      <c r="U9" s="27">
        <v>1</v>
      </c>
      <c r="V9" s="13">
        <v>0</v>
      </c>
      <c r="W9" s="25">
        <v>0</v>
      </c>
      <c r="X9" s="13">
        <v>0</v>
      </c>
      <c r="Y9" s="25">
        <v>0</v>
      </c>
      <c r="Z9" s="15">
        <f t="shared" si="1"/>
        <v>1</v>
      </c>
      <c r="AA9" s="30">
        <f t="shared" si="1"/>
        <v>1</v>
      </c>
      <c r="AB9" s="4">
        <f t="shared" si="2"/>
        <v>132</v>
      </c>
      <c r="AC9" s="4">
        <f t="shared" si="2"/>
        <v>116.1</v>
      </c>
      <c r="AD9" s="22">
        <v>243749.08</v>
      </c>
      <c r="AE9" s="22">
        <v>7207.54</v>
      </c>
      <c r="AF9" s="22">
        <v>0</v>
      </c>
      <c r="AG9" s="22">
        <v>8211.45</v>
      </c>
      <c r="AH9" s="22">
        <v>45444.3</v>
      </c>
      <c r="AI9" s="22">
        <v>18560.44</v>
      </c>
      <c r="AJ9" s="23">
        <f t="shared" si="3"/>
        <v>323172.81</v>
      </c>
      <c r="AK9" s="21">
        <v>6731.53</v>
      </c>
      <c r="AL9" s="21">
        <v>0</v>
      </c>
      <c r="AM9" s="24">
        <f t="shared" si="4"/>
        <v>6731.53</v>
      </c>
      <c r="AN9" s="24">
        <f t="shared" si="5"/>
        <v>329904.34</v>
      </c>
      <c r="AO9" s="10"/>
    </row>
    <row r="10" spans="1:41" ht="30">
      <c r="A10" s="3" t="s">
        <v>45</v>
      </c>
      <c r="B10" s="3" t="s">
        <v>44</v>
      </c>
      <c r="C10" s="3" t="s">
        <v>36</v>
      </c>
      <c r="D10" s="26" t="s">
        <v>49</v>
      </c>
      <c r="E10" s="28" t="s">
        <v>49</v>
      </c>
      <c r="F10" s="26" t="s">
        <v>49</v>
      </c>
      <c r="G10" s="28" t="s">
        <v>49</v>
      </c>
      <c r="H10" s="26" t="s">
        <v>49</v>
      </c>
      <c r="I10" s="28" t="s">
        <v>49</v>
      </c>
      <c r="J10" s="26" t="s">
        <v>49</v>
      </c>
      <c r="K10" s="28" t="s">
        <v>49</v>
      </c>
      <c r="L10" s="26" t="s">
        <v>49</v>
      </c>
      <c r="M10" s="28" t="s">
        <v>49</v>
      </c>
      <c r="N10" s="25">
        <v>219</v>
      </c>
      <c r="O10" s="27">
        <v>184.78</v>
      </c>
      <c r="P10" s="14">
        <f t="shared" si="0"/>
        <v>219</v>
      </c>
      <c r="Q10" s="14">
        <f t="shared" si="0"/>
        <v>184.78</v>
      </c>
      <c r="R10" s="13">
        <v>2</v>
      </c>
      <c r="S10" s="27">
        <v>1.978</v>
      </c>
      <c r="T10" s="13">
        <v>37</v>
      </c>
      <c r="U10" s="27">
        <v>36.09</v>
      </c>
      <c r="V10" s="13">
        <v>0</v>
      </c>
      <c r="W10" s="25">
        <v>0</v>
      </c>
      <c r="X10" s="13">
        <v>32</v>
      </c>
      <c r="Y10" s="27">
        <v>21.98</v>
      </c>
      <c r="Z10" s="15">
        <f t="shared" si="1"/>
        <v>71</v>
      </c>
      <c r="AA10" s="30">
        <f t="shared" si="1"/>
        <v>60.04800000000001</v>
      </c>
      <c r="AB10" s="4">
        <f t="shared" si="2"/>
        <v>290</v>
      </c>
      <c r="AC10" s="4">
        <f t="shared" si="2"/>
        <v>244.828</v>
      </c>
      <c r="AD10" s="22">
        <v>968725.45</v>
      </c>
      <c r="AE10" s="22">
        <v>15614.55</v>
      </c>
      <c r="AF10" s="22">
        <v>4828.04</v>
      </c>
      <c r="AG10" s="22">
        <v>0</v>
      </c>
      <c r="AH10" s="22">
        <v>71012.97</v>
      </c>
      <c r="AI10" s="22">
        <v>117586.02</v>
      </c>
      <c r="AJ10" s="23">
        <f t="shared" si="3"/>
        <v>1177767.03</v>
      </c>
      <c r="AK10" s="21">
        <v>413929.12399999995</v>
      </c>
      <c r="AL10" s="21">
        <v>522817.7099999999</v>
      </c>
      <c r="AM10" s="24">
        <f t="shared" si="4"/>
        <v>936746.8339999998</v>
      </c>
      <c r="AN10" s="24">
        <f t="shared" si="5"/>
        <v>2114513.864</v>
      </c>
      <c r="AO10" s="20"/>
    </row>
    <row r="11" spans="1:41" ht="105">
      <c r="A11" s="3" t="s">
        <v>46</v>
      </c>
      <c r="B11" s="3" t="s">
        <v>44</v>
      </c>
      <c r="C11" s="3" t="s">
        <v>36</v>
      </c>
      <c r="D11" s="26" t="s">
        <v>49</v>
      </c>
      <c r="E11" s="28" t="s">
        <v>49</v>
      </c>
      <c r="F11" s="26" t="s">
        <v>49</v>
      </c>
      <c r="G11" s="28" t="s">
        <v>49</v>
      </c>
      <c r="H11" s="26" t="s">
        <v>49</v>
      </c>
      <c r="I11" s="28" t="s">
        <v>49</v>
      </c>
      <c r="J11" s="26" t="s">
        <v>49</v>
      </c>
      <c r="K11" s="28" t="s">
        <v>49</v>
      </c>
      <c r="L11" s="26" t="s">
        <v>49</v>
      </c>
      <c r="M11" s="28" t="s">
        <v>49</v>
      </c>
      <c r="N11" s="25">
        <v>4244</v>
      </c>
      <c r="O11" s="27">
        <v>4102.44</v>
      </c>
      <c r="P11" s="14">
        <f t="shared" si="0"/>
        <v>4244</v>
      </c>
      <c r="Q11" s="14">
        <f t="shared" si="0"/>
        <v>4102.44</v>
      </c>
      <c r="R11" s="13">
        <v>167</v>
      </c>
      <c r="S11" s="27">
        <v>163.5</v>
      </c>
      <c r="T11" s="13">
        <v>0</v>
      </c>
      <c r="U11" s="25">
        <v>0</v>
      </c>
      <c r="V11" s="13">
        <v>0</v>
      </c>
      <c r="W11" s="25">
        <v>0</v>
      </c>
      <c r="X11" s="13">
        <v>0</v>
      </c>
      <c r="Y11" s="25">
        <v>0</v>
      </c>
      <c r="Z11" s="15">
        <f t="shared" si="1"/>
        <v>167</v>
      </c>
      <c r="AA11" s="30">
        <f t="shared" si="1"/>
        <v>163.5</v>
      </c>
      <c r="AB11" s="4">
        <f t="shared" si="2"/>
        <v>4411</v>
      </c>
      <c r="AC11" s="4">
        <f t="shared" si="2"/>
        <v>4265.94</v>
      </c>
      <c r="AD11" s="22">
        <v>7296522</v>
      </c>
      <c r="AE11" s="22">
        <v>0</v>
      </c>
      <c r="AF11" s="22">
        <v>178996</v>
      </c>
      <c r="AG11" s="22">
        <v>71706</v>
      </c>
      <c r="AH11" s="22">
        <v>1538345</v>
      </c>
      <c r="AI11" s="22">
        <v>826166</v>
      </c>
      <c r="AJ11" s="23">
        <f t="shared" si="3"/>
        <v>9911735</v>
      </c>
      <c r="AK11" s="21">
        <v>395418</v>
      </c>
      <c r="AL11" s="21">
        <v>0</v>
      </c>
      <c r="AM11" s="24">
        <f t="shared" si="4"/>
        <v>395418</v>
      </c>
      <c r="AN11" s="24">
        <f t="shared" si="5"/>
        <v>10307153</v>
      </c>
      <c r="AO11" s="34" t="s">
        <v>51</v>
      </c>
    </row>
    <row r="12" spans="1:41" ht="15">
      <c r="A12" s="3" t="s">
        <v>47</v>
      </c>
      <c r="B12" s="3" t="s">
        <v>44</v>
      </c>
      <c r="C12" s="3" t="s">
        <v>36</v>
      </c>
      <c r="D12" s="26" t="s">
        <v>49</v>
      </c>
      <c r="E12" s="28" t="s">
        <v>49</v>
      </c>
      <c r="F12" s="26" t="s">
        <v>49</v>
      </c>
      <c r="G12" s="28" t="s">
        <v>49</v>
      </c>
      <c r="H12" s="26" t="s">
        <v>49</v>
      </c>
      <c r="I12" s="28" t="s">
        <v>49</v>
      </c>
      <c r="J12" s="26" t="s">
        <v>49</v>
      </c>
      <c r="K12" s="28" t="s">
        <v>49</v>
      </c>
      <c r="L12" s="26" t="s">
        <v>49</v>
      </c>
      <c r="M12" s="28" t="s">
        <v>49</v>
      </c>
      <c r="N12" s="25">
        <v>37</v>
      </c>
      <c r="O12" s="27">
        <v>35.7</v>
      </c>
      <c r="P12" s="14">
        <f t="shared" si="0"/>
        <v>37</v>
      </c>
      <c r="Q12" s="14">
        <f t="shared" si="0"/>
        <v>35.7</v>
      </c>
      <c r="R12" s="13">
        <v>0</v>
      </c>
      <c r="S12" s="25">
        <v>0</v>
      </c>
      <c r="T12" s="13">
        <v>0</v>
      </c>
      <c r="U12" s="25">
        <v>0</v>
      </c>
      <c r="V12" s="13">
        <v>0</v>
      </c>
      <c r="W12" s="25">
        <v>0</v>
      </c>
      <c r="X12" s="13">
        <v>0</v>
      </c>
      <c r="Y12" s="25">
        <v>0</v>
      </c>
      <c r="Z12" s="15">
        <f t="shared" si="1"/>
        <v>0</v>
      </c>
      <c r="AA12" s="31">
        <f t="shared" si="1"/>
        <v>0</v>
      </c>
      <c r="AB12" s="4">
        <f t="shared" si="2"/>
        <v>37</v>
      </c>
      <c r="AC12" s="4">
        <f t="shared" si="2"/>
        <v>35.7</v>
      </c>
      <c r="AD12" s="22">
        <v>122283.93</v>
      </c>
      <c r="AE12" s="22">
        <v>0</v>
      </c>
      <c r="AF12" s="22">
        <v>0</v>
      </c>
      <c r="AG12" s="22">
        <v>0</v>
      </c>
      <c r="AH12" s="22">
        <v>24280.96</v>
      </c>
      <c r="AI12" s="22">
        <v>10673.75</v>
      </c>
      <c r="AJ12" s="23">
        <f t="shared" si="3"/>
        <v>157238.63999999998</v>
      </c>
      <c r="AK12" s="21">
        <v>0</v>
      </c>
      <c r="AL12" s="21">
        <v>0</v>
      </c>
      <c r="AM12" s="24">
        <f t="shared" si="4"/>
        <v>0</v>
      </c>
      <c r="AN12" s="24">
        <f t="shared" si="5"/>
        <v>157238.63999999998</v>
      </c>
      <c r="AO12" s="10"/>
    </row>
    <row r="13" spans="1:41" ht="15">
      <c r="A13" s="3" t="s">
        <v>48</v>
      </c>
      <c r="B13" s="3" t="s">
        <v>44</v>
      </c>
      <c r="C13" s="3" t="s">
        <v>36</v>
      </c>
      <c r="D13" s="26" t="s">
        <v>49</v>
      </c>
      <c r="E13" s="28" t="s">
        <v>49</v>
      </c>
      <c r="F13" s="26" t="s">
        <v>49</v>
      </c>
      <c r="G13" s="28" t="s">
        <v>49</v>
      </c>
      <c r="H13" s="26" t="s">
        <v>49</v>
      </c>
      <c r="I13" s="28" t="s">
        <v>49</v>
      </c>
      <c r="J13" s="26" t="s">
        <v>49</v>
      </c>
      <c r="K13" s="28" t="s">
        <v>49</v>
      </c>
      <c r="L13" s="26" t="s">
        <v>49</v>
      </c>
      <c r="M13" s="28" t="s">
        <v>49</v>
      </c>
      <c r="N13" s="25">
        <v>291</v>
      </c>
      <c r="O13" s="27">
        <v>274.7</v>
      </c>
      <c r="P13" s="14">
        <f t="shared" si="0"/>
        <v>291</v>
      </c>
      <c r="Q13" s="14">
        <f t="shared" si="0"/>
        <v>274.7</v>
      </c>
      <c r="R13" s="13">
        <v>24</v>
      </c>
      <c r="S13" s="27">
        <v>20.7</v>
      </c>
      <c r="T13" s="13">
        <v>0</v>
      </c>
      <c r="U13" s="25">
        <v>0</v>
      </c>
      <c r="V13" s="13">
        <v>8</v>
      </c>
      <c r="W13" s="27">
        <v>7.7</v>
      </c>
      <c r="X13" s="13">
        <v>0</v>
      </c>
      <c r="Y13" s="25">
        <v>0</v>
      </c>
      <c r="Z13" s="15">
        <f>SUM(X13,V13,,T13,R13)</f>
        <v>32</v>
      </c>
      <c r="AA13" s="30">
        <f>SUM(Y13,W13,,U13,S13)</f>
        <v>28.4</v>
      </c>
      <c r="AB13" s="4">
        <f t="shared" si="2"/>
        <v>323</v>
      </c>
      <c r="AC13" s="4">
        <f t="shared" si="2"/>
        <v>303.09999999999997</v>
      </c>
      <c r="AD13" s="22">
        <v>1426384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3">
        <f>SUM(AD13:AI13)</f>
        <v>1426384</v>
      </c>
      <c r="AK13" s="21">
        <v>215844</v>
      </c>
      <c r="AL13" s="21">
        <v>0</v>
      </c>
      <c r="AM13" s="24">
        <f t="shared" si="4"/>
        <v>215844</v>
      </c>
      <c r="AN13" s="24">
        <f t="shared" si="5"/>
        <v>1642228</v>
      </c>
      <c r="AO13" s="19" t="s">
        <v>50</v>
      </c>
    </row>
    <row r="14" spans="1:41" ht="15">
      <c r="A14" s="3"/>
      <c r="B14" s="3"/>
      <c r="C14" s="3"/>
      <c r="D14" s="13"/>
      <c r="E14" s="13"/>
      <c r="F14" s="13"/>
      <c r="G14" s="13"/>
      <c r="H14" s="13"/>
      <c r="I14" s="27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100">
    <cfRule type="expression" priority="20" dxfId="0">
      <formula>AND(NOT(ISBLANK(E4)),ISBLANK(D4))</formula>
    </cfRule>
  </conditionalFormatting>
  <conditionalFormatting sqref="E4:E100">
    <cfRule type="expression" priority="19" dxfId="0">
      <formula>AND(NOT(ISBLANK(D4)),ISBLANK(E4))</formula>
    </cfRule>
  </conditionalFormatting>
  <conditionalFormatting sqref="F4:F100">
    <cfRule type="expression" priority="18" dxfId="0">
      <formula>AND(NOT(ISBLANK(G4)),ISBLANK(F4))</formula>
    </cfRule>
  </conditionalFormatting>
  <conditionalFormatting sqref="G4:G100">
    <cfRule type="expression" priority="17" dxfId="0">
      <formula>AND(NOT(ISBLANK(F4)),ISBLANK(G4))</formula>
    </cfRule>
  </conditionalFormatting>
  <conditionalFormatting sqref="H4:H100">
    <cfRule type="expression" priority="16" dxfId="0">
      <formula>AND(NOT(ISBLANK(I4)),ISBLANK(H4))</formula>
    </cfRule>
  </conditionalFormatting>
  <conditionalFormatting sqref="I4:I100">
    <cfRule type="expression" priority="15" dxfId="0">
      <formula>AND(NOT(ISBLANK(H4)),ISBLANK(I4))</formula>
    </cfRule>
  </conditionalFormatting>
  <conditionalFormatting sqref="J4:J100">
    <cfRule type="expression" priority="14" dxfId="0">
      <formula>AND(NOT(ISBLANK(K4)),ISBLANK(J4))</formula>
    </cfRule>
  </conditionalFormatting>
  <conditionalFormatting sqref="K4:K100">
    <cfRule type="expression" priority="13" dxfId="0">
      <formula>AND(NOT(ISBLANK(J4)),ISBLANK(K4))</formula>
    </cfRule>
  </conditionalFormatting>
  <conditionalFormatting sqref="L4:L100">
    <cfRule type="expression" priority="12" dxfId="0">
      <formula>AND(NOT(ISBLANK(M4)),ISBLANK(L4))</formula>
    </cfRule>
  </conditionalFormatting>
  <conditionalFormatting sqref="M4:M100">
    <cfRule type="expression" priority="11" dxfId="0">
      <formula>AND(NOT(ISBLANK(L4)),ISBLANK(M4))</formula>
    </cfRule>
  </conditionalFormatting>
  <conditionalFormatting sqref="N4:N100">
    <cfRule type="expression" priority="10" dxfId="0">
      <formula>AND(NOT(ISBLANK(O4)),ISBLANK(N4))</formula>
    </cfRule>
  </conditionalFormatting>
  <conditionalFormatting sqref="O4:O100">
    <cfRule type="expression" priority="9" dxfId="0">
      <formula>AND(NOT(ISBLANK(N4)),ISBLANK(O4))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O4:O100 U4:U100 W4:W100 Y4:Y100 S4:S100 M4:M100 G4:G100 I4:I100 K4:K100 E4:E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N4:N100 T4:T100 V4:V100 X4:X100 R4:R100 F4:F100 H4:H100 J4:J100 L4:L100 D4:D100">
      <formula1>N4&gt;=O4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K14:AL100 AD14:AI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DWP Workforce Management June 2011</dc:title>
  <dc:subject>DWP Workforce Management June 2011</dc:subject>
  <dc:creator>DWP</dc:creator>
  <cp:keywords/>
  <dc:description/>
  <cp:lastModifiedBy>57555710</cp:lastModifiedBy>
  <cp:lastPrinted>2011-05-16T09:46:00Z</cp:lastPrinted>
  <dcterms:created xsi:type="dcterms:W3CDTF">2011-03-30T15:28:39Z</dcterms:created>
  <dcterms:modified xsi:type="dcterms:W3CDTF">2011-10-26T12:59:10Z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1511407557</vt:i4>
  </property>
  <property fmtid="{D5CDD505-2E9C-101B-9397-08002B2CF9AE}" pid="16" name="_NewReviewCycle">
    <vt:lpwstr/>
  </property>
  <property fmtid="{D5CDD505-2E9C-101B-9397-08002B2CF9AE}" pid="17" name="_EmailSubject">
    <vt:lpwstr>[UNCLASSIFIED] Workforce management information returns: publication process</vt:lpwstr>
  </property>
  <property fmtid="{D5CDD505-2E9C-101B-9397-08002B2CF9AE}" pid="18" name="_AuthorEmail">
    <vt:lpwstr>JAMES.NOLAN@DWP.GSI.GOV.UK</vt:lpwstr>
  </property>
  <property fmtid="{D5CDD505-2E9C-101B-9397-08002B2CF9AE}" pid="19" name="_AuthorEmailDisplayName">
    <vt:lpwstr>Nolan James DWP HR STRATEGY</vt:lpwstr>
  </property>
  <property fmtid="{D5CDD505-2E9C-101B-9397-08002B2CF9AE}" pid="20" name="_ReviewingToolsShownOnce">
    <vt:lpwstr/>
  </property>
</Properties>
</file>