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<sst xmlns="http://schemas.openxmlformats.org/spreadsheetml/2006/main" count="150" uniqueCount="47">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</sst>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1" sqref="A1:A3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1"/>
      <c r="T1" s="31"/>
      <c r="U1" s="31"/>
      <c r="V1" s="31"/>
      <c r="W1" s="31"/>
      <c r="X1" s="31"/>
      <c r="Y1" s="31"/>
      <c r="Z1" s="31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" customHeight="1">
      <c r="A4" s="3" t="s">
        <v>43</v>
      </c>
      <c r="B4" s="3" t="s">
        <v>34</v>
      </c>
      <c r="C4" s="3" t="s">
        <v>43</v>
      </c>
      <c r="D4" s="28">
        <v>51720</v>
      </c>
      <c r="E4" s="28">
        <v>44486.36</v>
      </c>
      <c r="F4" s="28">
        <v>42047</v>
      </c>
      <c r="G4" s="28">
        <v>37436.64</v>
      </c>
      <c r="H4" s="28">
        <v>10256</v>
      </c>
      <c r="I4" s="28">
        <v>9781.39</v>
      </c>
      <c r="J4" s="28">
        <v>2101</v>
      </c>
      <c r="K4" s="28">
        <v>2039.02</v>
      </c>
      <c r="L4" s="28">
        <v>226</v>
      </c>
      <c r="M4" s="28">
        <v>219.61</v>
      </c>
      <c r="N4" s="28">
        <v>137</v>
      </c>
      <c r="O4" s="28">
        <v>134.07</v>
      </c>
      <c r="P4" s="13">
        <f>SUM(N4,L4,J4,H4,F4,D4)</f>
        <v>106487</v>
      </c>
      <c r="Q4" s="13">
        <f>SUM(O4,M4,K4,I4,G4,E4)</f>
        <v>94097.09</v>
      </c>
      <c r="R4" s="27" t="s">
        <v>46</v>
      </c>
      <c r="S4" s="27" t="s">
        <v>46</v>
      </c>
      <c r="T4" s="27" t="s">
        <v>46</v>
      </c>
      <c r="U4" s="27" t="s">
        <v>46</v>
      </c>
      <c r="V4" s="28">
        <v>103</v>
      </c>
      <c r="W4" s="28">
        <v>103</v>
      </c>
      <c r="X4" s="27" t="s">
        <v>46</v>
      </c>
      <c r="Y4" s="27" t="s">
        <v>46</v>
      </c>
      <c r="Z4" s="29">
        <f aca="true" t="shared" si="0" ref="Z4:AA10">SUM(X4,V4,,T4,R4)</f>
        <v>103</v>
      </c>
      <c r="AA4" s="29">
        <f t="shared" si="0"/>
        <v>103</v>
      </c>
      <c r="AB4" s="4">
        <f>Z4+P4</f>
        <v>106590</v>
      </c>
      <c r="AC4" s="4">
        <f>AA4+Q4</f>
        <v>94200.09</v>
      </c>
      <c r="AD4" s="21">
        <v>182458278.58908147</v>
      </c>
      <c r="AE4" s="22">
        <v>2049634.71</v>
      </c>
      <c r="AF4" s="22">
        <v>1018251.18</v>
      </c>
      <c r="AG4" s="22">
        <v>1673836.65</v>
      </c>
      <c r="AH4" s="22">
        <v>32732423.588101618</v>
      </c>
      <c r="AI4" s="22">
        <v>11846580.517816914</v>
      </c>
      <c r="AJ4" s="23">
        <f>SUM(AD4:AI4)</f>
        <v>231779005.235</v>
      </c>
      <c r="AK4" s="21">
        <v>1440767</v>
      </c>
      <c r="AL4" s="26">
        <v>1755337.15</v>
      </c>
      <c r="AM4" s="24">
        <f>SUM(AK4:AL4)</f>
        <v>3196104.15</v>
      </c>
      <c r="AN4" s="24">
        <f>AM4+AJ4</f>
        <v>234975109.38500002</v>
      </c>
      <c r="AO4" s="18"/>
    </row>
    <row r="5" spans="1:41" ht="15" customHeight="1">
      <c r="A5" s="3" t="s">
        <v>44</v>
      </c>
      <c r="B5" s="3" t="s">
        <v>36</v>
      </c>
      <c r="C5" s="3" t="s">
        <v>43</v>
      </c>
      <c r="D5" s="28">
        <v>518</v>
      </c>
      <c r="E5" s="28">
        <v>452.85</v>
      </c>
      <c r="F5" s="28">
        <v>455</v>
      </c>
      <c r="G5" s="28">
        <v>423.14</v>
      </c>
      <c r="H5" s="28">
        <v>1710</v>
      </c>
      <c r="I5" s="28">
        <v>1613.4</v>
      </c>
      <c r="J5" s="28">
        <v>671</v>
      </c>
      <c r="K5" s="28">
        <v>643.32</v>
      </c>
      <c r="L5" s="28">
        <v>41</v>
      </c>
      <c r="M5" s="28">
        <v>40.78</v>
      </c>
      <c r="N5" s="27">
        <v>0</v>
      </c>
      <c r="O5" s="27">
        <v>0</v>
      </c>
      <c r="P5" s="13">
        <f aca="true" t="shared" si="1" ref="P5:P10">SUM(N5,L5,J5,H5,F5,D5)</f>
        <v>3395</v>
      </c>
      <c r="Q5" s="13">
        <f aca="true" t="shared" si="2" ref="Q5:Q10">SUM(O5,M5,K5,I5,G5,E5)</f>
        <v>3173.49</v>
      </c>
      <c r="R5" s="27" t="s">
        <v>46</v>
      </c>
      <c r="S5" s="27" t="s">
        <v>46</v>
      </c>
      <c r="T5" s="27">
        <v>2</v>
      </c>
      <c r="U5" s="27">
        <v>1.11</v>
      </c>
      <c r="V5" s="28">
        <v>11</v>
      </c>
      <c r="W5" s="28">
        <v>11</v>
      </c>
      <c r="X5" s="27" t="s">
        <v>46</v>
      </c>
      <c r="Y5" s="27" t="s">
        <v>46</v>
      </c>
      <c r="Z5" s="29">
        <f t="shared" si="0"/>
        <v>13</v>
      </c>
      <c r="AA5" s="29">
        <f t="shared" si="0"/>
        <v>12.11</v>
      </c>
      <c r="AB5" s="4">
        <f aca="true" t="shared" si="3" ref="AB5:AB10">Z5+P5</f>
        <v>3408</v>
      </c>
      <c r="AC5" s="4">
        <f aca="true" t="shared" si="4" ref="AC5:AC10">AA5+Q5</f>
        <v>3185.6</v>
      </c>
      <c r="AD5" s="22">
        <v>10789272.21</v>
      </c>
      <c r="AE5" s="22">
        <v>94271.43</v>
      </c>
      <c r="AF5" s="22">
        <v>0</v>
      </c>
      <c r="AG5" s="22">
        <v>26742.47</v>
      </c>
      <c r="AH5" s="22">
        <v>2303263.88</v>
      </c>
      <c r="AI5" s="22">
        <v>1023240.25</v>
      </c>
      <c r="AJ5" s="23">
        <f aca="true" t="shared" si="5" ref="AJ5:AJ10">SUM(AD5:AI5)</f>
        <v>14236790.240000002</v>
      </c>
      <c r="AK5" s="21">
        <v>38829.56</v>
      </c>
      <c r="AL5" s="22">
        <v>20000</v>
      </c>
      <c r="AM5" s="24">
        <f aca="true" t="shared" si="6" ref="AM5:AM10">SUM(AK5:AL5)</f>
        <v>58829.56</v>
      </c>
      <c r="AN5" s="24">
        <f aca="true" t="shared" si="7" ref="AN5:AN10">AM5+AJ5</f>
        <v>14295619.800000003</v>
      </c>
      <c r="AO5" s="18"/>
    </row>
    <row r="6" spans="1:41" ht="15" customHeight="1">
      <c r="A6" s="3" t="s">
        <v>37</v>
      </c>
      <c r="B6" s="3" t="s">
        <v>38</v>
      </c>
      <c r="C6" s="3" t="s">
        <v>43</v>
      </c>
      <c r="D6" s="28">
        <v>70</v>
      </c>
      <c r="E6" s="28">
        <v>58.96</v>
      </c>
      <c r="F6" s="28">
        <v>27</v>
      </c>
      <c r="G6" s="28">
        <v>23.55</v>
      </c>
      <c r="H6" s="28">
        <v>18</v>
      </c>
      <c r="I6" s="28">
        <v>16.77</v>
      </c>
      <c r="J6" s="28">
        <v>5</v>
      </c>
      <c r="K6" s="28">
        <v>4.92</v>
      </c>
      <c r="L6" s="28">
        <v>1</v>
      </c>
      <c r="M6" s="28">
        <v>1</v>
      </c>
      <c r="N6" s="27" t="s">
        <v>46</v>
      </c>
      <c r="O6" s="27" t="s">
        <v>46</v>
      </c>
      <c r="P6" s="13">
        <f t="shared" si="1"/>
        <v>121</v>
      </c>
      <c r="Q6" s="13">
        <f t="shared" si="2"/>
        <v>105.19999999999999</v>
      </c>
      <c r="R6" s="27">
        <v>1</v>
      </c>
      <c r="S6" s="30">
        <v>0.25</v>
      </c>
      <c r="T6" s="27" t="s">
        <v>46</v>
      </c>
      <c r="U6" s="27" t="s">
        <v>46</v>
      </c>
      <c r="V6" s="27" t="s">
        <v>46</v>
      </c>
      <c r="W6" s="27" t="s">
        <v>46</v>
      </c>
      <c r="X6" s="27" t="s">
        <v>46</v>
      </c>
      <c r="Y6" s="27" t="s">
        <v>46</v>
      </c>
      <c r="Z6" s="29">
        <f t="shared" si="0"/>
        <v>1</v>
      </c>
      <c r="AA6" s="32">
        <f t="shared" si="0"/>
        <v>0.25</v>
      </c>
      <c r="AB6" s="4">
        <f t="shared" si="3"/>
        <v>122</v>
      </c>
      <c r="AC6" s="4">
        <f t="shared" si="4"/>
        <v>105.44999999999999</v>
      </c>
      <c r="AD6" s="22">
        <v>221672.73</v>
      </c>
      <c r="AE6" s="22">
        <v>5593.84</v>
      </c>
      <c r="AF6" s="22">
        <v>0</v>
      </c>
      <c r="AG6" s="22">
        <v>729.67</v>
      </c>
      <c r="AH6" s="22">
        <v>40525.41</v>
      </c>
      <c r="AI6" s="22">
        <v>16437</v>
      </c>
      <c r="AJ6" s="23">
        <f t="shared" si="5"/>
        <v>284958.65</v>
      </c>
      <c r="AK6" s="22">
        <v>512</v>
      </c>
      <c r="AL6" s="22">
        <v>0</v>
      </c>
      <c r="AM6" s="24">
        <f t="shared" si="6"/>
        <v>512</v>
      </c>
      <c r="AN6" s="24">
        <f t="shared" si="7"/>
        <v>285470.65</v>
      </c>
      <c r="AO6" s="9"/>
    </row>
    <row r="7" spans="1:41" ht="15" customHeight="1">
      <c r="A7" s="3" t="s">
        <v>39</v>
      </c>
      <c r="B7" s="3" t="s">
        <v>38</v>
      </c>
      <c r="C7" s="3" t="s">
        <v>35</v>
      </c>
      <c r="D7" s="27" t="s">
        <v>46</v>
      </c>
      <c r="E7" s="27" t="s">
        <v>46</v>
      </c>
      <c r="F7" s="27" t="s">
        <v>46</v>
      </c>
      <c r="G7" s="27" t="s">
        <v>46</v>
      </c>
      <c r="H7" s="27" t="s">
        <v>46</v>
      </c>
      <c r="I7" s="27" t="s">
        <v>46</v>
      </c>
      <c r="J7" s="27" t="s">
        <v>46</v>
      </c>
      <c r="K7" s="27" t="s">
        <v>46</v>
      </c>
      <c r="L7" s="27" t="s">
        <v>46</v>
      </c>
      <c r="M7" s="27" t="s">
        <v>46</v>
      </c>
      <c r="N7" s="27">
        <v>250</v>
      </c>
      <c r="O7" s="27">
        <v>242.92</v>
      </c>
      <c r="P7" s="13">
        <f t="shared" si="1"/>
        <v>250</v>
      </c>
      <c r="Q7" s="13">
        <f t="shared" si="2"/>
        <v>242.92</v>
      </c>
      <c r="R7" s="27">
        <v>0</v>
      </c>
      <c r="S7" s="27">
        <v>0</v>
      </c>
      <c r="T7" s="27">
        <v>19</v>
      </c>
      <c r="U7" s="27">
        <v>14.47</v>
      </c>
      <c r="V7" s="27" t="s">
        <v>46</v>
      </c>
      <c r="W7" s="27" t="s">
        <v>46</v>
      </c>
      <c r="X7" s="27">
        <v>15</v>
      </c>
      <c r="Y7" s="27">
        <v>6.11</v>
      </c>
      <c r="Z7" s="29">
        <f t="shared" si="0"/>
        <v>34</v>
      </c>
      <c r="AA7" s="29">
        <f t="shared" si="0"/>
        <v>20.580000000000002</v>
      </c>
      <c r="AB7" s="4">
        <f t="shared" si="3"/>
        <v>284</v>
      </c>
      <c r="AC7" s="4">
        <f t="shared" si="4"/>
        <v>263.5</v>
      </c>
      <c r="AD7" s="22">
        <v>1285235.5500000005</v>
      </c>
      <c r="AE7" s="22">
        <v>3822.66</v>
      </c>
      <c r="AF7" s="22">
        <v>357250</v>
      </c>
      <c r="AG7" s="22">
        <v>94.74</v>
      </c>
      <c r="AH7" s="22">
        <v>88337.46000000012</v>
      </c>
      <c r="AI7" s="22">
        <v>203291.9900000002</v>
      </c>
      <c r="AJ7" s="23">
        <f t="shared" si="5"/>
        <v>1938032.4000000008</v>
      </c>
      <c r="AK7" s="22">
        <v>161478.21000000002</v>
      </c>
      <c r="AL7" s="22">
        <v>82406.95</v>
      </c>
      <c r="AM7" s="24">
        <f t="shared" si="6"/>
        <v>243885.16000000003</v>
      </c>
      <c r="AN7" s="24">
        <f t="shared" si="7"/>
        <v>2181917.560000001</v>
      </c>
      <c r="AO7" s="25"/>
    </row>
    <row r="8" spans="1:41" ht="15" customHeight="1">
      <c r="A8" s="3" t="s">
        <v>40</v>
      </c>
      <c r="B8" s="3" t="s">
        <v>38</v>
      </c>
      <c r="C8" s="3" t="s">
        <v>35</v>
      </c>
      <c r="D8" s="27" t="s">
        <v>46</v>
      </c>
      <c r="E8" s="27" t="s">
        <v>46</v>
      </c>
      <c r="F8" s="27" t="s">
        <v>46</v>
      </c>
      <c r="G8" s="27" t="s">
        <v>46</v>
      </c>
      <c r="H8" s="27" t="s">
        <v>46</v>
      </c>
      <c r="I8" s="27" t="s">
        <v>46</v>
      </c>
      <c r="J8" s="27" t="s">
        <v>46</v>
      </c>
      <c r="K8" s="27" t="s">
        <v>46</v>
      </c>
      <c r="L8" s="27" t="s">
        <v>46</v>
      </c>
      <c r="M8" s="27" t="s">
        <v>46</v>
      </c>
      <c r="N8" s="28">
        <v>2358</v>
      </c>
      <c r="O8" s="28">
        <v>2247.7</v>
      </c>
      <c r="P8" s="13">
        <f t="shared" si="1"/>
        <v>2358</v>
      </c>
      <c r="Q8" s="13">
        <f t="shared" si="2"/>
        <v>2247.7</v>
      </c>
      <c r="R8" s="27">
        <v>187</v>
      </c>
      <c r="S8" s="27">
        <v>179</v>
      </c>
      <c r="T8" s="27">
        <v>13</v>
      </c>
      <c r="U8" s="27">
        <v>11</v>
      </c>
      <c r="V8" s="27" t="s">
        <v>46</v>
      </c>
      <c r="W8" s="27" t="s">
        <v>46</v>
      </c>
      <c r="X8" s="27" t="s">
        <v>46</v>
      </c>
      <c r="Y8" s="27" t="s">
        <v>46</v>
      </c>
      <c r="Z8" s="29">
        <f t="shared" si="0"/>
        <v>200</v>
      </c>
      <c r="AA8" s="29">
        <f t="shared" si="0"/>
        <v>190</v>
      </c>
      <c r="AB8" s="4">
        <f t="shared" si="3"/>
        <v>2558</v>
      </c>
      <c r="AC8" s="4">
        <f t="shared" si="4"/>
        <v>2437.7</v>
      </c>
      <c r="AD8" s="22">
        <v>4105384.63</v>
      </c>
      <c r="AE8" s="22">
        <v>0</v>
      </c>
      <c r="AF8" s="22">
        <v>175712.06</v>
      </c>
      <c r="AG8" s="22">
        <v>60707.12</v>
      </c>
      <c r="AH8" s="22">
        <v>286807.36</v>
      </c>
      <c r="AI8" s="22">
        <v>401576.78</v>
      </c>
      <c r="AJ8" s="23">
        <f t="shared" si="5"/>
        <v>5030187.95</v>
      </c>
      <c r="AK8" s="22">
        <v>469769.84</v>
      </c>
      <c r="AL8" s="22">
        <v>0</v>
      </c>
      <c r="AM8" s="24">
        <f t="shared" si="6"/>
        <v>469769.84</v>
      </c>
      <c r="AN8" s="24">
        <f t="shared" si="7"/>
        <v>5499957.79</v>
      </c>
      <c r="AO8" s="18" t="s">
        <v>45</v>
      </c>
    </row>
    <row r="9" spans="1:41" ht="15" customHeight="1">
      <c r="A9" s="3" t="s">
        <v>41</v>
      </c>
      <c r="B9" s="3" t="s">
        <v>38</v>
      </c>
      <c r="C9" s="3" t="s">
        <v>35</v>
      </c>
      <c r="D9" s="27" t="s">
        <v>46</v>
      </c>
      <c r="E9" s="27" t="s">
        <v>46</v>
      </c>
      <c r="F9" s="27" t="s">
        <v>46</v>
      </c>
      <c r="G9" s="27" t="s">
        <v>46</v>
      </c>
      <c r="H9" s="27" t="s">
        <v>46</v>
      </c>
      <c r="I9" s="27" t="s">
        <v>46</v>
      </c>
      <c r="J9" s="27" t="s">
        <v>46</v>
      </c>
      <c r="K9" s="27" t="s">
        <v>46</v>
      </c>
      <c r="L9" s="27" t="s">
        <v>46</v>
      </c>
      <c r="M9" s="27" t="s">
        <v>46</v>
      </c>
      <c r="N9" s="27">
        <v>40</v>
      </c>
      <c r="O9" s="27">
        <v>39.3</v>
      </c>
      <c r="P9" s="13">
        <f t="shared" si="1"/>
        <v>40</v>
      </c>
      <c r="Q9" s="13">
        <f t="shared" si="2"/>
        <v>39.3</v>
      </c>
      <c r="R9" s="27">
        <v>3</v>
      </c>
      <c r="S9" s="30">
        <v>0.06</v>
      </c>
      <c r="T9" s="27">
        <v>2</v>
      </c>
      <c r="U9" s="30">
        <v>0.06</v>
      </c>
      <c r="V9" s="27" t="s">
        <v>46</v>
      </c>
      <c r="W9" s="27" t="s">
        <v>46</v>
      </c>
      <c r="X9" s="27">
        <v>1</v>
      </c>
      <c r="Y9" s="30">
        <v>0.02</v>
      </c>
      <c r="Z9" s="29">
        <f t="shared" si="0"/>
        <v>6</v>
      </c>
      <c r="AA9" s="32">
        <f t="shared" si="0"/>
        <v>0.14</v>
      </c>
      <c r="AB9" s="4">
        <f t="shared" si="3"/>
        <v>46</v>
      </c>
      <c r="AC9" s="4">
        <f t="shared" si="4"/>
        <v>39.44</v>
      </c>
      <c r="AD9" s="22">
        <v>134201.63</v>
      </c>
      <c r="AE9" s="22">
        <v>0</v>
      </c>
      <c r="AF9" s="22">
        <v>47080.3</v>
      </c>
      <c r="AG9" s="22">
        <v>0</v>
      </c>
      <c r="AH9" s="22">
        <v>26383.69</v>
      </c>
      <c r="AI9" s="22">
        <v>18298.72</v>
      </c>
      <c r="AJ9" s="23">
        <f t="shared" si="5"/>
        <v>225964.34</v>
      </c>
      <c r="AK9" s="22">
        <v>3370.76</v>
      </c>
      <c r="AL9" s="22">
        <v>0</v>
      </c>
      <c r="AM9" s="24">
        <f t="shared" si="6"/>
        <v>3370.76</v>
      </c>
      <c r="AN9" s="24">
        <f t="shared" si="7"/>
        <v>229335.1</v>
      </c>
      <c r="AO9" s="9"/>
    </row>
    <row r="10" spans="1:41" ht="15" customHeight="1">
      <c r="A10" s="3" t="s">
        <v>42</v>
      </c>
      <c r="B10" s="3" t="s">
        <v>38</v>
      </c>
      <c r="C10" s="3" t="s">
        <v>35</v>
      </c>
      <c r="D10" s="27" t="s">
        <v>46</v>
      </c>
      <c r="E10" s="27" t="s">
        <v>46</v>
      </c>
      <c r="F10" s="27" t="s">
        <v>46</v>
      </c>
      <c r="G10" s="27" t="s">
        <v>46</v>
      </c>
      <c r="H10" s="27" t="s">
        <v>46</v>
      </c>
      <c r="I10" s="27" t="s">
        <v>46</v>
      </c>
      <c r="J10" s="27" t="s">
        <v>46</v>
      </c>
      <c r="K10" s="27" t="s">
        <v>46</v>
      </c>
      <c r="L10" s="27" t="s">
        <v>46</v>
      </c>
      <c r="M10" s="27" t="s">
        <v>46</v>
      </c>
      <c r="N10" s="28">
        <v>369</v>
      </c>
      <c r="O10" s="28">
        <v>357.8</v>
      </c>
      <c r="P10" s="13">
        <f t="shared" si="1"/>
        <v>369</v>
      </c>
      <c r="Q10" s="13">
        <f t="shared" si="2"/>
        <v>357.8</v>
      </c>
      <c r="R10" s="27">
        <v>21</v>
      </c>
      <c r="S10" s="27">
        <v>18.5</v>
      </c>
      <c r="T10" s="27" t="s">
        <v>46</v>
      </c>
      <c r="U10" s="27" t="s">
        <v>46</v>
      </c>
      <c r="V10" s="27">
        <v>10</v>
      </c>
      <c r="W10" s="27">
        <v>9</v>
      </c>
      <c r="X10" s="27" t="s">
        <v>46</v>
      </c>
      <c r="Y10" s="27" t="s">
        <v>46</v>
      </c>
      <c r="Z10" s="29">
        <f t="shared" si="0"/>
        <v>31</v>
      </c>
      <c r="AA10" s="29">
        <f t="shared" si="0"/>
        <v>27.5</v>
      </c>
      <c r="AB10" s="4">
        <f t="shared" si="3"/>
        <v>400</v>
      </c>
      <c r="AC10" s="4">
        <f t="shared" si="4"/>
        <v>385.3</v>
      </c>
      <c r="AD10" s="22">
        <v>1518439.88</v>
      </c>
      <c r="AE10" s="22">
        <v>0</v>
      </c>
      <c r="AF10" s="22">
        <v>0</v>
      </c>
      <c r="AG10" s="22">
        <v>0</v>
      </c>
      <c r="AH10" s="22">
        <v>290130.57</v>
      </c>
      <c r="AI10" s="22">
        <v>141414.72</v>
      </c>
      <c r="AJ10" s="23">
        <f t="shared" si="5"/>
        <v>1949985.17</v>
      </c>
      <c r="AK10" s="22">
        <v>154429.36</v>
      </c>
      <c r="AL10" s="22">
        <v>0</v>
      </c>
      <c r="AM10" s="24">
        <f t="shared" si="6"/>
        <v>154429.36</v>
      </c>
      <c r="AN10" s="24">
        <f t="shared" si="7"/>
        <v>2104414.53</v>
      </c>
      <c r="AO10" s="19"/>
    </row>
    <row r="11" spans="1:41" ht="15" customHeight="1">
      <c r="A11" s="3"/>
      <c r="B11" s="3"/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13"/>
      <c r="Q11" s="13"/>
      <c r="R11" s="28"/>
      <c r="S11" s="28"/>
      <c r="T11" s="27"/>
      <c r="U11" s="27"/>
      <c r="V11" s="27"/>
      <c r="W11" s="27"/>
      <c r="X11" s="27"/>
      <c r="Y11" s="27"/>
      <c r="Z11" s="29"/>
      <c r="AA11" s="29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 H8:H10 J8:J10 L8:L10 D8:D10 F8:F10">
    <cfRule type="expression" priority="20" dxfId="0">
      <formula>AND(NOT(ISBLANK(E4)),ISBLANK(D4))</formula>
    </cfRule>
  </conditionalFormatting>
  <conditionalFormatting sqref="E12:E100 E4:E6 I8:I10 K8:K10 M8:M10 E8:E10 G8:G10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D7 F7 H7 J7 L7">
    <cfRule type="expression" priority="10" dxfId="0">
      <formula>AND(NOT(ISBLANK(E4)),ISBLANK(D4))</formula>
    </cfRule>
  </conditionalFormatting>
  <conditionalFormatting sqref="O8:O100 S9 U4 S4:S7 U6 Y5:Y6 W6:W9 U10 Y8:Y10 O4:O6 E7 G7 I7 K7 M7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I4:I100 G4:G100 M4:M100 K4:K100 E4:E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J4:J100 H4:H100 F4:F100 L4:L100 D4:D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E4:AG13 AK4:AK100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workforce management return - December 2012</dc:title>
  <dc:subject>DWP workforce management return - December 2012</dc:subject>
  <dc:creator>DWP</dc:creator>
  <cp:keywords/>
  <dc:description/>
  <cp:lastModifiedBy>Matthew Blackwell</cp:lastModifiedBy>
  <cp:lastPrinted>2011-05-16T09:46:00Z</cp:lastPrinted>
  <dcterms:created xsi:type="dcterms:W3CDTF">2011-03-30T15:28:39Z</dcterms:created>
  <dcterms:modified xsi:type="dcterms:W3CDTF">2013-01-31T14:28:02Z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-444349466</vt:i4>
  </property>
  <property fmtid="{D5CDD505-2E9C-101B-9397-08002B2CF9AE}" pid="4" name="_NewReviewCyc">
    <vt:lpwstr/>
  </property>
  <property fmtid="{D5CDD505-2E9C-101B-9397-08002B2CF9AE}" pid="5" name="_EmailSubje">
    <vt:lpwstr>127: Dec workforce management data (go live 10am Friday 1 Feb)</vt:lpwstr>
  </property>
  <property fmtid="{D5CDD505-2E9C-101B-9397-08002B2CF9AE}" pid="6" name="_AuthorEma">
    <vt:lpwstr>MATTHEW.BLACKWELL@DWP.GSI.GOV.UK</vt:lpwstr>
  </property>
  <property fmtid="{D5CDD505-2E9C-101B-9397-08002B2CF9AE}" pid="7" name="_AuthorEmailDisplayNa">
    <vt:lpwstr>Blackwell Matthew PROFESSIONAL SERVICES SCD</vt:lpwstr>
  </property>
</Properties>
</file>