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worksheets/sheet28.xml" ContentType="application/vnd.openxmlformats-officedocument.spreadsheetml.worksheet+xml"/>
  <Override PartName="/xl/drawings/drawing2.xml" ContentType="application/vnd.openxmlformats-officedocument.drawing+xml"/>
  <Override PartName="/xl/worksheets/sheet2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90" windowWidth="18900" windowHeight="8070" tabRatio="1000" activeTab="0"/>
  </bookViews>
  <sheets>
    <sheet name="Index"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Country profiles" sheetId="26" r:id="rId26"/>
    <sheet name="Figure 1" sheetId="27" r:id="rId27"/>
    <sheet name="Figure 2" sheetId="28" r:id="rId28"/>
    <sheet name="Figure 3" sheetId="29" r:id="rId29"/>
  </sheets>
  <definedNames>
    <definedName name="_ftn1" localSheetId="20">'Table 20'!#REF!</definedName>
    <definedName name="_ftn2" localSheetId="20">'Table 20'!#REF!</definedName>
    <definedName name="_ftnref1" localSheetId="20">'Table 20'!#REF!</definedName>
    <definedName name="_ftnref2" localSheetId="20">'Table 20'!#REF!</definedName>
  </definedNames>
  <calcPr fullCalcOnLoad="1"/>
</workbook>
</file>

<file path=xl/sharedStrings.xml><?xml version="1.0" encoding="utf-8"?>
<sst xmlns="http://schemas.openxmlformats.org/spreadsheetml/2006/main" count="640" uniqueCount="239">
  <si>
    <t>Applications in pilot period</t>
  </si>
  <si>
    <t>Interviews conducted</t>
  </si>
  <si>
    <t>Post</t>
  </si>
  <si>
    <t>Interviewees</t>
  </si>
  <si>
    <t>% of pilot interviewees</t>
  </si>
  <si>
    <t>Pakistan</t>
  </si>
  <si>
    <t>India</t>
  </si>
  <si>
    <t>Gulf</t>
  </si>
  <si>
    <t>Nigeria</t>
  </si>
  <si>
    <t>Kenya</t>
  </si>
  <si>
    <t>Bangladesh</t>
  </si>
  <si>
    <t>China</t>
  </si>
  <si>
    <t>Philippines</t>
  </si>
  <si>
    <t>USA/Canada</t>
  </si>
  <si>
    <t>Sri Lanka</t>
  </si>
  <si>
    <t>Egypt</t>
  </si>
  <si>
    <t>Colombia</t>
  </si>
  <si>
    <t>Burma</t>
  </si>
  <si>
    <t>Total</t>
  </si>
  <si>
    <t>% of apps interviewed</t>
  </si>
  <si>
    <t>All posts</t>
  </si>
  <si>
    <t xml:space="preserve">Table 1 – Total number of interviews conducted by post </t>
  </si>
  <si>
    <t>Table 2 – Total number of interviews conducted by post and risk profile</t>
  </si>
  <si>
    <t>High risk (%)</t>
  </si>
  <si>
    <t>Low risk (%)</t>
  </si>
  <si>
    <t>Total interviews</t>
  </si>
  <si>
    <t>Table 3 – Top 10 countries of origin for pilot interviewees</t>
  </si>
  <si>
    <t>Number of interviewees</t>
  </si>
  <si>
    <t>% of all interviewees</t>
  </si>
  <si>
    <t>USA</t>
  </si>
  <si>
    <t>United Arab Emirates</t>
  </si>
  <si>
    <t>All other countries of origin</t>
  </si>
  <si>
    <t>Table 4 – Grant and refusal rate on existing powers, by risk profile (all posts)</t>
  </si>
  <si>
    <t xml:space="preserve">Risk profile </t>
  </si>
  <si>
    <t>Grant rate (%)</t>
  </si>
  <si>
    <t>Refusal rate (%)</t>
  </si>
  <si>
    <t>High risk</t>
  </si>
  <si>
    <t>Low risk</t>
  </si>
  <si>
    <t>All risk types</t>
  </si>
  <si>
    <t>Total number of interviews</t>
  </si>
  <si>
    <t>Grant %</t>
  </si>
  <si>
    <t>Refuse %</t>
  </si>
  <si>
    <t xml:space="preserve">Table 5 – Refusal rate on existing powers by post </t>
  </si>
  <si>
    <t>Table 6 - Reasons for refusal on existing powers (all countries, all risks)</t>
  </si>
  <si>
    <t>Refusal reason</t>
  </si>
  <si>
    <t>% of refusals</t>
  </si>
  <si>
    <t>Maintenance</t>
  </si>
  <si>
    <t>English Language</t>
  </si>
  <si>
    <t>CAS invalid</t>
  </si>
  <si>
    <t>General grounds for refusal - Other than false representation</t>
  </si>
  <si>
    <t>General grounds for refusal - False representation (other)</t>
  </si>
  <si>
    <t>General grounds for refusal - False representation (maintenance)</t>
  </si>
  <si>
    <t>Withdrawn sponsorship</t>
  </si>
  <si>
    <t>Note – multiple answers were allowed for this question and so totals do not add up to 100 per cent (total number of interviewees = 395)</t>
  </si>
  <si>
    <t>Table 7 – High and low risk split of refusals on existing maintenance grounds, by post</t>
  </si>
  <si>
    <t>Total applications refused on maintenance</t>
  </si>
  <si>
    <t>Other</t>
  </si>
  <si>
    <t>(other = posts with fewer than 5 refusals on maintenance - Burma, Colombia)</t>
  </si>
  <si>
    <t xml:space="preserve">Table 8 – Rate of potential refusals on credibility grounds, by post </t>
  </si>
  <si>
    <t>Interviewees assessed on credibility</t>
  </si>
  <si>
    <t>% of grants to be ‘refused on credibility’</t>
  </si>
  <si>
    <t>Total % is weighted average.  Overall percentage was weighted to take into account the unrepresentative nature of the sample.  The weighted percentage provides a more accurate representation of overall impact across all posts.</t>
  </si>
  <si>
    <t xml:space="preserve">Table 9 - Percentage of potential refusals on credibility grounds by institution type and post </t>
  </si>
  <si>
    <t>Privately funded FE/HE (%)</t>
  </si>
  <si>
    <t>Publicly funded FE/HE (%)</t>
  </si>
  <si>
    <t>University (%)</t>
  </si>
  <si>
    <t>Other (%)</t>
  </si>
  <si>
    <t>Total interviewees</t>
  </si>
  <si>
    <t>Percentages</t>
  </si>
  <si>
    <t>Number</t>
  </si>
  <si>
    <t>Other = Posts with fewer than 10 potential refusals on credibility grounds – Egypt, Colombia.</t>
  </si>
  <si>
    <t>Table 10 – Rate of potential refusals on credibility by institution type</t>
  </si>
  <si>
    <t>Institution type</t>
  </si>
  <si>
    <t>% of potential refusals on credibility grounds</t>
  </si>
  <si>
    <t>Total number of interviewees assessed on credibility grounds</t>
  </si>
  <si>
    <t>Privately funded FE/HE</t>
  </si>
  <si>
    <t>Publicly funded FE/HE</t>
  </si>
  <si>
    <t>University</t>
  </si>
  <si>
    <t>All institution types</t>
  </si>
  <si>
    <t>Table 11– Percentage of potential refusals on credibility grounds, by course and institution type</t>
  </si>
  <si>
    <t>Course Type</t>
  </si>
  <si>
    <t xml:space="preserve">Number </t>
  </si>
  <si>
    <t>Privately funded FE/HE college</t>
  </si>
  <si>
    <t xml:space="preserve">University </t>
  </si>
  <si>
    <t xml:space="preserve">Other </t>
  </si>
  <si>
    <t xml:space="preserve">Total additional applications that might be refused on credibility </t>
  </si>
  <si>
    <t>Business admin/management</t>
  </si>
  <si>
    <t>HND/HNC</t>
  </si>
  <si>
    <t>Health and social care</t>
  </si>
  <si>
    <t>Diploma</t>
  </si>
  <si>
    <t>ACCA</t>
  </si>
  <si>
    <t>Computing/IT related courses</t>
  </si>
  <si>
    <t>Masters degree</t>
  </si>
  <si>
    <t>MBA</t>
  </si>
  <si>
    <t>Banking/finance related courses</t>
  </si>
  <si>
    <t>ABE (Association of Business Executives)</t>
  </si>
  <si>
    <t>Foundation Course</t>
  </si>
  <si>
    <t>Undergraduate degree</t>
  </si>
  <si>
    <t>Publicly funded FE/HE college</t>
  </si>
  <si>
    <t>Table 12 - Could interviewee potentially be refused on credibility grounds? By interview type</t>
  </si>
  <si>
    <t>Interview type</t>
  </si>
  <si>
    <t>No</t>
  </si>
  <si>
    <t>Yes</t>
  </si>
  <si>
    <t>Total Interviewees</t>
  </si>
  <si>
    <t>Face to face</t>
  </si>
  <si>
    <t>Telephone</t>
  </si>
  <si>
    <t>Interview type not stated</t>
  </si>
  <si>
    <t>All interview types</t>
  </si>
  <si>
    <t>Table 13 – Number of factors on which potential refusals on credibility grounds were based</t>
  </si>
  <si>
    <t>%</t>
  </si>
  <si>
    <t>Number of factors</t>
  </si>
  <si>
    <t xml:space="preserve">Table 14 – Reasons for potential refusal on credibility grounds </t>
  </si>
  <si>
    <t>Reason</t>
  </si>
  <si>
    <t>Intention to study the proposed course</t>
  </si>
  <si>
    <t>Ability to study the proposed course</t>
  </si>
  <si>
    <t>Applicant's intention to leave the UK at the end of their course</t>
  </si>
  <si>
    <t>Applicant's ability to accommodate and maintain themselves and any dependents</t>
  </si>
  <si>
    <t>Total potential refusals on credibility grounds</t>
  </si>
  <si>
    <t>Note – multiple answers were allowed for this question and so totals do not add up to 100 per cent.</t>
  </si>
  <si>
    <t>% of potential refusals</t>
  </si>
  <si>
    <t>Intention to leave the UK</t>
  </si>
  <si>
    <t>Total applicants</t>
  </si>
  <si>
    <t>Table 15 – Percentage of potential refusals on credibility grounds by factor and by post</t>
  </si>
  <si>
    <t>Other = Posts with fewer than 10 interviewees (Colombia, Egypt)</t>
  </si>
  <si>
    <t>Grand Total</t>
  </si>
  <si>
    <t>High risk %</t>
  </si>
  <si>
    <t>Low risk %</t>
  </si>
  <si>
    <t>Total number of applicants refused on intentions to study</t>
  </si>
  <si>
    <t>Table 16 – Potential refusals involving intentions to study as a factor, by post and risk profile</t>
  </si>
  <si>
    <t>Posts with fewer than 10 interviewees (Colombia, Gulf, Egypt)</t>
  </si>
  <si>
    <t>Table 17 – Potential refusals involving intentions to leave the UK at the end of the course as a factor, by post</t>
  </si>
  <si>
    <t>Total potential refusals on intentions to leave the UK</t>
  </si>
  <si>
    <t>Total potential refusals on maintenance grounds</t>
  </si>
  <si>
    <t>Table 18 – Potential credibility refusals involving maintenance as a factor, by post (all risk profiles)</t>
  </si>
  <si>
    <t>Other = Posts with fewer than 10 potential refusals involving maintenance as a factor  (China, Egypt, Gulf, Kenya).</t>
  </si>
  <si>
    <t>Table 19 – Potential refusals involving ability to study the proposed course as a factor, by institution (all posts and risk profiles)</t>
  </si>
  <si>
    <t>Institution Type</t>
  </si>
  <si>
    <t>University (HEI)</t>
  </si>
  <si>
    <t>Table 20 – Potential overall impact of interviewing and credibility testing under the pilot  by post</t>
  </si>
  <si>
    <t>Refusal rate of those interviewed under the pilot on existing powers (%)</t>
  </si>
  <si>
    <t xml:space="preserve">Maximum potential additional credibility refusal rate for those granted under the pilot under existing powers (%) </t>
  </si>
  <si>
    <t>Potential maximum refusal rate of those interviewed under the pilot – refusals on existing powers and potential credibility refusals combined[1] (%)</t>
  </si>
  <si>
    <t>Total interviews (number)</t>
  </si>
  <si>
    <t>The overall maximum potential additional credibility refusal rate for those granted under the pilot under exsiting powers is a weighted average, to take into account the fact that the majority of interviews took place in Pakistan and India.</t>
  </si>
  <si>
    <t>All Posts</t>
  </si>
  <si>
    <t>Face to face (%)</t>
  </si>
  <si>
    <t>Telephone (%)</t>
  </si>
  <si>
    <t>Interview type not recorded (%)</t>
  </si>
  <si>
    <t>Table 21 – Interview type by post (all risk types)</t>
  </si>
  <si>
    <t>Table 22 – Target interviews, by country and risk profile, against actual interviews</t>
  </si>
  <si>
    <t> Post</t>
  </si>
  <si>
    <t>Target</t>
  </si>
  <si>
    <t>Actual</t>
  </si>
  <si>
    <t>High Risk</t>
  </si>
  <si>
    <t>Low Risk</t>
  </si>
  <si>
    <t>% of target</t>
  </si>
  <si>
    <t>Nepal</t>
  </si>
  <si>
    <t>USA /Canada</t>
  </si>
  <si>
    <t>Table 23 – Countries and staff selected for focus groups and interviews</t>
  </si>
  <si>
    <t>Post/region</t>
  </si>
  <si>
    <t>Interview or focus group</t>
  </si>
  <si>
    <t>Number of participants</t>
  </si>
  <si>
    <t>Job title of participants</t>
  </si>
  <si>
    <t>South Asia</t>
  </si>
  <si>
    <t>Interview</t>
  </si>
  <si>
    <t>Operations Manager</t>
  </si>
  <si>
    <t xml:space="preserve">Focus group </t>
  </si>
  <si>
    <t>2 x Entry Clearance Officers</t>
  </si>
  <si>
    <t>Entry Clearance Manager</t>
  </si>
  <si>
    <t>Focus group</t>
  </si>
  <si>
    <t>Benefits</t>
  </si>
  <si>
    <t>Challenges</t>
  </si>
  <si>
    <t>Would allow refusals not possible under existing powers and give stronger grounds for refusal. ECOs believe that this would lead to fairer and better evidenced decisions.</t>
  </si>
  <si>
    <t>There are resource and time implications to consider, especially for high volume posts and in peak seasons. This will put pressure on staff and impact on productivity.</t>
  </si>
  <si>
    <t>Makes it easier for ECOs to judge the applicant’s long term intentions and knowledge of courses and institutions.</t>
  </si>
  <si>
    <t>Important to make sure that scheduling of interviews does not delay the start of courses for applicants</t>
  </si>
  <si>
    <t>Credibility testing is key to identifying poorer quality applicants and sponsoring institutions and complements improvements already made to Tier 4 route.</t>
  </si>
  <si>
    <t>Face to face interviews are not always possible, especially in smaller spoke posts, reporting into a bigger hub.  Telephone interviews may limit the impact of credibility testing.</t>
  </si>
  <si>
    <t>Face to face interviews allow ECOs to assess the applicant’s body language and comfort at answering their questions.  This is important for judging credibility.</t>
  </si>
  <si>
    <t>Danger that answers to interview questions would quickly be circulated to other applicants, reducing the value of interviews/testing.</t>
  </si>
  <si>
    <t>Interviews are the most effective way of assessing the English language ability of applicants.</t>
  </si>
  <si>
    <t xml:space="preserve">There is a danger that some of objectivity of PBS decisions will be lost and more decisions could be challenged.  This could be mitigated by requiring interviews to ensure more comprehensive evidence is gathered from the applicant, but this has significant resource implications.  </t>
  </si>
  <si>
    <t>Most common charateristics of 'refusals on credibility'</t>
  </si>
  <si>
    <t>Potential refusals on credibility grounds</t>
  </si>
  <si>
    <t>Average age</t>
  </si>
  <si>
    <t>Sex</t>
  </si>
  <si>
    <t>Male</t>
  </si>
  <si>
    <t>Risk profile</t>
  </si>
  <si>
    <t>Course length</t>
  </si>
  <si>
    <t>6 months to 1 year</t>
  </si>
  <si>
    <t>Refusal reason(s)</t>
  </si>
  <si>
    <t>Intentions to study</t>
  </si>
  <si>
    <t>Intentions to leave</t>
  </si>
  <si>
    <t>Ability to study</t>
  </si>
  <si>
    <t>Female</t>
  </si>
  <si>
    <t>1 year to 2 years</t>
  </si>
  <si>
    <t>1 to 2 years</t>
  </si>
  <si>
    <t xml:space="preserve">Male </t>
  </si>
  <si>
    <t xml:space="preserve">Female </t>
  </si>
  <si>
    <t>High profile</t>
  </si>
  <si>
    <t>Publically funded college</t>
  </si>
  <si>
    <t>Risk</t>
  </si>
  <si>
    <t>Potential reufsals on credibility grounds</t>
  </si>
  <si>
    <t>Figure 3 – Average interview length, by post (all risk types)</t>
  </si>
  <si>
    <t>Average interview length (hh:mm:ss)</t>
  </si>
  <si>
    <t xml:space="preserve">Table </t>
  </si>
  <si>
    <t>Title</t>
  </si>
  <si>
    <t>Figure</t>
  </si>
  <si>
    <t xml:space="preserve">Total number of interviews conducted by post </t>
  </si>
  <si>
    <t>Total number of interviews conducted by post and risk profile</t>
  </si>
  <si>
    <t>Top 10 countries of origin for pilot interviewees</t>
  </si>
  <si>
    <t>Grant and refusal rate on existing powers, by risk profile (all posts)</t>
  </si>
  <si>
    <t xml:space="preserve">Refusal rate on existing powers by post </t>
  </si>
  <si>
    <t>Reasons for refusal on existing powers (all countries, all risks)</t>
  </si>
  <si>
    <t>High and low risk split of refusals on existing maintenance grounds, by post</t>
  </si>
  <si>
    <t xml:space="preserve">Rate of potential refusals on credibility grounds, by post </t>
  </si>
  <si>
    <t xml:space="preserve">Percentage of potential refusals on credibility grounds by institution type and post </t>
  </si>
  <si>
    <t>Rate of potential refusals on credibility by institution type</t>
  </si>
  <si>
    <t>Percentage of potential refusals on credibility grounds, by course and institution type</t>
  </si>
  <si>
    <t>Could interviewee potentially be refused on credibility grounds? By interview type</t>
  </si>
  <si>
    <t>Number of factors on which potential refusals on credibility grounds were based</t>
  </si>
  <si>
    <t xml:space="preserve">Reasons for potential refusal on credibility grounds </t>
  </si>
  <si>
    <t>Percentage of potential refusals on credibility grounds by factor and by post</t>
  </si>
  <si>
    <t>Potential refusals involving intentions to study as a factor, by post and risk profile</t>
  </si>
  <si>
    <t>Potential refusals involving intentions to leave the UK at the end of the course as a factor, by post</t>
  </si>
  <si>
    <t>Potential credibility refusals involving maintenance as a factor, by post (all risk profiles)</t>
  </si>
  <si>
    <t>Potential refusals involving ability to study the proposed course as a factor, by institution (all posts and risk profiles)</t>
  </si>
  <si>
    <t>Potential overall impact of interviewing and credibility testing under the pilot  by post</t>
  </si>
  <si>
    <t>Interview type by post (all risk types)</t>
  </si>
  <si>
    <t>Target interviews, by country and risk profile, against actual interviews</t>
  </si>
  <si>
    <t>Countries and staff selected for focus groups and interviews</t>
  </si>
  <si>
    <t>Table 24 – Benefits and challenges of increased interviewing and credibility testing</t>
  </si>
  <si>
    <t>Benefits and challenges of increased interviewing and credibility testing</t>
  </si>
  <si>
    <t>Figure 1 – Interviews by institution type</t>
  </si>
  <si>
    <t>Interviews by institution type</t>
  </si>
  <si>
    <t>Figure 2 – Potential refusals on credibility grounds by risk profile</t>
  </si>
  <si>
    <t>Potential refusals on credibility grounds by risk profile</t>
  </si>
  <si>
    <t>Average interview length, by post (all risk types)</t>
  </si>
  <si>
    <t>Country profiles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</si>
</sst>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h:mm:ss;@"/>
  </numFmts>
  <fonts count="53">
    <font>
      <sz val="12"/>
      <color theme="1"/>
      <name val="Arial"/>
      <family val="2"/>
    </font>
    <font>
      <sz val="12"/>
      <color indexed="8"/>
      <name val="Arial"/>
      <family val="2"/>
    </font>
    <font>
      <sz val="10"/>
      <color indexed="8"/>
      <name val="Calibri"/>
      <family val="0"/>
    </font>
    <font>
      <sz val="10"/>
      <color indexed="9"/>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8"/>
      <name val="Arial"/>
      <family val="2"/>
    </font>
    <font>
      <b/>
      <sz val="10"/>
      <color indexed="8"/>
      <name val="Arial"/>
      <family val="2"/>
    </font>
    <font>
      <i/>
      <sz val="10"/>
      <color indexed="8"/>
      <name val="Arial"/>
      <family val="2"/>
    </font>
    <font>
      <b/>
      <i/>
      <sz val="10"/>
      <color indexed="8"/>
      <name val="Arial"/>
      <family val="2"/>
    </font>
    <font>
      <sz val="8"/>
      <color indexed="8"/>
      <name val="Arial"/>
      <family val="2"/>
    </font>
    <font>
      <b/>
      <sz val="10"/>
      <color indexed="8"/>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i/>
      <sz val="10"/>
      <color rgb="FF000000"/>
      <name val="Arial"/>
      <family val="2"/>
    </font>
    <font>
      <b/>
      <i/>
      <sz val="10"/>
      <color rgb="FF000000"/>
      <name val="Arial"/>
      <family val="2"/>
    </font>
    <font>
      <i/>
      <sz val="10"/>
      <color theme="1"/>
      <name val="Arial"/>
      <family val="2"/>
    </font>
    <font>
      <b/>
      <i/>
      <sz val="10"/>
      <color theme="1"/>
      <name val="Arial"/>
      <family val="2"/>
    </font>
    <font>
      <sz val="8"/>
      <color theme="1"/>
      <name val="Arial"/>
      <family val="2"/>
    </font>
    <font>
      <sz val="8"/>
      <color rgb="FF000000"/>
      <name val="Arial"/>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BFBFB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right/>
      <top style="thin"/>
      <bottom/>
    </border>
    <border>
      <left/>
      <right/>
      <top/>
      <bottom style="thin"/>
    </border>
    <border>
      <left style="thin"/>
      <right style="thin"/>
      <top/>
      <bottom/>
    </border>
    <border>
      <left style="thin"/>
      <right style="thin"/>
      <top style="thin"/>
      <bottom style="thin"/>
    </border>
    <border>
      <left style="thin"/>
      <right/>
      <top/>
      <bottom style="thin"/>
    </border>
    <border>
      <left/>
      <right style="thin"/>
      <top/>
      <bottom style="thin"/>
    </border>
    <border>
      <left style="thin"/>
      <right/>
      <top style="thin"/>
      <bottom/>
    </border>
    <border>
      <left/>
      <right style="thin"/>
      <top style="thin"/>
      <bottom style="thin"/>
    </border>
    <border>
      <left style="thin"/>
      <right/>
      <top style="thin"/>
      <bottom style="thin"/>
    </border>
    <border>
      <left/>
      <right style="thin"/>
      <top style="thin"/>
      <bottom/>
    </border>
    <border>
      <left style="thin"/>
      <right/>
      <top/>
      <bottom/>
    </border>
    <border>
      <left/>
      <right style="thin"/>
      <top/>
      <bottom/>
    </border>
    <border>
      <left/>
      <right/>
      <top style="thin"/>
      <bottom style="thin"/>
    </border>
    <border>
      <left style="medium"/>
      <right style="medium"/>
      <top style="medium"/>
      <bottom style="medium"/>
    </border>
    <border>
      <left/>
      <right style="medium"/>
      <top style="medium"/>
      <bottom style="medium"/>
    </border>
    <border>
      <left/>
      <right style="medium"/>
      <top/>
      <bottom style="mediu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4">
    <xf numFmtId="0" fontId="0" fillId="0" borderId="0" xfId="0" applyAlignment="1">
      <alignment/>
    </xf>
    <xf numFmtId="0" fontId="42" fillId="0" borderId="0" xfId="0" applyFont="1" applyAlignment="1">
      <alignment/>
    </xf>
    <xf numFmtId="0" fontId="43" fillId="0" borderId="0" xfId="0" applyFont="1" applyAlignment="1">
      <alignment/>
    </xf>
    <xf numFmtId="0" fontId="44" fillId="0" borderId="10" xfId="0" applyFont="1" applyBorder="1" applyAlignment="1">
      <alignment/>
    </xf>
    <xf numFmtId="0" fontId="44" fillId="0" borderId="10" xfId="0" applyFont="1" applyBorder="1" applyAlignment="1">
      <alignment horizontal="right" vertical="top" wrapText="1"/>
    </xf>
    <xf numFmtId="0" fontId="44" fillId="0" borderId="10" xfId="0" applyFont="1" applyBorder="1" applyAlignment="1">
      <alignment horizontal="right" vertical="top"/>
    </xf>
    <xf numFmtId="0" fontId="45" fillId="0" borderId="11" xfId="0" applyFont="1" applyBorder="1" applyAlignment="1">
      <alignment/>
    </xf>
    <xf numFmtId="0" fontId="45" fillId="0" borderId="0" xfId="0" applyFont="1" applyBorder="1" applyAlignment="1">
      <alignment horizontal="right" wrapText="1"/>
    </xf>
    <xf numFmtId="3" fontId="45" fillId="0" borderId="0" xfId="0" applyNumberFormat="1" applyFont="1" applyBorder="1" applyAlignment="1">
      <alignment horizontal="right" wrapText="1"/>
    </xf>
    <xf numFmtId="0" fontId="45" fillId="0" borderId="12" xfId="0" applyFont="1" applyBorder="1" applyAlignment="1">
      <alignment horizontal="right" wrapText="1"/>
    </xf>
    <xf numFmtId="3" fontId="45" fillId="0" borderId="13" xfId="0" applyNumberFormat="1" applyFont="1" applyBorder="1" applyAlignment="1">
      <alignment horizontal="right" wrapText="1"/>
    </xf>
    <xf numFmtId="0" fontId="45" fillId="0" borderId="10" xfId="0" applyFont="1" applyBorder="1" applyAlignment="1">
      <alignment/>
    </xf>
    <xf numFmtId="0" fontId="45" fillId="0" borderId="14" xfId="0" applyFont="1" applyBorder="1" applyAlignment="1">
      <alignment/>
    </xf>
    <xf numFmtId="0" fontId="45" fillId="0" borderId="10" xfId="0" applyFont="1" applyBorder="1" applyAlignment="1">
      <alignment horizontal="right"/>
    </xf>
    <xf numFmtId="0" fontId="45" fillId="0" borderId="14" xfId="0" applyFont="1" applyBorder="1" applyAlignment="1">
      <alignment horizontal="right"/>
    </xf>
    <xf numFmtId="0" fontId="45" fillId="0" borderId="11" xfId="0" applyFont="1" applyBorder="1" applyAlignment="1">
      <alignment horizontal="right"/>
    </xf>
    <xf numFmtId="0" fontId="43" fillId="0" borderId="15" xfId="0" applyFont="1" applyBorder="1" applyAlignment="1">
      <alignment/>
    </xf>
    <xf numFmtId="0" fontId="42" fillId="0" borderId="11" xfId="0" applyFont="1" applyBorder="1" applyAlignment="1">
      <alignment/>
    </xf>
    <xf numFmtId="0" fontId="42" fillId="0" borderId="14" xfId="0" applyFont="1" applyBorder="1" applyAlignment="1">
      <alignment/>
    </xf>
    <xf numFmtId="0" fontId="44" fillId="0" borderId="11" xfId="0" applyFont="1" applyBorder="1" applyAlignment="1">
      <alignment/>
    </xf>
    <xf numFmtId="3" fontId="44" fillId="0" borderId="16" xfId="0" applyNumberFormat="1" applyFont="1" applyBorder="1" applyAlignment="1">
      <alignment horizontal="right" wrapText="1"/>
    </xf>
    <xf numFmtId="3" fontId="44" fillId="0" borderId="17" xfId="0" applyNumberFormat="1" applyFont="1" applyBorder="1" applyAlignment="1">
      <alignment horizontal="right"/>
    </xf>
    <xf numFmtId="0" fontId="42" fillId="0" borderId="10" xfId="0" applyFont="1" applyBorder="1" applyAlignment="1">
      <alignment wrapText="1"/>
    </xf>
    <xf numFmtId="0" fontId="42" fillId="0" borderId="14" xfId="0" applyFont="1" applyBorder="1" applyAlignment="1">
      <alignment wrapText="1"/>
    </xf>
    <xf numFmtId="0" fontId="42" fillId="0" borderId="11" xfId="0" applyFont="1" applyBorder="1" applyAlignment="1">
      <alignment wrapText="1"/>
    </xf>
    <xf numFmtId="0" fontId="43" fillId="0" borderId="16" xfId="0" applyFont="1" applyBorder="1" applyAlignment="1">
      <alignment wrapText="1"/>
    </xf>
    <xf numFmtId="3" fontId="43" fillId="0" borderId="17" xfId="0" applyNumberFormat="1" applyFont="1" applyBorder="1" applyAlignment="1">
      <alignment wrapText="1"/>
    </xf>
    <xf numFmtId="0" fontId="43" fillId="0" borderId="18" xfId="0" applyFont="1" applyBorder="1" applyAlignment="1">
      <alignment wrapText="1"/>
    </xf>
    <xf numFmtId="0" fontId="43" fillId="0" borderId="19" xfId="0" applyFont="1" applyBorder="1" applyAlignment="1">
      <alignment wrapText="1"/>
    </xf>
    <xf numFmtId="0" fontId="43" fillId="0" borderId="20" xfId="0" applyFont="1" applyBorder="1" applyAlignment="1">
      <alignment wrapText="1"/>
    </xf>
    <xf numFmtId="0" fontId="43" fillId="0" borderId="19" xfId="0" applyFont="1" applyBorder="1" applyAlignment="1">
      <alignment horizontal="right" wrapText="1"/>
    </xf>
    <xf numFmtId="0" fontId="43" fillId="0" borderId="15" xfId="0" applyFont="1" applyBorder="1" applyAlignment="1">
      <alignment vertical="top" wrapText="1"/>
    </xf>
    <xf numFmtId="3" fontId="44" fillId="0" borderId="15" xfId="0" applyNumberFormat="1" applyFont="1" applyBorder="1" applyAlignment="1">
      <alignment horizontal="right" wrapText="1"/>
    </xf>
    <xf numFmtId="0" fontId="43" fillId="0" borderId="15" xfId="0" applyFont="1" applyBorder="1" applyAlignment="1">
      <alignment horizontal="right" vertical="top" wrapText="1"/>
    </xf>
    <xf numFmtId="0" fontId="43" fillId="0" borderId="10" xfId="0" applyFont="1" applyBorder="1" applyAlignment="1">
      <alignment vertical="top" wrapText="1"/>
    </xf>
    <xf numFmtId="0" fontId="43" fillId="0" borderId="10" xfId="0" applyFont="1" applyBorder="1" applyAlignment="1">
      <alignment horizontal="right" vertical="top" wrapText="1"/>
    </xf>
    <xf numFmtId="0" fontId="44" fillId="0" borderId="11" xfId="0" applyFont="1" applyBorder="1" applyAlignment="1">
      <alignment wrapText="1"/>
    </xf>
    <xf numFmtId="3" fontId="44" fillId="0" borderId="11" xfId="0" applyNumberFormat="1" applyFont="1" applyBorder="1" applyAlignment="1">
      <alignment horizontal="right" wrapText="1"/>
    </xf>
    <xf numFmtId="0" fontId="45" fillId="0" borderId="10" xfId="0" applyFont="1" applyBorder="1" applyAlignment="1">
      <alignment wrapText="1"/>
    </xf>
    <xf numFmtId="0" fontId="45" fillId="0" borderId="14" xfId="0" applyFont="1" applyBorder="1" applyAlignment="1">
      <alignment wrapText="1"/>
    </xf>
    <xf numFmtId="0" fontId="45" fillId="0" borderId="11" xfId="0" applyFont="1" applyBorder="1" applyAlignment="1">
      <alignment wrapText="1"/>
    </xf>
    <xf numFmtId="0" fontId="45" fillId="0" borderId="10" xfId="0" applyFont="1" applyBorder="1" applyAlignment="1">
      <alignment horizontal="right" wrapText="1"/>
    </xf>
    <xf numFmtId="0" fontId="45" fillId="0" borderId="14" xfId="0" applyFont="1" applyBorder="1" applyAlignment="1">
      <alignment horizontal="right" wrapText="1"/>
    </xf>
    <xf numFmtId="0" fontId="45" fillId="0" borderId="11" xfId="0" applyFont="1" applyBorder="1" applyAlignment="1">
      <alignment horizontal="right" wrapText="1"/>
    </xf>
    <xf numFmtId="0" fontId="42" fillId="0" borderId="10" xfId="0" applyFont="1" applyBorder="1" applyAlignment="1">
      <alignment vertical="top" wrapText="1"/>
    </xf>
    <xf numFmtId="0" fontId="42" fillId="0" borderId="11" xfId="0" applyFont="1" applyBorder="1" applyAlignment="1">
      <alignment vertical="top" wrapText="1"/>
    </xf>
    <xf numFmtId="3" fontId="45" fillId="0" borderId="10" xfId="0" applyNumberFormat="1" applyFont="1" applyBorder="1" applyAlignment="1">
      <alignment horizontal="right" wrapText="1"/>
    </xf>
    <xf numFmtId="0" fontId="43" fillId="0" borderId="18" xfId="0" applyFont="1" applyBorder="1" applyAlignment="1">
      <alignment vertical="top" wrapText="1"/>
    </xf>
    <xf numFmtId="0" fontId="43" fillId="0" borderId="21" xfId="0" applyFont="1" applyBorder="1" applyAlignment="1">
      <alignment vertical="top" wrapText="1"/>
    </xf>
    <xf numFmtId="0" fontId="43" fillId="0" borderId="20" xfId="0" applyFont="1" applyBorder="1" applyAlignment="1">
      <alignment vertical="top" wrapText="1"/>
    </xf>
    <xf numFmtId="0" fontId="43" fillId="0" borderId="19" xfId="0" applyFont="1" applyBorder="1" applyAlignment="1">
      <alignment vertical="top" wrapText="1"/>
    </xf>
    <xf numFmtId="0" fontId="43" fillId="0" borderId="16" xfId="0" applyFont="1" applyBorder="1" applyAlignment="1">
      <alignment vertical="top" wrapText="1"/>
    </xf>
    <xf numFmtId="3" fontId="44" fillId="0" borderId="17" xfId="0" applyNumberFormat="1" applyFont="1" applyBorder="1" applyAlignment="1">
      <alignment horizontal="right" wrapText="1"/>
    </xf>
    <xf numFmtId="0" fontId="43" fillId="0" borderId="21" xfId="0" applyFont="1" applyBorder="1" applyAlignment="1">
      <alignment horizontal="right" vertical="top" wrapText="1"/>
    </xf>
    <xf numFmtId="1" fontId="46" fillId="0" borderId="0" xfId="0" applyNumberFormat="1" applyFont="1" applyBorder="1" applyAlignment="1">
      <alignment horizontal="right" wrapText="1"/>
    </xf>
    <xf numFmtId="1" fontId="47" fillId="0" borderId="20" xfId="0" applyNumberFormat="1" applyFont="1" applyBorder="1" applyAlignment="1">
      <alignment horizontal="right" wrapText="1"/>
    </xf>
    <xf numFmtId="1" fontId="47" fillId="0" borderId="19" xfId="0" applyNumberFormat="1" applyFont="1" applyBorder="1" applyAlignment="1">
      <alignment horizontal="right" wrapText="1"/>
    </xf>
    <xf numFmtId="1" fontId="48" fillId="0" borderId="10" xfId="0" applyNumberFormat="1" applyFont="1" applyBorder="1" applyAlignment="1">
      <alignment vertical="top" wrapText="1"/>
    </xf>
    <xf numFmtId="1" fontId="48" fillId="0" borderId="14" xfId="0" applyNumberFormat="1" applyFont="1" applyBorder="1" applyAlignment="1">
      <alignment vertical="top" wrapText="1"/>
    </xf>
    <xf numFmtId="1" fontId="48" fillId="0" borderId="11" xfId="0" applyNumberFormat="1" applyFont="1" applyBorder="1" applyAlignment="1">
      <alignment vertical="top" wrapText="1"/>
    </xf>
    <xf numFmtId="1" fontId="49" fillId="0" borderId="11" xfId="0" applyNumberFormat="1" applyFont="1" applyBorder="1" applyAlignment="1">
      <alignment vertical="top" wrapText="1"/>
    </xf>
    <xf numFmtId="1" fontId="48" fillId="0" borderId="22" xfId="57" applyNumberFormat="1" applyFont="1" applyBorder="1" applyAlignment="1">
      <alignment wrapText="1"/>
    </xf>
    <xf numFmtId="1" fontId="48" fillId="0" borderId="23" xfId="57" applyNumberFormat="1" applyFont="1" applyBorder="1" applyAlignment="1">
      <alignment wrapText="1"/>
    </xf>
    <xf numFmtId="1" fontId="49" fillId="0" borderId="20" xfId="57" applyNumberFormat="1" applyFont="1" applyBorder="1" applyAlignment="1">
      <alignment wrapText="1"/>
    </xf>
    <xf numFmtId="1" fontId="49" fillId="0" borderId="19" xfId="57" applyNumberFormat="1" applyFont="1" applyBorder="1" applyAlignment="1">
      <alignment wrapText="1"/>
    </xf>
    <xf numFmtId="1" fontId="46" fillId="0" borderId="10" xfId="0" applyNumberFormat="1" applyFont="1" applyBorder="1" applyAlignment="1">
      <alignment horizontal="right" wrapText="1"/>
    </xf>
    <xf numFmtId="1" fontId="46" fillId="0" borderId="14" xfId="0" applyNumberFormat="1" applyFont="1" applyBorder="1" applyAlignment="1">
      <alignment horizontal="right" wrapText="1"/>
    </xf>
    <xf numFmtId="1" fontId="47" fillId="0" borderId="15" xfId="0" applyNumberFormat="1" applyFont="1" applyBorder="1" applyAlignment="1">
      <alignment horizontal="right" wrapText="1"/>
    </xf>
    <xf numFmtId="1" fontId="46" fillId="0" borderId="21" xfId="0" applyNumberFormat="1" applyFont="1" applyBorder="1" applyAlignment="1">
      <alignment horizontal="right" wrapText="1"/>
    </xf>
    <xf numFmtId="1" fontId="46" fillId="0" borderId="23" xfId="0" applyNumberFormat="1" applyFont="1" applyBorder="1" applyAlignment="1">
      <alignment horizontal="right" wrapText="1"/>
    </xf>
    <xf numFmtId="1" fontId="46" fillId="0" borderId="17" xfId="0" applyNumberFormat="1" applyFont="1" applyBorder="1" applyAlignment="1">
      <alignment horizontal="right" wrapText="1"/>
    </xf>
    <xf numFmtId="1" fontId="47" fillId="0" borderId="11" xfId="0" applyNumberFormat="1" applyFont="1" applyBorder="1" applyAlignment="1">
      <alignment horizontal="right" wrapText="1"/>
    </xf>
    <xf numFmtId="1" fontId="46" fillId="0" borderId="22" xfId="0" applyNumberFormat="1" applyFont="1" applyBorder="1" applyAlignment="1">
      <alignment horizontal="right" wrapText="1"/>
    </xf>
    <xf numFmtId="1" fontId="46" fillId="0" borderId="16" xfId="0" applyNumberFormat="1" applyFont="1" applyBorder="1" applyAlignment="1">
      <alignment horizontal="right" wrapText="1"/>
    </xf>
    <xf numFmtId="1" fontId="42" fillId="0" borderId="14" xfId="0" applyNumberFormat="1" applyFont="1" applyBorder="1" applyAlignment="1">
      <alignment/>
    </xf>
    <xf numFmtId="1" fontId="42" fillId="0" borderId="11" xfId="0" applyNumberFormat="1" applyFont="1" applyBorder="1" applyAlignment="1">
      <alignment/>
    </xf>
    <xf numFmtId="1" fontId="48" fillId="0" borderId="22" xfId="0" applyNumberFormat="1" applyFont="1" applyBorder="1" applyAlignment="1">
      <alignment/>
    </xf>
    <xf numFmtId="1" fontId="48" fillId="0" borderId="23" xfId="0" applyNumberFormat="1" applyFont="1" applyBorder="1" applyAlignment="1">
      <alignment/>
    </xf>
    <xf numFmtId="0" fontId="43" fillId="0" borderId="20" xfId="0" applyFont="1" applyBorder="1" applyAlignment="1">
      <alignment/>
    </xf>
    <xf numFmtId="0" fontId="43" fillId="0" borderId="19" xfId="0" applyFont="1" applyBorder="1" applyAlignment="1">
      <alignment/>
    </xf>
    <xf numFmtId="1" fontId="49" fillId="0" borderId="20" xfId="0" applyNumberFormat="1" applyFont="1" applyBorder="1" applyAlignment="1">
      <alignment/>
    </xf>
    <xf numFmtId="1" fontId="49" fillId="0" borderId="19" xfId="0" applyNumberFormat="1" applyFont="1" applyBorder="1" applyAlignment="1">
      <alignment/>
    </xf>
    <xf numFmtId="1" fontId="48" fillId="0" borderId="14" xfId="0" applyNumberFormat="1" applyFont="1" applyBorder="1" applyAlignment="1">
      <alignment/>
    </xf>
    <xf numFmtId="0" fontId="44" fillId="0" borderId="20" xfId="0" applyFont="1" applyBorder="1" applyAlignment="1">
      <alignment wrapText="1"/>
    </xf>
    <xf numFmtId="0" fontId="49" fillId="0" borderId="19" xfId="0" applyFont="1" applyBorder="1" applyAlignment="1">
      <alignment horizontal="right" vertical="top" wrapText="1"/>
    </xf>
    <xf numFmtId="0" fontId="43" fillId="0" borderId="15" xfId="0" applyFont="1" applyBorder="1" applyAlignment="1">
      <alignment wrapText="1"/>
    </xf>
    <xf numFmtId="0" fontId="44" fillId="0" borderId="15" xfId="0" applyFont="1" applyBorder="1" applyAlignment="1">
      <alignment wrapText="1"/>
    </xf>
    <xf numFmtId="0" fontId="42" fillId="0" borderId="15" xfId="0" applyFont="1" applyBorder="1" applyAlignment="1">
      <alignment/>
    </xf>
    <xf numFmtId="1" fontId="42" fillId="0" borderId="15" xfId="0" applyNumberFormat="1" applyFont="1" applyBorder="1" applyAlignment="1">
      <alignment/>
    </xf>
    <xf numFmtId="0" fontId="0" fillId="0" borderId="0" xfId="0" applyAlignment="1">
      <alignment horizontal="right"/>
    </xf>
    <xf numFmtId="0" fontId="42" fillId="0" borderId="15" xfId="0" applyFont="1" applyBorder="1" applyAlignment="1">
      <alignment horizontal="right"/>
    </xf>
    <xf numFmtId="0" fontId="44" fillId="0" borderId="15" xfId="0" applyFont="1" applyBorder="1" applyAlignment="1">
      <alignment horizontal="right" wrapText="1"/>
    </xf>
    <xf numFmtId="0" fontId="43" fillId="0" borderId="15" xfId="0" applyFont="1" applyBorder="1" applyAlignment="1">
      <alignment horizontal="right"/>
    </xf>
    <xf numFmtId="0" fontId="44" fillId="0" borderId="20" xfId="0" applyFont="1" applyBorder="1" applyAlignment="1">
      <alignment horizontal="right" wrapText="1"/>
    </xf>
    <xf numFmtId="0" fontId="44" fillId="0" borderId="24" xfId="0" applyFont="1" applyBorder="1" applyAlignment="1">
      <alignment horizontal="right" wrapText="1"/>
    </xf>
    <xf numFmtId="0" fontId="44" fillId="0" borderId="19" xfId="0" applyFont="1" applyBorder="1" applyAlignment="1">
      <alignment wrapText="1"/>
    </xf>
    <xf numFmtId="0" fontId="42" fillId="0" borderId="10" xfId="0" applyFont="1" applyBorder="1" applyAlignment="1">
      <alignment/>
    </xf>
    <xf numFmtId="1" fontId="48" fillId="0" borderId="12" xfId="0" applyNumberFormat="1" applyFont="1" applyBorder="1" applyAlignment="1">
      <alignment/>
    </xf>
    <xf numFmtId="1" fontId="48" fillId="0" borderId="21" xfId="0" applyNumberFormat="1" applyFont="1" applyBorder="1" applyAlignment="1">
      <alignment/>
    </xf>
    <xf numFmtId="1" fontId="48" fillId="0" borderId="0" xfId="0" applyNumberFormat="1" applyFont="1" applyBorder="1" applyAlignment="1">
      <alignment/>
    </xf>
    <xf numFmtId="1" fontId="48" fillId="0" borderId="20" xfId="0" applyNumberFormat="1" applyFont="1" applyBorder="1" applyAlignment="1">
      <alignment/>
    </xf>
    <xf numFmtId="1" fontId="48" fillId="0" borderId="24" xfId="0" applyNumberFormat="1" applyFont="1" applyBorder="1" applyAlignment="1">
      <alignment/>
    </xf>
    <xf numFmtId="1" fontId="48" fillId="0" borderId="19" xfId="0" applyNumberFormat="1" applyFont="1" applyBorder="1" applyAlignment="1">
      <alignment/>
    </xf>
    <xf numFmtId="0" fontId="42" fillId="0" borderId="22" xfId="0" applyFont="1" applyBorder="1" applyAlignment="1">
      <alignment/>
    </xf>
    <xf numFmtId="0" fontId="50" fillId="0" borderId="0" xfId="0" applyFont="1" applyAlignment="1">
      <alignment/>
    </xf>
    <xf numFmtId="0" fontId="50" fillId="0" borderId="12" xfId="0" applyFont="1" applyFill="1" applyBorder="1" applyAlignment="1">
      <alignment/>
    </xf>
    <xf numFmtId="1" fontId="46" fillId="0" borderId="0" xfId="57" applyNumberFormat="1" applyFont="1" applyBorder="1" applyAlignment="1">
      <alignment horizontal="right"/>
    </xf>
    <xf numFmtId="0" fontId="44" fillId="0" borderId="15" xfId="0" applyFont="1" applyBorder="1" applyAlignment="1">
      <alignment/>
    </xf>
    <xf numFmtId="1" fontId="46" fillId="0" borderId="12" xfId="57" applyNumberFormat="1" applyFont="1" applyBorder="1" applyAlignment="1">
      <alignment horizontal="right"/>
    </xf>
    <xf numFmtId="1" fontId="46" fillId="0" borderId="13" xfId="57" applyNumberFormat="1" applyFont="1" applyBorder="1" applyAlignment="1">
      <alignment horizontal="right"/>
    </xf>
    <xf numFmtId="1" fontId="47" fillId="0" borderId="15" xfId="57" applyNumberFormat="1" applyFont="1" applyBorder="1" applyAlignment="1">
      <alignment horizontal="right"/>
    </xf>
    <xf numFmtId="3" fontId="44" fillId="0" borderId="15" xfId="0" applyNumberFormat="1" applyFont="1" applyBorder="1" applyAlignment="1">
      <alignment horizontal="right"/>
    </xf>
    <xf numFmtId="0" fontId="44" fillId="0" borderId="24" xfId="0" applyFont="1" applyBorder="1" applyAlignment="1">
      <alignment wrapText="1"/>
    </xf>
    <xf numFmtId="1" fontId="46" fillId="0" borderId="18" xfId="0" applyNumberFormat="1" applyFont="1" applyBorder="1" applyAlignment="1">
      <alignment horizontal="right" wrapText="1"/>
    </xf>
    <xf numFmtId="1" fontId="46" fillId="0" borderId="12" xfId="0" applyNumberFormat="1" applyFont="1" applyBorder="1" applyAlignment="1">
      <alignment horizontal="right" wrapText="1"/>
    </xf>
    <xf numFmtId="1" fontId="46" fillId="0" borderId="13" xfId="0" applyNumberFormat="1" applyFont="1" applyBorder="1" applyAlignment="1">
      <alignment horizontal="right" wrapText="1"/>
    </xf>
    <xf numFmtId="1" fontId="47" fillId="0" borderId="24" xfId="0" applyNumberFormat="1" applyFont="1" applyBorder="1" applyAlignment="1">
      <alignment horizontal="right" wrapText="1"/>
    </xf>
    <xf numFmtId="0" fontId="44" fillId="0" borderId="10" xfId="0" applyNumberFormat="1" applyFont="1" applyBorder="1" applyAlignment="1">
      <alignment horizontal="right" wrapText="1"/>
    </xf>
    <xf numFmtId="0" fontId="44" fillId="0" borderId="14" xfId="0" applyNumberFormat="1" applyFont="1" applyBorder="1" applyAlignment="1">
      <alignment horizontal="right" wrapText="1"/>
    </xf>
    <xf numFmtId="0" fontId="44" fillId="0" borderId="11" xfId="0" applyNumberFormat="1" applyFont="1" applyBorder="1" applyAlignment="1">
      <alignment horizontal="right" wrapText="1"/>
    </xf>
    <xf numFmtId="1" fontId="48" fillId="0" borderId="15" xfId="0" applyNumberFormat="1" applyFont="1" applyBorder="1" applyAlignment="1">
      <alignment/>
    </xf>
    <xf numFmtId="1" fontId="49" fillId="0" borderId="15" xfId="0" applyNumberFormat="1" applyFont="1" applyBorder="1" applyAlignment="1">
      <alignment/>
    </xf>
    <xf numFmtId="1" fontId="48" fillId="0" borderId="18" xfId="0" applyNumberFormat="1" applyFont="1" applyBorder="1" applyAlignment="1">
      <alignment/>
    </xf>
    <xf numFmtId="1" fontId="48" fillId="0" borderId="16" xfId="0" applyNumberFormat="1" applyFont="1" applyBorder="1" applyAlignment="1">
      <alignment/>
    </xf>
    <xf numFmtId="0" fontId="48" fillId="0" borderId="17" xfId="0" applyFont="1" applyBorder="1" applyAlignment="1">
      <alignment/>
    </xf>
    <xf numFmtId="0" fontId="44" fillId="0" borderId="10" xfId="0" applyFont="1" applyBorder="1" applyAlignment="1">
      <alignment horizontal="right"/>
    </xf>
    <xf numFmtId="0" fontId="44" fillId="0" borderId="14" xfId="0" applyFont="1" applyBorder="1" applyAlignment="1">
      <alignment horizontal="right"/>
    </xf>
    <xf numFmtId="0" fontId="44" fillId="0" borderId="11" xfId="0" applyFont="1" applyBorder="1" applyAlignment="1">
      <alignment horizontal="right"/>
    </xf>
    <xf numFmtId="0" fontId="43" fillId="0" borderId="0" xfId="0" applyFont="1" applyBorder="1" applyAlignment="1">
      <alignment/>
    </xf>
    <xf numFmtId="1" fontId="48" fillId="0" borderId="10" xfId="0" applyNumberFormat="1" applyFont="1" applyBorder="1" applyAlignment="1">
      <alignment horizontal="right"/>
    </xf>
    <xf numFmtId="1" fontId="48" fillId="0" borderId="14" xfId="0" applyNumberFormat="1" applyFont="1" applyBorder="1" applyAlignment="1">
      <alignment horizontal="right"/>
    </xf>
    <xf numFmtId="1" fontId="48" fillId="0" borderId="11" xfId="0" applyNumberFormat="1" applyFont="1" applyBorder="1" applyAlignment="1">
      <alignment horizontal="right"/>
    </xf>
    <xf numFmtId="1" fontId="49" fillId="0" borderId="15" xfId="0" applyNumberFormat="1" applyFont="1" applyBorder="1" applyAlignment="1">
      <alignment horizontal="right"/>
    </xf>
    <xf numFmtId="0" fontId="43" fillId="0" borderId="15" xfId="0" applyFont="1" applyBorder="1" applyAlignment="1">
      <alignment horizontal="left"/>
    </xf>
    <xf numFmtId="1" fontId="48" fillId="0" borderId="10" xfId="0" applyNumberFormat="1" applyFont="1" applyBorder="1" applyAlignment="1">
      <alignment/>
    </xf>
    <xf numFmtId="1" fontId="48" fillId="0" borderId="11" xfId="0" applyNumberFormat="1" applyFont="1" applyBorder="1" applyAlignment="1">
      <alignment/>
    </xf>
    <xf numFmtId="3" fontId="43" fillId="0" borderId="15" xfId="0" applyNumberFormat="1" applyFont="1" applyBorder="1" applyAlignment="1">
      <alignment/>
    </xf>
    <xf numFmtId="0" fontId="43" fillId="0" borderId="24" xfId="0" applyFont="1" applyBorder="1" applyAlignment="1">
      <alignment wrapText="1"/>
    </xf>
    <xf numFmtId="0" fontId="43" fillId="0" borderId="15" xfId="0" applyFont="1" applyBorder="1" applyAlignment="1">
      <alignment horizontal="right" wrapText="1"/>
    </xf>
    <xf numFmtId="1" fontId="48" fillId="0" borderId="13" xfId="0" applyNumberFormat="1" applyFont="1" applyBorder="1" applyAlignment="1">
      <alignment/>
    </xf>
    <xf numFmtId="1" fontId="48" fillId="0" borderId="17" xfId="0" applyNumberFormat="1" applyFont="1" applyBorder="1" applyAlignment="1">
      <alignment/>
    </xf>
    <xf numFmtId="1" fontId="49" fillId="0" borderId="24" xfId="0" applyNumberFormat="1" applyFont="1" applyBorder="1" applyAlignment="1">
      <alignment/>
    </xf>
    <xf numFmtId="0" fontId="50" fillId="0" borderId="0" xfId="0" applyFont="1" applyFill="1" applyBorder="1" applyAlignment="1">
      <alignment/>
    </xf>
    <xf numFmtId="0" fontId="0" fillId="0" borderId="0" xfId="0" applyAlignment="1">
      <alignment horizontal="left"/>
    </xf>
    <xf numFmtId="0" fontId="0" fillId="0" borderId="0" xfId="0" applyNumberFormat="1" applyAlignment="1">
      <alignment/>
    </xf>
    <xf numFmtId="0" fontId="44" fillId="0" borderId="11" xfId="0" applyFont="1" applyBorder="1" applyAlignment="1">
      <alignment horizontal="right" wrapText="1"/>
    </xf>
    <xf numFmtId="0" fontId="51" fillId="0" borderId="0" xfId="0" applyFont="1" applyFill="1" applyBorder="1" applyAlignment="1">
      <alignment/>
    </xf>
    <xf numFmtId="0" fontId="45" fillId="0" borderId="11" xfId="0" applyFont="1" applyFill="1" applyBorder="1" applyAlignment="1">
      <alignment wrapText="1"/>
    </xf>
    <xf numFmtId="0" fontId="47" fillId="0" borderId="20" xfId="0" applyFont="1" applyBorder="1" applyAlignment="1">
      <alignment horizontal="right" wrapText="1"/>
    </xf>
    <xf numFmtId="0" fontId="47" fillId="0" borderId="19" xfId="0" applyFont="1" applyBorder="1" applyAlignment="1">
      <alignment horizontal="right" wrapText="1"/>
    </xf>
    <xf numFmtId="0" fontId="43" fillId="0" borderId="20" xfId="0" applyFont="1" applyBorder="1" applyAlignment="1">
      <alignment horizontal="right" vertical="top" wrapText="1"/>
    </xf>
    <xf numFmtId="0" fontId="43" fillId="0" borderId="19" xfId="0" applyFont="1" applyBorder="1" applyAlignment="1">
      <alignment horizontal="right" vertical="top" wrapText="1"/>
    </xf>
    <xf numFmtId="0" fontId="45" fillId="0" borderId="11" xfId="0" applyFont="1" applyFill="1" applyBorder="1" applyAlignment="1">
      <alignment horizontal="right" wrapText="1"/>
    </xf>
    <xf numFmtId="0" fontId="43" fillId="0" borderId="20" xfId="0" applyFont="1" applyBorder="1" applyAlignment="1">
      <alignment horizontal="right"/>
    </xf>
    <xf numFmtId="0" fontId="43" fillId="0" borderId="19" xfId="0" applyFont="1" applyBorder="1" applyAlignment="1">
      <alignment horizontal="right"/>
    </xf>
    <xf numFmtId="0" fontId="42" fillId="0" borderId="15" xfId="0" applyFont="1" applyBorder="1" applyAlignment="1">
      <alignment wrapText="1"/>
    </xf>
    <xf numFmtId="0" fontId="47" fillId="0" borderId="15" xfId="0" applyNumberFormat="1" applyFont="1" applyBorder="1" applyAlignment="1">
      <alignment horizontal="right"/>
    </xf>
    <xf numFmtId="0" fontId="44" fillId="0" borderId="15" xfId="0" applyFont="1" applyBorder="1" applyAlignment="1">
      <alignment horizontal="right"/>
    </xf>
    <xf numFmtId="0" fontId="42" fillId="0" borderId="0" xfId="0" applyFont="1" applyAlignment="1">
      <alignment wrapText="1"/>
    </xf>
    <xf numFmtId="0" fontId="0" fillId="0" borderId="0" xfId="0" applyAlignment="1">
      <alignment/>
    </xf>
    <xf numFmtId="1" fontId="46" fillId="0" borderId="11" xfId="0" applyNumberFormat="1" applyFont="1" applyBorder="1" applyAlignment="1">
      <alignment horizontal="right" wrapText="1"/>
    </xf>
    <xf numFmtId="0" fontId="44" fillId="0" borderId="10" xfId="0" applyFont="1" applyBorder="1" applyAlignment="1">
      <alignment horizontal="right" wrapText="1"/>
    </xf>
    <xf numFmtId="0" fontId="44" fillId="0" borderId="14" xfId="0" applyFont="1" applyBorder="1" applyAlignment="1">
      <alignment horizontal="right" wrapText="1"/>
    </xf>
    <xf numFmtId="0" fontId="44" fillId="0" borderId="19" xfId="0" applyFont="1" applyBorder="1" applyAlignment="1">
      <alignment horizontal="right" wrapText="1"/>
    </xf>
    <xf numFmtId="1" fontId="46" fillId="33" borderId="15" xfId="0" applyNumberFormat="1" applyFont="1" applyFill="1" applyBorder="1" applyAlignment="1">
      <alignment horizontal="right" wrapText="1"/>
    </xf>
    <xf numFmtId="0" fontId="43" fillId="34" borderId="20" xfId="0" applyFont="1" applyFill="1" applyBorder="1" applyAlignment="1">
      <alignment wrapText="1"/>
    </xf>
    <xf numFmtId="0" fontId="43" fillId="34" borderId="19" xfId="0" applyFont="1" applyFill="1" applyBorder="1" applyAlignment="1">
      <alignment wrapText="1"/>
    </xf>
    <xf numFmtId="0" fontId="43" fillId="34" borderId="15" xfId="0" applyFont="1" applyFill="1" applyBorder="1" applyAlignment="1">
      <alignment/>
    </xf>
    <xf numFmtId="0" fontId="43" fillId="34" borderId="15" xfId="0" applyFont="1" applyFill="1" applyBorder="1" applyAlignment="1">
      <alignment wrapText="1"/>
    </xf>
    <xf numFmtId="0" fontId="43" fillId="33" borderId="15" xfId="0" applyFont="1" applyFill="1" applyBorder="1" applyAlignment="1">
      <alignment horizontal="right" wrapText="1"/>
    </xf>
    <xf numFmtId="0" fontId="43" fillId="33" borderId="15" xfId="0" applyNumberFormat="1" applyFont="1" applyFill="1" applyBorder="1" applyAlignment="1">
      <alignment horizontal="right" wrapText="1"/>
    </xf>
    <xf numFmtId="0" fontId="43" fillId="33" borderId="20" xfId="0" applyFont="1" applyFill="1" applyBorder="1" applyAlignment="1">
      <alignment horizontal="right" wrapText="1"/>
    </xf>
    <xf numFmtId="0" fontId="43" fillId="33" borderId="19" xfId="0" applyFont="1" applyFill="1" applyBorder="1" applyAlignment="1">
      <alignment horizontal="right" wrapText="1"/>
    </xf>
    <xf numFmtId="0" fontId="42" fillId="34" borderId="10" xfId="0" applyFont="1" applyFill="1" applyBorder="1" applyAlignment="1">
      <alignment/>
    </xf>
    <xf numFmtId="0" fontId="42" fillId="34" borderId="14" xfId="0" applyFont="1" applyFill="1" applyBorder="1" applyAlignment="1">
      <alignment/>
    </xf>
    <xf numFmtId="0" fontId="42" fillId="34" borderId="11" xfId="0" applyFont="1" applyFill="1" applyBorder="1" applyAlignment="1">
      <alignment/>
    </xf>
    <xf numFmtId="0" fontId="43" fillId="34" borderId="19" xfId="0" applyFont="1" applyFill="1" applyBorder="1" applyAlignment="1">
      <alignment horizontal="right" wrapText="1"/>
    </xf>
    <xf numFmtId="0" fontId="42" fillId="34" borderId="18" xfId="0" applyFont="1" applyFill="1" applyBorder="1" applyAlignment="1">
      <alignment horizontal="right"/>
    </xf>
    <xf numFmtId="0" fontId="42" fillId="34" borderId="21" xfId="0" applyFont="1" applyFill="1" applyBorder="1" applyAlignment="1">
      <alignment horizontal="right"/>
    </xf>
    <xf numFmtId="0" fontId="42" fillId="34" borderId="22" xfId="0" applyFont="1" applyFill="1" applyBorder="1" applyAlignment="1">
      <alignment horizontal="right"/>
    </xf>
    <xf numFmtId="0" fontId="42" fillId="34" borderId="23" xfId="0" applyFont="1" applyFill="1" applyBorder="1" applyAlignment="1">
      <alignment horizontal="right"/>
    </xf>
    <xf numFmtId="0" fontId="42" fillId="34" borderId="16" xfId="0" applyFont="1" applyFill="1" applyBorder="1" applyAlignment="1">
      <alignment horizontal="right"/>
    </xf>
    <xf numFmtId="0" fontId="42" fillId="34" borderId="17" xfId="0" applyFont="1" applyFill="1" applyBorder="1" applyAlignment="1">
      <alignment horizontal="right"/>
    </xf>
    <xf numFmtId="0" fontId="42" fillId="34" borderId="10" xfId="0" applyFont="1" applyFill="1" applyBorder="1" applyAlignment="1">
      <alignment horizontal="right"/>
    </xf>
    <xf numFmtId="0" fontId="42" fillId="34" borderId="14" xfId="0" applyFont="1" applyFill="1" applyBorder="1" applyAlignment="1">
      <alignment horizontal="right"/>
    </xf>
    <xf numFmtId="0" fontId="42" fillId="34" borderId="11" xfId="0" applyFont="1" applyFill="1" applyBorder="1" applyAlignment="1">
      <alignment horizontal="right"/>
    </xf>
    <xf numFmtId="0" fontId="44" fillId="33" borderId="19" xfId="0" applyFont="1" applyFill="1" applyBorder="1" applyAlignment="1">
      <alignment horizontal="right" wrapText="1"/>
    </xf>
    <xf numFmtId="0" fontId="45" fillId="33" borderId="18" xfId="0" applyFont="1" applyFill="1" applyBorder="1" applyAlignment="1">
      <alignment horizontal="right" wrapText="1"/>
    </xf>
    <xf numFmtId="0" fontId="45" fillId="33" borderId="21" xfId="0" applyFont="1" applyFill="1" applyBorder="1" applyAlignment="1">
      <alignment horizontal="right" wrapText="1"/>
    </xf>
    <xf numFmtId="0" fontId="45" fillId="33" borderId="22" xfId="0" applyFont="1" applyFill="1" applyBorder="1" applyAlignment="1">
      <alignment horizontal="right" wrapText="1"/>
    </xf>
    <xf numFmtId="0" fontId="45" fillId="33" borderId="23" xfId="0" applyFont="1" applyFill="1" applyBorder="1" applyAlignment="1">
      <alignment horizontal="right" wrapText="1"/>
    </xf>
    <xf numFmtId="0" fontId="45" fillId="33" borderId="16" xfId="0" applyFont="1" applyFill="1" applyBorder="1" applyAlignment="1">
      <alignment horizontal="right" wrapText="1"/>
    </xf>
    <xf numFmtId="0" fontId="45" fillId="33" borderId="17" xfId="0" applyFont="1" applyFill="1" applyBorder="1" applyAlignment="1">
      <alignment horizontal="right" wrapText="1"/>
    </xf>
    <xf numFmtId="0" fontId="45" fillId="33" borderId="10" xfId="0" applyFont="1" applyFill="1" applyBorder="1" applyAlignment="1">
      <alignment horizontal="right" wrapText="1"/>
    </xf>
    <xf numFmtId="0" fontId="45" fillId="33" borderId="14" xfId="0" applyFont="1" applyFill="1" applyBorder="1" applyAlignment="1">
      <alignment horizontal="right" wrapText="1"/>
    </xf>
    <xf numFmtId="0" fontId="45" fillId="33" borderId="11" xfId="0" applyFont="1" applyFill="1" applyBorder="1" applyAlignment="1">
      <alignment horizontal="right" wrapText="1"/>
    </xf>
    <xf numFmtId="1" fontId="46" fillId="33" borderId="10" xfId="0" applyNumberFormat="1" applyFont="1" applyFill="1" applyBorder="1" applyAlignment="1">
      <alignment horizontal="right" wrapText="1"/>
    </xf>
    <xf numFmtId="1" fontId="46" fillId="33" borderId="14" xfId="0" applyNumberFormat="1" applyFont="1" applyFill="1" applyBorder="1" applyAlignment="1">
      <alignment horizontal="right" wrapText="1"/>
    </xf>
    <xf numFmtId="1" fontId="46" fillId="33" borderId="11" xfId="0" applyNumberFormat="1" applyFont="1" applyFill="1" applyBorder="1" applyAlignment="1">
      <alignment horizontal="right" wrapText="1"/>
    </xf>
    <xf numFmtId="3" fontId="43" fillId="34" borderId="20" xfId="0" applyNumberFormat="1" applyFont="1" applyFill="1" applyBorder="1" applyAlignment="1">
      <alignment horizontal="right" wrapText="1"/>
    </xf>
    <xf numFmtId="3" fontId="43" fillId="34" borderId="15" xfId="0" applyNumberFormat="1" applyFont="1" applyFill="1" applyBorder="1" applyAlignment="1">
      <alignment horizontal="right" wrapText="1"/>
    </xf>
    <xf numFmtId="3" fontId="44" fillId="33" borderId="20" xfId="0" applyNumberFormat="1" applyFont="1" applyFill="1" applyBorder="1" applyAlignment="1">
      <alignment horizontal="right" wrapText="1"/>
    </xf>
    <xf numFmtId="3" fontId="44" fillId="33" borderId="15" xfId="0" applyNumberFormat="1" applyFont="1" applyFill="1" applyBorder="1" applyAlignment="1">
      <alignment horizontal="right" wrapText="1"/>
    </xf>
    <xf numFmtId="0" fontId="43" fillId="0" borderId="25" xfId="0" applyFont="1" applyBorder="1" applyAlignment="1">
      <alignment vertical="top" wrapText="1"/>
    </xf>
    <xf numFmtId="0" fontId="43" fillId="0" borderId="26" xfId="0" applyFont="1" applyBorder="1" applyAlignment="1">
      <alignment vertical="top" wrapText="1"/>
    </xf>
    <xf numFmtId="0" fontId="42" fillId="0" borderId="27" xfId="0" applyFont="1" applyBorder="1" applyAlignment="1">
      <alignment vertical="top" wrapText="1"/>
    </xf>
    <xf numFmtId="0" fontId="0" fillId="0" borderId="0" xfId="0" applyBorder="1" applyAlignment="1">
      <alignment/>
    </xf>
    <xf numFmtId="0" fontId="42" fillId="0" borderId="15" xfId="0" applyFont="1" applyBorder="1" applyAlignment="1">
      <alignment vertical="top" wrapText="1"/>
    </xf>
    <xf numFmtId="0" fontId="42" fillId="0" borderId="28" xfId="0" applyFont="1" applyBorder="1" applyAlignment="1">
      <alignment vertical="top" wrapText="1"/>
    </xf>
    <xf numFmtId="0" fontId="40" fillId="0" borderId="0" xfId="0" applyFont="1" applyAlignment="1">
      <alignment/>
    </xf>
    <xf numFmtId="0" fontId="40" fillId="0" borderId="15" xfId="0" applyFont="1" applyBorder="1" applyAlignment="1">
      <alignment horizontal="left"/>
    </xf>
    <xf numFmtId="0" fontId="40" fillId="0" borderId="15" xfId="0" applyFont="1" applyBorder="1" applyAlignment="1">
      <alignment/>
    </xf>
    <xf numFmtId="0" fontId="0" fillId="0" borderId="15" xfId="0" applyBorder="1" applyAlignment="1">
      <alignment horizontal="left"/>
    </xf>
    <xf numFmtId="9" fontId="0" fillId="0" borderId="15" xfId="0" applyNumberFormat="1" applyBorder="1" applyAlignment="1">
      <alignment horizontal="right"/>
    </xf>
    <xf numFmtId="9" fontId="0" fillId="0" borderId="15" xfId="0" applyNumberFormat="1" applyFill="1" applyBorder="1" applyAlignment="1">
      <alignment horizontal="right"/>
    </xf>
    <xf numFmtId="0" fontId="40" fillId="0" borderId="0" xfId="0" applyFont="1" applyBorder="1" applyAlignment="1">
      <alignment/>
    </xf>
    <xf numFmtId="0" fontId="0" fillId="0" borderId="0" xfId="0" applyBorder="1" applyAlignment="1">
      <alignment horizontal="left"/>
    </xf>
    <xf numFmtId="9" fontId="0" fillId="0" borderId="0" xfId="0" applyNumberFormat="1" applyBorder="1" applyAlignment="1">
      <alignment horizontal="right"/>
    </xf>
    <xf numFmtId="9" fontId="0" fillId="0" borderId="0" xfId="0" applyNumberFormat="1" applyFill="1" applyBorder="1" applyAlignment="1">
      <alignment horizontal="right"/>
    </xf>
    <xf numFmtId="9" fontId="43" fillId="0" borderId="15" xfId="57" applyFont="1" applyBorder="1" applyAlignment="1">
      <alignment/>
    </xf>
    <xf numFmtId="9" fontId="42" fillId="0" borderId="15" xfId="57" applyFont="1" applyBorder="1" applyAlignment="1">
      <alignment horizontal="right" wrapText="1"/>
    </xf>
    <xf numFmtId="0" fontId="42" fillId="0" borderId="15" xfId="0" applyFont="1" applyFill="1" applyBorder="1" applyAlignment="1">
      <alignment wrapText="1"/>
    </xf>
    <xf numFmtId="3" fontId="42" fillId="0" borderId="10" xfId="0" applyNumberFormat="1" applyFont="1" applyBorder="1" applyAlignment="1">
      <alignment/>
    </xf>
    <xf numFmtId="9" fontId="42" fillId="0" borderId="10" xfId="57" applyFont="1" applyBorder="1" applyAlignment="1">
      <alignment/>
    </xf>
    <xf numFmtId="9" fontId="42" fillId="0" borderId="14" xfId="57" applyFont="1" applyBorder="1" applyAlignment="1">
      <alignment/>
    </xf>
    <xf numFmtId="9" fontId="42" fillId="0" borderId="11" xfId="57" applyFont="1" applyBorder="1" applyAlignment="1">
      <alignment/>
    </xf>
    <xf numFmtId="164" fontId="43" fillId="0" borderId="15" xfId="0" applyNumberFormat="1" applyFont="1" applyBorder="1" applyAlignment="1">
      <alignment wrapText="1"/>
    </xf>
    <xf numFmtId="164" fontId="42" fillId="0" borderId="0" xfId="0" applyNumberFormat="1" applyFont="1" applyAlignment="1">
      <alignment/>
    </xf>
    <xf numFmtId="0" fontId="42" fillId="0" borderId="10" xfId="0" applyFont="1" applyBorder="1" applyAlignment="1">
      <alignment horizontal="left"/>
    </xf>
    <xf numFmtId="164" fontId="42" fillId="0" borderId="10" xfId="0" applyNumberFormat="1" applyFont="1" applyBorder="1" applyAlignment="1">
      <alignment/>
    </xf>
    <xf numFmtId="0" fontId="42" fillId="0" borderId="14" xfId="0" applyFont="1" applyBorder="1" applyAlignment="1">
      <alignment horizontal="left"/>
    </xf>
    <xf numFmtId="164" fontId="42" fillId="0" borderId="14" xfId="0" applyNumberFormat="1" applyFont="1" applyBorder="1" applyAlignment="1">
      <alignment/>
    </xf>
    <xf numFmtId="0" fontId="42" fillId="0" borderId="11" xfId="0" applyFont="1" applyBorder="1" applyAlignment="1">
      <alignment horizontal="left"/>
    </xf>
    <xf numFmtId="164" fontId="42" fillId="0" borderId="11" xfId="0" applyNumberFormat="1" applyFont="1" applyBorder="1" applyAlignment="1">
      <alignment/>
    </xf>
    <xf numFmtId="164" fontId="43" fillId="0" borderId="15" xfId="0" applyNumberFormat="1" applyFont="1" applyBorder="1" applyAlignment="1">
      <alignment/>
    </xf>
    <xf numFmtId="0" fontId="52" fillId="0" borderId="0" xfId="0" applyFont="1" applyAlignment="1">
      <alignment/>
    </xf>
    <xf numFmtId="0" fontId="42" fillId="0" borderId="21" xfId="0" applyFont="1" applyBorder="1" applyAlignment="1">
      <alignment/>
    </xf>
    <xf numFmtId="0" fontId="42" fillId="0" borderId="23" xfId="0" applyFont="1" applyBorder="1" applyAlignment="1">
      <alignment/>
    </xf>
    <xf numFmtId="0" fontId="42" fillId="0" borderId="17" xfId="0" applyFont="1" applyBorder="1" applyAlignment="1">
      <alignment/>
    </xf>
    <xf numFmtId="0" fontId="43" fillId="0" borderId="15" xfId="0" applyFont="1" applyBorder="1" applyAlignment="1">
      <alignment/>
    </xf>
    <xf numFmtId="0" fontId="43" fillId="0" borderId="15" xfId="0" applyFont="1" applyBorder="1" applyAlignment="1">
      <alignment horizontal="center"/>
    </xf>
    <xf numFmtId="0" fontId="43" fillId="0" borderId="10" xfId="0" applyFont="1" applyBorder="1" applyAlignment="1">
      <alignment wrapText="1"/>
    </xf>
    <xf numFmtId="0" fontId="43" fillId="0" borderId="11" xfId="0" applyFont="1" applyBorder="1" applyAlignment="1">
      <alignment wrapText="1"/>
    </xf>
    <xf numFmtId="0" fontId="44" fillId="0" borderId="15" xfId="0" applyFont="1" applyBorder="1" applyAlignment="1">
      <alignment horizontal="center" wrapText="1"/>
    </xf>
    <xf numFmtId="0" fontId="42" fillId="0" borderId="20" xfId="0" applyFont="1" applyBorder="1" applyAlignment="1">
      <alignment horizontal="center"/>
    </xf>
    <xf numFmtId="0" fontId="42" fillId="0" borderId="24" xfId="0" applyFont="1" applyBorder="1" applyAlignment="1">
      <alignment horizontal="center"/>
    </xf>
    <xf numFmtId="0" fontId="42" fillId="0" borderId="19" xfId="0" applyFont="1" applyBorder="1" applyAlignment="1">
      <alignment horizontal="center"/>
    </xf>
    <xf numFmtId="0" fontId="43" fillId="0" borderId="10" xfId="0" applyFont="1" applyBorder="1" applyAlignment="1">
      <alignment/>
    </xf>
    <xf numFmtId="0" fontId="0" fillId="0" borderId="11" xfId="0" applyBorder="1" applyAlignment="1">
      <alignment/>
    </xf>
    <xf numFmtId="0" fontId="43" fillId="0" borderId="20" xfId="0" applyFont="1" applyBorder="1" applyAlignment="1">
      <alignment horizontal="center" wrapText="1"/>
    </xf>
    <xf numFmtId="0" fontId="43" fillId="0" borderId="24" xfId="0" applyFont="1" applyBorder="1" applyAlignment="1">
      <alignment horizontal="center" wrapText="1"/>
    </xf>
    <xf numFmtId="0" fontId="43" fillId="0" borderId="19" xfId="0" applyFont="1" applyBorder="1" applyAlignment="1">
      <alignment horizontal="center" wrapText="1"/>
    </xf>
    <xf numFmtId="0" fontId="44" fillId="0" borderId="10" xfId="0" applyFont="1" applyBorder="1" applyAlignment="1">
      <alignment wrapText="1"/>
    </xf>
    <xf numFmtId="0" fontId="43" fillId="0" borderId="20" xfId="0" applyFont="1" applyBorder="1" applyAlignment="1">
      <alignment horizontal="center"/>
    </xf>
    <xf numFmtId="0" fontId="43" fillId="0" borderId="24" xfId="0" applyFont="1" applyBorder="1" applyAlignment="1">
      <alignment horizontal="center"/>
    </xf>
    <xf numFmtId="0" fontId="43" fillId="0" borderId="19" xfId="0" applyFont="1" applyBorder="1" applyAlignment="1">
      <alignment horizontal="center"/>
    </xf>
    <xf numFmtId="0" fontId="43" fillId="34" borderId="10" xfId="0" applyFont="1" applyFill="1" applyBorder="1" applyAlignment="1">
      <alignment wrapText="1"/>
    </xf>
    <xf numFmtId="0" fontId="43" fillId="34" borderId="11" xfId="0" applyFont="1" applyFill="1" applyBorder="1" applyAlignment="1">
      <alignment wrapText="1"/>
    </xf>
    <xf numFmtId="0" fontId="43" fillId="34" borderId="20" xfId="0" applyFont="1" applyFill="1" applyBorder="1" applyAlignment="1">
      <alignment horizontal="center" wrapText="1"/>
    </xf>
    <xf numFmtId="0" fontId="43" fillId="34" borderId="24" xfId="0" applyFont="1" applyFill="1" applyBorder="1" applyAlignment="1">
      <alignment horizontal="center" wrapText="1"/>
    </xf>
    <xf numFmtId="0" fontId="43" fillId="34" borderId="19" xfId="0" applyFont="1" applyFill="1" applyBorder="1" applyAlignment="1">
      <alignment horizontal="center" wrapText="1"/>
    </xf>
    <xf numFmtId="0" fontId="43" fillId="33" borderId="20" xfId="0" applyFont="1" applyFill="1" applyBorder="1" applyAlignment="1">
      <alignment horizontal="center" wrapText="1"/>
    </xf>
    <xf numFmtId="0" fontId="43" fillId="33" borderId="24" xfId="0" applyFont="1" applyFill="1" applyBorder="1" applyAlignment="1">
      <alignment horizontal="center" wrapText="1"/>
    </xf>
    <xf numFmtId="0" fontId="43" fillId="33" borderId="19" xfId="0" applyFont="1" applyFill="1" applyBorder="1" applyAlignment="1">
      <alignment horizontal="center" wrapText="1"/>
    </xf>
    <xf numFmtId="0" fontId="43" fillId="0" borderId="15" xfId="0" applyFont="1" applyBorder="1" applyAlignment="1">
      <alignment vertical="top" wrapText="1"/>
    </xf>
    <xf numFmtId="0" fontId="42" fillId="0" borderId="15" xfId="0" applyFont="1" applyBorder="1" applyAlignment="1">
      <alignment vertical="top" wrapText="1"/>
    </xf>
    <xf numFmtId="0" fontId="42" fillId="0" borderId="20" xfId="0" applyFont="1" applyBorder="1" applyAlignment="1">
      <alignment vertical="top" wrapText="1"/>
    </xf>
    <xf numFmtId="0" fontId="40" fillId="0" borderId="15" xfId="0" applyFont="1" applyBorder="1" applyAlignment="1">
      <alignment vertical="top"/>
    </xf>
    <xf numFmtId="0" fontId="40" fillId="0" borderId="15" xfId="0" applyFont="1" applyBorder="1" applyAlignment="1">
      <alignment/>
    </xf>
    <xf numFmtId="0" fontId="0" fillId="0" borderId="15" xfId="0" applyBorder="1" applyAlignment="1">
      <alignment horizontal="left"/>
    </xf>
    <xf numFmtId="0" fontId="0" fillId="0" borderId="15" xfId="0" applyBorder="1" applyAlignment="1">
      <alignment/>
    </xf>
    <xf numFmtId="0" fontId="0" fillId="0" borderId="20" xfId="0" applyBorder="1" applyAlignment="1">
      <alignment horizontal="left"/>
    </xf>
    <xf numFmtId="0" fontId="0" fillId="0" borderId="19" xfId="0" applyBorder="1" applyAlignment="1">
      <alignment/>
    </xf>
    <xf numFmtId="0" fontId="0" fillId="0" borderId="19"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
          <c:y val="0.0955"/>
          <c:w val="0.38325"/>
          <c:h val="0.79825"/>
        </c:manualLayout>
      </c:layout>
      <c:pieChart>
        <c:varyColors val="1"/>
        <c:ser>
          <c:idx val="0"/>
          <c:order val="0"/>
          <c:spPr>
            <a:solidFill>
              <a:srgbClr val="616161"/>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16161"/>
              </a:solidFill>
              <a:ln w="3175">
                <a:solidFill>
                  <a:srgbClr val="FFFFFF"/>
                </a:solidFill>
              </a:ln>
              <a:effectLst>
                <a:outerShdw dist="35921" dir="2700000" algn="br">
                  <a:prstClr val="black"/>
                </a:outerShdw>
              </a:effectLst>
            </c:spPr>
          </c:dPt>
          <c:dPt>
            <c:idx val="1"/>
            <c:spPr>
              <a:solidFill>
                <a:srgbClr val="B3B3B3"/>
              </a:solidFill>
              <a:ln w="3175">
                <a:solidFill>
                  <a:srgbClr val="FFFFFF"/>
                </a:solidFill>
              </a:ln>
              <a:effectLst>
                <a:outerShdw dist="35921" dir="2700000" algn="br">
                  <a:prstClr val="black"/>
                </a:outerShdw>
              </a:effectLst>
            </c:spPr>
          </c:dPt>
          <c:dPt>
            <c:idx val="2"/>
            <c:spPr>
              <a:solidFill>
                <a:srgbClr val="818181"/>
              </a:solidFill>
              <a:ln w="3175">
                <a:solidFill>
                  <a:srgbClr val="FFFFFF"/>
                </a:solidFill>
              </a:ln>
              <a:effectLst>
                <a:outerShdw dist="35921" dir="2700000" algn="br">
                  <a:prstClr val="black"/>
                </a:outerShdw>
              </a:effectLst>
            </c:spPr>
          </c:dPt>
          <c:dPt>
            <c:idx val="3"/>
            <c:spPr>
              <a:solidFill>
                <a:srgbClr val="505050"/>
              </a:solidFill>
              <a:ln w="3175">
                <a:solidFill>
                  <a:srgbClr val="FFFFFF"/>
                </a:solidFill>
              </a:ln>
              <a:effectLst>
                <a:outerShdw dist="35921" dir="2700000" algn="br">
                  <a:prstClr val="black"/>
                </a:outerShdw>
              </a:effectLst>
            </c:spPr>
          </c:dPt>
          <c:dLbls>
            <c:numFmt formatCode="General" sourceLinked="1"/>
            <c:spPr>
              <a:noFill/>
              <a:ln w="3175">
                <a:noFill/>
              </a:ln>
            </c:spPr>
            <c:showLegendKey val="0"/>
            <c:showVal val="1"/>
            <c:showBubbleSize val="0"/>
            <c:showCatName val="0"/>
            <c:showSerName val="0"/>
            <c:showLeaderLines val="1"/>
            <c:showPercent val="0"/>
          </c:dLbls>
          <c:cat>
            <c:strRef>
              <c:f>'Figure 1'!$B$19:$B$22</c:f>
              <c:strCache/>
            </c:strRef>
          </c:cat>
          <c:val>
            <c:numRef>
              <c:f>'Figure 1'!$D$19:$D$22</c:f>
              <c:numCache/>
            </c:numRef>
          </c:val>
        </c:ser>
      </c:pieChart>
      <c:spPr>
        <a:noFill/>
        <a:ln>
          <a:noFill/>
        </a:ln>
      </c:spPr>
    </c:plotArea>
    <c:legend>
      <c:legendPos val="r"/>
      <c:layout>
        <c:manualLayout>
          <c:xMode val="edge"/>
          <c:yMode val="edge"/>
          <c:x val="0.669"/>
          <c:y val="0.325"/>
          <c:w val="0.3225"/>
          <c:h val="0.339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6"/>
          <c:y val="0.10025"/>
          <c:w val="0.4145"/>
          <c:h val="0.79175"/>
        </c:manualLayout>
      </c:layout>
      <c:pieChart>
        <c:varyColors val="1"/>
        <c:ser>
          <c:idx val="0"/>
          <c:order val="0"/>
          <c:spPr>
            <a:solidFill>
              <a:srgbClr val="616161"/>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16161"/>
              </a:solidFill>
              <a:ln w="3175">
                <a:solidFill>
                  <a:srgbClr val="FFFFFF"/>
                </a:solidFill>
              </a:ln>
              <a:effectLst>
                <a:outerShdw dist="35921" dir="2700000" algn="br">
                  <a:prstClr val="black"/>
                </a:outerShdw>
              </a:effectLst>
            </c:spPr>
          </c:dPt>
          <c:dPt>
            <c:idx val="1"/>
            <c:spPr>
              <a:solidFill>
                <a:srgbClr val="B3B3B3"/>
              </a:solidFill>
              <a:ln w="3175">
                <a:solidFill>
                  <a:srgbClr val="FFFFFF"/>
                </a:solidFill>
              </a:ln>
              <a:effectLst>
                <a:outerShdw dist="35921" dir="2700000" algn="br">
                  <a:prstClr val="black"/>
                </a:outerShdw>
              </a:effectLst>
            </c:spPr>
          </c:dPt>
          <c:dLbls>
            <c:dLbl>
              <c:idx val="1"/>
              <c:tx>
                <c:rich>
                  <a:bodyPr vert="horz" rot="0" anchor="ctr"/>
                  <a:lstStyle/>
                  <a:p>
                    <a:pPr algn="ctr">
                      <a:defRPr/>
                    </a:pPr>
                    <a:r>
                      <a:rPr lang="en-US" cap="none" sz="1000" b="0" i="0" u="none" baseline="0">
                        <a:solidFill>
                          <a:srgbClr val="000000"/>
                        </a:solidFill>
                      </a:rPr>
                      <a:t>16%</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0" i="0" u="none" baseline="0">
                    <a:solidFill>
                      <a:srgbClr val="FFFFFF"/>
                    </a:solidFill>
                  </a:defRPr>
                </a:pPr>
              </a:p>
            </c:txPr>
            <c:showLegendKey val="0"/>
            <c:showVal val="1"/>
            <c:showBubbleSize val="0"/>
            <c:showCatName val="0"/>
            <c:showSerName val="0"/>
            <c:showLeaderLines val="1"/>
            <c:showPercent val="0"/>
          </c:dLbls>
          <c:cat>
            <c:strRef>
              <c:f>'Figure 2'!$B$19:$B$20</c:f>
              <c:strCache/>
            </c:strRef>
          </c:cat>
          <c:val>
            <c:numRef>
              <c:f>'Figure 2'!$D$19:$D$20</c:f>
              <c:numCache/>
            </c:numRef>
          </c:val>
        </c:ser>
      </c:pieChart>
      <c:spPr>
        <a:noFill/>
        <a:ln>
          <a:noFill/>
        </a:ln>
      </c:spPr>
    </c:plotArea>
    <c:legend>
      <c:legendPos val="r"/>
      <c:layout>
        <c:manualLayout>
          <c:xMode val="edge"/>
          <c:yMode val="edge"/>
          <c:x val="0.8565"/>
          <c:y val="0.4075"/>
          <c:w val="0.13375"/>
          <c:h val="0.174"/>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85"/>
          <c:w val="0.974"/>
          <c:h val="0.89725"/>
        </c:manualLayout>
      </c:layout>
      <c:barChart>
        <c:barDir val="col"/>
        <c:grouping val="clustered"/>
        <c:varyColors val="0"/>
        <c:ser>
          <c:idx val="0"/>
          <c:order val="0"/>
          <c:tx>
            <c:v>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Bangladesh</c:v>
              </c:pt>
              <c:pt idx="1">
                <c:v>Burma</c:v>
              </c:pt>
              <c:pt idx="2">
                <c:v>China</c:v>
              </c:pt>
              <c:pt idx="3">
                <c:v>Colombia</c:v>
              </c:pt>
              <c:pt idx="4">
                <c:v>Egypt</c:v>
              </c:pt>
              <c:pt idx="5">
                <c:v>Gulf</c:v>
              </c:pt>
              <c:pt idx="6">
                <c:v>India</c:v>
              </c:pt>
              <c:pt idx="7">
                <c:v>Kenya</c:v>
              </c:pt>
              <c:pt idx="8">
                <c:v>Nigeria</c:v>
              </c:pt>
              <c:pt idx="9">
                <c:v>Pakistan</c:v>
              </c:pt>
              <c:pt idx="10">
                <c:v>Philippines</c:v>
              </c:pt>
              <c:pt idx="11">
                <c:v>Sri Lanka</c:v>
              </c:pt>
              <c:pt idx="12">
                <c:v>USA/Canada</c:v>
              </c:pt>
            </c:strLit>
          </c:cat>
          <c:val>
            <c:numLit>
              <c:ptCount val="13"/>
              <c:pt idx="0">
                <c:v>0.0237421383647799</c:v>
              </c:pt>
              <c:pt idx="1">
                <c:v>0.010672514619883</c:v>
              </c:pt>
              <c:pt idx="2">
                <c:v>0.0216491370010788</c:v>
              </c:pt>
              <c:pt idx="3">
                <c:v>0.0092861757105943</c:v>
              </c:pt>
              <c:pt idx="4">
                <c:v>0.0170299145299144</c:v>
              </c:pt>
              <c:pt idx="5">
                <c:v>0.0126611418047882</c:v>
              </c:pt>
              <c:pt idx="6">
                <c:v>0.0268518518518519</c:v>
              </c:pt>
              <c:pt idx="7">
                <c:v>0.0368953544061303</c:v>
              </c:pt>
              <c:pt idx="8">
                <c:v>0.0238184799382715</c:v>
              </c:pt>
              <c:pt idx="9">
                <c:v>0.0113775954984943</c:v>
              </c:pt>
              <c:pt idx="10">
                <c:v>0.030995599559956</c:v>
              </c:pt>
              <c:pt idx="11">
                <c:v>0.026984126984127</c:v>
              </c:pt>
              <c:pt idx="12">
                <c:v>0.0371569611780454</c:v>
              </c:pt>
            </c:numLit>
          </c:val>
        </c:ser>
        <c:axId val="58474653"/>
        <c:axId val="56509830"/>
      </c:barChart>
      <c:catAx>
        <c:axId val="58474653"/>
        <c:scaling>
          <c:orientation val="minMax"/>
        </c:scaling>
        <c:axPos val="b"/>
        <c:title>
          <c:tx>
            <c:rich>
              <a:bodyPr vert="horz" rot="0" anchor="ctr"/>
              <a:lstStyle/>
              <a:p>
                <a:pPr algn="ctr">
                  <a:defRPr/>
                </a:pPr>
                <a:r>
                  <a:rPr lang="en-US" cap="none" sz="1000" b="1" i="0" u="none" baseline="0">
                    <a:solidFill>
                      <a:srgbClr val="000000"/>
                    </a:solidFill>
                  </a:rPr>
                  <a:t>Post</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6509830"/>
        <c:crosses val="autoZero"/>
        <c:auto val="1"/>
        <c:lblOffset val="100"/>
        <c:tickLblSkip val="1"/>
        <c:noMultiLvlLbl val="0"/>
      </c:catAx>
      <c:valAx>
        <c:axId val="56509830"/>
        <c:scaling>
          <c:orientation val="minMax"/>
          <c:max val="0.04000000000000002"/>
          <c:min val="0"/>
        </c:scaling>
        <c:axPos val="l"/>
        <c:majorGridlines>
          <c:spPr>
            <a:ln w="3175">
              <a:solidFill>
                <a:srgbClr val="808080"/>
              </a:solidFill>
            </a:ln>
          </c:spPr>
        </c:majorGridlines>
        <c:delete val="0"/>
        <c:numFmt formatCode="hh:mm:ss;@" sourceLinked="0"/>
        <c:majorTickMark val="out"/>
        <c:minorTickMark val="none"/>
        <c:tickLblPos val="nextTo"/>
        <c:spPr>
          <a:ln w="3175">
            <a:solidFill>
              <a:srgbClr val="808080"/>
            </a:solidFill>
          </a:ln>
        </c:spPr>
        <c:crossAx val="58474653"/>
        <c:crossesAt val="1"/>
        <c:crossBetween val="between"/>
        <c:dispUnits/>
        <c:majorUnit val="0.00500000000000001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0</xdr:colOff>
      <xdr:row>16</xdr:row>
      <xdr:rowOff>85725</xdr:rowOff>
    </xdr:to>
    <xdr:graphicFrame>
      <xdr:nvGraphicFramePr>
        <xdr:cNvPr id="1" name="Chart 2"/>
        <xdr:cNvGraphicFramePr/>
      </xdr:nvGraphicFramePr>
      <xdr:xfrm>
        <a:off x="114300" y="285750"/>
        <a:ext cx="5638800" cy="2752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5</xdr:col>
      <xdr:colOff>733425</xdr:colOff>
      <xdr:row>15</xdr:row>
      <xdr:rowOff>180975</xdr:rowOff>
    </xdr:to>
    <xdr:graphicFrame>
      <xdr:nvGraphicFramePr>
        <xdr:cNvPr id="1" name="Chart 1"/>
        <xdr:cNvGraphicFramePr/>
      </xdr:nvGraphicFramePr>
      <xdr:xfrm>
        <a:off x="209550" y="266700"/>
        <a:ext cx="5000625" cy="2657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0</xdr:colOff>
      <xdr:row>16</xdr:row>
      <xdr:rowOff>76200</xdr:rowOff>
    </xdr:to>
    <xdr:graphicFrame>
      <xdr:nvGraphicFramePr>
        <xdr:cNvPr id="1" name="Chart 2"/>
        <xdr:cNvGraphicFramePr/>
      </xdr:nvGraphicFramePr>
      <xdr:xfrm>
        <a:off x="228600" y="276225"/>
        <a:ext cx="54864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F27"/>
  <sheetViews>
    <sheetView tabSelected="1" zoomScalePageLayoutView="0" workbookViewId="0" topLeftCell="A1">
      <selection activeCell="A1" sqref="A1"/>
    </sheetView>
  </sheetViews>
  <sheetFormatPr defaultColWidth="8.88671875" defaultRowHeight="15"/>
  <cols>
    <col min="1" max="1" width="1.5625" style="1" customWidth="1"/>
    <col min="2" max="2" width="5.21484375" style="1" bestFit="1" customWidth="1"/>
    <col min="3" max="3" width="76.4453125" style="1" bestFit="1" customWidth="1"/>
    <col min="4" max="4" width="1.99609375" style="1" customWidth="1"/>
    <col min="5" max="5" width="5.3359375" style="1" bestFit="1" customWidth="1"/>
    <col min="6" max="6" width="34.6640625" style="1" customWidth="1"/>
    <col min="7" max="16384" width="8.88671875" style="1" customWidth="1"/>
  </cols>
  <sheetData>
    <row r="1" ht="6" customHeight="1"/>
    <row r="2" spans="2:6" ht="12.75">
      <c r="B2" s="16" t="s">
        <v>205</v>
      </c>
      <c r="C2" s="16" t="s">
        <v>206</v>
      </c>
      <c r="D2" s="2"/>
      <c r="E2" s="16" t="s">
        <v>207</v>
      </c>
      <c r="F2" s="79" t="s">
        <v>206</v>
      </c>
    </row>
    <row r="3" spans="2:6" ht="12.75">
      <c r="B3" s="96">
        <v>1</v>
      </c>
      <c r="C3" s="236" t="s">
        <v>208</v>
      </c>
      <c r="E3" s="96">
        <v>1</v>
      </c>
      <c r="F3" s="96" t="s">
        <v>234</v>
      </c>
    </row>
    <row r="4" spans="2:6" ht="12.75">
      <c r="B4" s="18">
        <v>2</v>
      </c>
      <c r="C4" s="237" t="s">
        <v>209</v>
      </c>
      <c r="E4" s="18">
        <v>2</v>
      </c>
      <c r="F4" s="18" t="s">
        <v>236</v>
      </c>
    </row>
    <row r="5" spans="2:6" ht="12.75">
      <c r="B5" s="18">
        <v>3</v>
      </c>
      <c r="C5" s="237" t="s">
        <v>210</v>
      </c>
      <c r="E5" s="17">
        <v>3</v>
      </c>
      <c r="F5" s="17" t="s">
        <v>237</v>
      </c>
    </row>
    <row r="6" spans="2:3" ht="12.75">
      <c r="B6" s="18">
        <v>4</v>
      </c>
      <c r="C6" s="237" t="s">
        <v>211</v>
      </c>
    </row>
    <row r="7" spans="2:3" ht="12.75">
      <c r="B7" s="18">
        <v>5</v>
      </c>
      <c r="C7" s="237" t="s">
        <v>212</v>
      </c>
    </row>
    <row r="8" spans="2:3" ht="12.75">
      <c r="B8" s="18">
        <v>6</v>
      </c>
      <c r="C8" s="237" t="s">
        <v>213</v>
      </c>
    </row>
    <row r="9" spans="2:3" ht="12.75">
      <c r="B9" s="18">
        <v>7</v>
      </c>
      <c r="C9" s="237" t="s">
        <v>214</v>
      </c>
    </row>
    <row r="10" spans="2:3" ht="12.75">
      <c r="B10" s="18">
        <v>8</v>
      </c>
      <c r="C10" s="237" t="s">
        <v>215</v>
      </c>
    </row>
    <row r="11" spans="2:3" ht="12.75">
      <c r="B11" s="18">
        <v>9</v>
      </c>
      <c r="C11" s="237" t="s">
        <v>216</v>
      </c>
    </row>
    <row r="12" spans="2:3" ht="12.75">
      <c r="B12" s="18">
        <v>10</v>
      </c>
      <c r="C12" s="237" t="s">
        <v>217</v>
      </c>
    </row>
    <row r="13" spans="2:3" ht="12.75">
      <c r="B13" s="18">
        <v>11</v>
      </c>
      <c r="C13" s="237" t="s">
        <v>218</v>
      </c>
    </row>
    <row r="14" spans="2:3" ht="12.75">
      <c r="B14" s="18">
        <v>12</v>
      </c>
      <c r="C14" s="237" t="s">
        <v>219</v>
      </c>
    </row>
    <row r="15" spans="2:3" ht="12.75">
      <c r="B15" s="18">
        <v>13</v>
      </c>
      <c r="C15" s="237" t="s">
        <v>220</v>
      </c>
    </row>
    <row r="16" spans="2:3" ht="12.75">
      <c r="B16" s="18">
        <v>14</v>
      </c>
      <c r="C16" s="237" t="s">
        <v>221</v>
      </c>
    </row>
    <row r="17" spans="2:3" ht="12.75">
      <c r="B17" s="18">
        <v>15</v>
      </c>
      <c r="C17" s="237" t="s">
        <v>222</v>
      </c>
    </row>
    <row r="18" spans="2:3" ht="12.75">
      <c r="B18" s="18">
        <v>16</v>
      </c>
      <c r="C18" s="237" t="s">
        <v>223</v>
      </c>
    </row>
    <row r="19" spans="2:3" ht="12.75">
      <c r="B19" s="18">
        <v>17</v>
      </c>
      <c r="C19" s="237" t="s">
        <v>224</v>
      </c>
    </row>
    <row r="20" spans="2:3" ht="12.75">
      <c r="B20" s="18">
        <v>18</v>
      </c>
      <c r="C20" s="237" t="s">
        <v>225</v>
      </c>
    </row>
    <row r="21" spans="2:3" ht="12.75">
      <c r="B21" s="18">
        <v>19</v>
      </c>
      <c r="C21" s="237" t="s">
        <v>226</v>
      </c>
    </row>
    <row r="22" spans="2:3" ht="12.75">
      <c r="B22" s="18">
        <v>20</v>
      </c>
      <c r="C22" s="237" t="s">
        <v>227</v>
      </c>
    </row>
    <row r="23" spans="2:3" ht="12.75">
      <c r="B23" s="18">
        <v>21</v>
      </c>
      <c r="C23" s="237" t="s">
        <v>228</v>
      </c>
    </row>
    <row r="24" spans="2:3" ht="12.75">
      <c r="B24" s="18">
        <v>22</v>
      </c>
      <c r="C24" s="237" t="s">
        <v>229</v>
      </c>
    </row>
    <row r="25" spans="2:3" ht="12.75">
      <c r="B25" s="18">
        <v>23</v>
      </c>
      <c r="C25" s="237" t="s">
        <v>230</v>
      </c>
    </row>
    <row r="26" spans="2:3" ht="12.75">
      <c r="B26" s="18">
        <v>24</v>
      </c>
      <c r="C26" s="237" t="s">
        <v>232</v>
      </c>
    </row>
    <row r="27" spans="2:3" ht="12.75">
      <c r="B27" s="17">
        <v>25</v>
      </c>
      <c r="C27" s="238" t="s">
        <v>238</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B2:G17"/>
  <sheetViews>
    <sheetView zoomScalePageLayoutView="0" workbookViewId="0" topLeftCell="A1">
      <selection activeCell="A1" sqref="A1"/>
    </sheetView>
  </sheetViews>
  <sheetFormatPr defaultColWidth="8.88671875" defaultRowHeight="15"/>
  <cols>
    <col min="1" max="1" width="1.88671875" style="0" customWidth="1"/>
    <col min="7" max="7" width="9.5546875" style="0" customWidth="1"/>
  </cols>
  <sheetData>
    <row r="1" ht="9.75" customHeight="1"/>
    <row r="2" ht="15">
      <c r="B2" s="2" t="s">
        <v>62</v>
      </c>
    </row>
    <row r="3" spans="2:7" ht="15">
      <c r="B3" s="2"/>
      <c r="C3" s="240" t="s">
        <v>68</v>
      </c>
      <c r="D3" s="240"/>
      <c r="E3" s="240"/>
      <c r="F3" s="240"/>
      <c r="G3" s="92" t="s">
        <v>69</v>
      </c>
    </row>
    <row r="4" spans="2:7" ht="38.25">
      <c r="B4" s="27" t="s">
        <v>2</v>
      </c>
      <c r="C4" s="93" t="s">
        <v>63</v>
      </c>
      <c r="D4" s="94" t="s">
        <v>64</v>
      </c>
      <c r="E4" s="94" t="s">
        <v>65</v>
      </c>
      <c r="F4" s="94" t="s">
        <v>66</v>
      </c>
      <c r="G4" s="86" t="s">
        <v>67</v>
      </c>
    </row>
    <row r="5" spans="2:7" ht="15">
      <c r="B5" s="96" t="s">
        <v>5</v>
      </c>
      <c r="C5" s="97">
        <v>64.15094339622641</v>
      </c>
      <c r="D5" s="97">
        <v>16.352201257861633</v>
      </c>
      <c r="E5" s="97">
        <v>3.1446540880503147</v>
      </c>
      <c r="F5" s="98">
        <v>16.352201257861633</v>
      </c>
      <c r="G5" s="74">
        <v>318</v>
      </c>
    </row>
    <row r="6" spans="2:7" ht="15">
      <c r="B6" s="18" t="s">
        <v>6</v>
      </c>
      <c r="C6" s="99">
        <v>57.74647887323944</v>
      </c>
      <c r="D6" s="99">
        <v>17.370892018779344</v>
      </c>
      <c r="E6" s="99">
        <v>23.943661971830984</v>
      </c>
      <c r="F6" s="77">
        <v>0.9389671361502347</v>
      </c>
      <c r="G6" s="74">
        <v>213</v>
      </c>
    </row>
    <row r="7" spans="2:7" ht="15">
      <c r="B7" s="18" t="s">
        <v>8</v>
      </c>
      <c r="C7" s="99">
        <v>73.41772151898735</v>
      </c>
      <c r="D7" s="99">
        <v>10.126582278481013</v>
      </c>
      <c r="E7" s="99">
        <v>12.658227848101266</v>
      </c>
      <c r="F7" s="77">
        <v>3.79746835443038</v>
      </c>
      <c r="G7" s="74">
        <v>79</v>
      </c>
    </row>
    <row r="8" spans="2:7" ht="15">
      <c r="B8" s="18" t="s">
        <v>12</v>
      </c>
      <c r="C8" s="99">
        <v>70.2127659574468</v>
      </c>
      <c r="D8" s="99">
        <v>25.53191489361702</v>
      </c>
      <c r="E8" s="99">
        <v>4.25531914893617</v>
      </c>
      <c r="F8" s="77">
        <v>0</v>
      </c>
      <c r="G8" s="74">
        <v>47</v>
      </c>
    </row>
    <row r="9" spans="2:7" ht="15">
      <c r="B9" s="18" t="s">
        <v>10</v>
      </c>
      <c r="C9" s="99">
        <v>52.5</v>
      </c>
      <c r="D9" s="99">
        <v>37.5</v>
      </c>
      <c r="E9" s="99">
        <v>10</v>
      </c>
      <c r="F9" s="77">
        <v>0</v>
      </c>
      <c r="G9" s="74">
        <v>40</v>
      </c>
    </row>
    <row r="10" spans="2:7" ht="15">
      <c r="B10" s="18" t="s">
        <v>11</v>
      </c>
      <c r="C10" s="99">
        <v>58.620689655172406</v>
      </c>
      <c r="D10" s="99">
        <v>6.896551724137931</v>
      </c>
      <c r="E10" s="99">
        <v>34.48275862068966</v>
      </c>
      <c r="F10" s="77">
        <v>0</v>
      </c>
      <c r="G10" s="74">
        <v>29</v>
      </c>
    </row>
    <row r="11" spans="2:7" ht="15">
      <c r="B11" s="18" t="s">
        <v>14</v>
      </c>
      <c r="C11" s="99">
        <v>41.66666666666667</v>
      </c>
      <c r="D11" s="99">
        <v>12.5</v>
      </c>
      <c r="E11" s="99">
        <v>41.66666666666667</v>
      </c>
      <c r="F11" s="77">
        <v>4.166666666666666</v>
      </c>
      <c r="G11" s="74">
        <v>24</v>
      </c>
    </row>
    <row r="12" spans="2:7" ht="15">
      <c r="B12" s="18" t="s">
        <v>7</v>
      </c>
      <c r="C12" s="99">
        <v>44.44444444444444</v>
      </c>
      <c r="D12" s="99">
        <v>16.666666666666664</v>
      </c>
      <c r="E12" s="99">
        <v>11.11111111111111</v>
      </c>
      <c r="F12" s="77">
        <v>27.77777777777778</v>
      </c>
      <c r="G12" s="74">
        <v>18</v>
      </c>
    </row>
    <row r="13" spans="2:7" ht="15">
      <c r="B13" s="18" t="s">
        <v>9</v>
      </c>
      <c r="C13" s="99">
        <v>66.66666666666666</v>
      </c>
      <c r="D13" s="99">
        <v>6.666666666666667</v>
      </c>
      <c r="E13" s="99">
        <v>26.666666666666668</v>
      </c>
      <c r="F13" s="77">
        <v>0</v>
      </c>
      <c r="G13" s="74">
        <v>15</v>
      </c>
    </row>
    <row r="14" spans="2:7" ht="15">
      <c r="B14" s="18" t="s">
        <v>17</v>
      </c>
      <c r="C14" s="99">
        <v>46.15384615384615</v>
      </c>
      <c r="D14" s="99">
        <v>23.076923076923077</v>
      </c>
      <c r="E14" s="99">
        <v>30.76923076923077</v>
      </c>
      <c r="F14" s="77">
        <v>0</v>
      </c>
      <c r="G14" s="74">
        <v>13</v>
      </c>
    </row>
    <row r="15" spans="2:7" ht="15">
      <c r="B15" s="17" t="s">
        <v>56</v>
      </c>
      <c r="C15" s="99">
        <v>0</v>
      </c>
      <c r="D15" s="99">
        <v>0</v>
      </c>
      <c r="E15" s="99">
        <v>25</v>
      </c>
      <c r="F15" s="77">
        <v>75</v>
      </c>
      <c r="G15" s="74">
        <v>4</v>
      </c>
    </row>
    <row r="16" spans="2:7" ht="15">
      <c r="B16" s="103" t="s">
        <v>20</v>
      </c>
      <c r="C16" s="100">
        <v>61.25000000000001</v>
      </c>
      <c r="D16" s="101">
        <v>17</v>
      </c>
      <c r="E16" s="101">
        <v>13.5</v>
      </c>
      <c r="F16" s="102">
        <v>8.25</v>
      </c>
      <c r="G16" s="88">
        <v>800</v>
      </c>
    </row>
    <row r="17" ht="15">
      <c r="B17" s="105" t="s">
        <v>70</v>
      </c>
    </row>
  </sheetData>
  <sheetProtection/>
  <mergeCells count="1">
    <mergeCell ref="C3:F3"/>
  </mergeCells>
  <printOptions/>
  <pageMargins left="0.7" right="0.7" top="0.75" bottom="0.75" header="0.3" footer="0.3"/>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B2:D8"/>
  <sheetViews>
    <sheetView zoomScalePageLayoutView="0" workbookViewId="0" topLeftCell="A1">
      <selection activeCell="A1" sqref="A1"/>
    </sheetView>
  </sheetViews>
  <sheetFormatPr defaultColWidth="8.88671875" defaultRowHeight="15"/>
  <cols>
    <col min="1" max="1" width="1.88671875" style="0" customWidth="1"/>
    <col min="2" max="2" width="19.5546875" style="0" customWidth="1"/>
    <col min="3" max="3" width="15.10546875" style="0" customWidth="1"/>
    <col min="4" max="4" width="17.4453125" style="0" customWidth="1"/>
  </cols>
  <sheetData>
    <row r="1" ht="5.25" customHeight="1"/>
    <row r="2" ht="15">
      <c r="B2" s="2" t="s">
        <v>71</v>
      </c>
    </row>
    <row r="3" spans="2:4" ht="38.25">
      <c r="B3" s="107" t="s">
        <v>72</v>
      </c>
      <c r="C3" s="86" t="s">
        <v>73</v>
      </c>
      <c r="D3" s="91" t="s">
        <v>74</v>
      </c>
    </row>
    <row r="4" spans="2:4" ht="15">
      <c r="B4" s="11" t="s">
        <v>75</v>
      </c>
      <c r="C4" s="108">
        <v>57.51173708920187</v>
      </c>
      <c r="D4" s="13">
        <v>852</v>
      </c>
    </row>
    <row r="5" spans="2:4" ht="15">
      <c r="B5" s="12" t="s">
        <v>76</v>
      </c>
      <c r="C5" s="106">
        <v>50.74626865671642</v>
      </c>
      <c r="D5" s="14">
        <v>268</v>
      </c>
    </row>
    <row r="6" spans="2:4" ht="15">
      <c r="B6" s="12" t="s">
        <v>77</v>
      </c>
      <c r="C6" s="106">
        <v>16.265060240963855</v>
      </c>
      <c r="D6" s="14">
        <v>664</v>
      </c>
    </row>
    <row r="7" spans="2:4" ht="15">
      <c r="B7" s="6" t="s">
        <v>56</v>
      </c>
      <c r="C7" s="109">
        <v>48.175182481751825</v>
      </c>
      <c r="D7" s="15">
        <v>137</v>
      </c>
    </row>
    <row r="8" spans="2:4" ht="15">
      <c r="B8" s="107" t="s">
        <v>78</v>
      </c>
      <c r="C8" s="110">
        <v>41.64497657470068</v>
      </c>
      <c r="D8" s="111">
        <v>1921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G19"/>
  <sheetViews>
    <sheetView zoomScalePageLayoutView="0" workbookViewId="0" topLeftCell="A1">
      <selection activeCell="A1" sqref="A1"/>
    </sheetView>
  </sheetViews>
  <sheetFormatPr defaultColWidth="18.10546875" defaultRowHeight="15"/>
  <cols>
    <col min="1" max="1" width="0.9921875" style="0" customWidth="1"/>
    <col min="2" max="2" width="28.88671875" style="0" customWidth="1"/>
    <col min="3" max="3" width="11.88671875" style="0" customWidth="1"/>
    <col min="4" max="4" width="13.4453125" style="0" customWidth="1"/>
    <col min="5" max="5" width="7.6640625" style="0" bestFit="1" customWidth="1"/>
    <col min="6" max="6" width="9.21484375" style="0" customWidth="1"/>
  </cols>
  <sheetData>
    <row r="1" ht="7.5" customHeight="1"/>
    <row r="2" ht="15">
      <c r="B2" s="2" t="s">
        <v>79</v>
      </c>
    </row>
    <row r="3" spans="2:7" ht="15">
      <c r="B3" s="241" t="s">
        <v>80</v>
      </c>
      <c r="C3" s="243" t="s">
        <v>68</v>
      </c>
      <c r="D3" s="243"/>
      <c r="E3" s="243"/>
      <c r="F3" s="243"/>
      <c r="G3" s="91" t="s">
        <v>81</v>
      </c>
    </row>
    <row r="4" spans="2:7" ht="38.25">
      <c r="B4" s="242"/>
      <c r="C4" s="83" t="s">
        <v>82</v>
      </c>
      <c r="D4" s="112" t="s">
        <v>98</v>
      </c>
      <c r="E4" s="112" t="s">
        <v>83</v>
      </c>
      <c r="F4" s="95" t="s">
        <v>84</v>
      </c>
      <c r="G4" s="91" t="s">
        <v>85</v>
      </c>
    </row>
    <row r="5" spans="2:7" ht="15">
      <c r="B5" s="38" t="s">
        <v>86</v>
      </c>
      <c r="C5" s="113">
        <v>74.51612903225806</v>
      </c>
      <c r="D5" s="114">
        <v>11.29032258064516</v>
      </c>
      <c r="E5" s="114">
        <v>10.967741935483872</v>
      </c>
      <c r="F5" s="68">
        <v>3.225806451612903</v>
      </c>
      <c r="G5" s="117">
        <v>310</v>
      </c>
    </row>
    <row r="6" spans="2:7" ht="15">
      <c r="B6" s="39" t="s">
        <v>87</v>
      </c>
      <c r="C6" s="72">
        <v>40.57971014492754</v>
      </c>
      <c r="D6" s="54">
        <v>44.927536231884055</v>
      </c>
      <c r="E6" s="54">
        <v>1.4492753623188406</v>
      </c>
      <c r="F6" s="69">
        <v>13.043478260869565</v>
      </c>
      <c r="G6" s="118">
        <v>69</v>
      </c>
    </row>
    <row r="7" spans="2:7" ht="15">
      <c r="B7" s="39" t="s">
        <v>88</v>
      </c>
      <c r="C7" s="72">
        <v>52.5</v>
      </c>
      <c r="D7" s="54">
        <v>37.5</v>
      </c>
      <c r="E7" s="54">
        <v>7.5</v>
      </c>
      <c r="F7" s="69">
        <v>2.5</v>
      </c>
      <c r="G7" s="118">
        <v>40</v>
      </c>
    </row>
    <row r="8" spans="2:7" ht="15">
      <c r="B8" s="39" t="s">
        <v>89</v>
      </c>
      <c r="C8" s="72">
        <v>89.74358974358975</v>
      </c>
      <c r="D8" s="54">
        <v>2.564102564102564</v>
      </c>
      <c r="E8" s="54">
        <v>0</v>
      </c>
      <c r="F8" s="69">
        <v>7.6923076923076925</v>
      </c>
      <c r="G8" s="118">
        <v>39</v>
      </c>
    </row>
    <row r="9" spans="2:7" ht="15">
      <c r="B9" s="39" t="s">
        <v>90</v>
      </c>
      <c r="C9" s="72">
        <v>71.42857142857143</v>
      </c>
      <c r="D9" s="54">
        <v>0</v>
      </c>
      <c r="E9" s="54">
        <v>8.571428571428571</v>
      </c>
      <c r="F9" s="69">
        <v>20</v>
      </c>
      <c r="G9" s="118">
        <v>35</v>
      </c>
    </row>
    <row r="10" spans="2:7" ht="15">
      <c r="B10" s="39" t="s">
        <v>47</v>
      </c>
      <c r="C10" s="72">
        <v>63.33333333333333</v>
      </c>
      <c r="D10" s="54">
        <v>13.333333333333334</v>
      </c>
      <c r="E10" s="54">
        <v>0</v>
      </c>
      <c r="F10" s="69">
        <v>23.333333333333332</v>
      </c>
      <c r="G10" s="118">
        <v>30</v>
      </c>
    </row>
    <row r="11" spans="2:7" ht="15">
      <c r="B11" s="39" t="s">
        <v>91</v>
      </c>
      <c r="C11" s="72">
        <v>68</v>
      </c>
      <c r="D11" s="54">
        <v>20</v>
      </c>
      <c r="E11" s="54">
        <v>12</v>
      </c>
      <c r="F11" s="69">
        <v>0</v>
      </c>
      <c r="G11" s="118">
        <v>25</v>
      </c>
    </row>
    <row r="12" spans="2:7" ht="15">
      <c r="B12" s="39" t="s">
        <v>92</v>
      </c>
      <c r="C12" s="72">
        <v>8</v>
      </c>
      <c r="D12" s="54">
        <v>12</v>
      </c>
      <c r="E12" s="54">
        <v>72</v>
      </c>
      <c r="F12" s="69">
        <v>8</v>
      </c>
      <c r="G12" s="118">
        <v>25</v>
      </c>
    </row>
    <row r="13" spans="2:7" ht="15">
      <c r="B13" s="39" t="s">
        <v>93</v>
      </c>
      <c r="C13" s="72">
        <v>32</v>
      </c>
      <c r="D13" s="54">
        <v>16</v>
      </c>
      <c r="E13" s="54">
        <v>52</v>
      </c>
      <c r="F13" s="69">
        <v>0</v>
      </c>
      <c r="G13" s="118">
        <v>25</v>
      </c>
    </row>
    <row r="14" spans="2:7" ht="15">
      <c r="B14" s="39" t="s">
        <v>94</v>
      </c>
      <c r="C14" s="72">
        <v>77.27272727272727</v>
      </c>
      <c r="D14" s="54">
        <v>0</v>
      </c>
      <c r="E14" s="54">
        <v>13.636363636363635</v>
      </c>
      <c r="F14" s="69">
        <v>9.090909090909092</v>
      </c>
      <c r="G14" s="118">
        <v>22</v>
      </c>
    </row>
    <row r="15" spans="2:7" ht="15">
      <c r="B15" s="39" t="s">
        <v>95</v>
      </c>
      <c r="C15" s="72">
        <v>29.411764705882355</v>
      </c>
      <c r="D15" s="54">
        <v>47.05882352941176</v>
      </c>
      <c r="E15" s="54">
        <v>5.88235294117647</v>
      </c>
      <c r="F15" s="69">
        <v>17.647058823529413</v>
      </c>
      <c r="G15" s="118">
        <v>17</v>
      </c>
    </row>
    <row r="16" spans="2:7" ht="15">
      <c r="B16" s="39" t="s">
        <v>96</v>
      </c>
      <c r="C16" s="72">
        <v>31.25</v>
      </c>
      <c r="D16" s="54">
        <v>6.25</v>
      </c>
      <c r="E16" s="54">
        <v>62.5</v>
      </c>
      <c r="F16" s="69">
        <v>0</v>
      </c>
      <c r="G16" s="118">
        <v>16</v>
      </c>
    </row>
    <row r="17" spans="2:7" ht="15">
      <c r="B17" s="39" t="s">
        <v>97</v>
      </c>
      <c r="C17" s="72">
        <v>38.46153846153847</v>
      </c>
      <c r="D17" s="54">
        <v>15.384615384615385</v>
      </c>
      <c r="E17" s="54">
        <v>46.15384615384615</v>
      </c>
      <c r="F17" s="69">
        <v>0</v>
      </c>
      <c r="G17" s="118">
        <v>13</v>
      </c>
    </row>
    <row r="18" spans="2:7" ht="15">
      <c r="B18" s="40" t="s">
        <v>56</v>
      </c>
      <c r="C18" s="73">
        <v>53.73134328358209</v>
      </c>
      <c r="D18" s="115">
        <v>20.149253731343283</v>
      </c>
      <c r="E18" s="115">
        <v>9.701492537313433</v>
      </c>
      <c r="F18" s="70">
        <v>16.417910447761194</v>
      </c>
      <c r="G18" s="119">
        <v>134</v>
      </c>
    </row>
    <row r="19" spans="2:7" ht="15">
      <c r="B19" s="86" t="s">
        <v>18</v>
      </c>
      <c r="C19" s="55">
        <v>61</v>
      </c>
      <c r="D19" s="116">
        <v>17</v>
      </c>
      <c r="E19" s="116">
        <v>14.000000000000002</v>
      </c>
      <c r="F19" s="56">
        <v>8</v>
      </c>
      <c r="G19" s="91">
        <f>SUM(G5:G18)</f>
        <v>800</v>
      </c>
    </row>
  </sheetData>
  <sheetProtection/>
  <mergeCells count="2">
    <mergeCell ref="B3:B4"/>
    <mergeCell ref="C3:F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E7"/>
  <sheetViews>
    <sheetView zoomScalePageLayoutView="0" workbookViewId="0" topLeftCell="A1">
      <selection activeCell="A1" sqref="A1"/>
    </sheetView>
  </sheetViews>
  <sheetFormatPr defaultColWidth="8.88671875" defaultRowHeight="15"/>
  <cols>
    <col min="1" max="1" width="0.88671875" style="0" customWidth="1"/>
    <col min="2" max="2" width="16.3359375" style="0" customWidth="1"/>
    <col min="5" max="5" width="10.99609375" style="0" customWidth="1"/>
  </cols>
  <sheetData>
    <row r="1" ht="10.5" customHeight="1"/>
    <row r="2" ht="15">
      <c r="B2" s="2" t="s">
        <v>99</v>
      </c>
    </row>
    <row r="3" spans="2:5" ht="25.5">
      <c r="B3" s="86" t="s">
        <v>100</v>
      </c>
      <c r="C3" s="83" t="s">
        <v>101</v>
      </c>
      <c r="D3" s="95" t="s">
        <v>102</v>
      </c>
      <c r="E3" s="91" t="s">
        <v>103</v>
      </c>
    </row>
    <row r="4" spans="2:5" ht="15">
      <c r="B4" s="11" t="s">
        <v>104</v>
      </c>
      <c r="C4" s="122">
        <v>51.792245793708844</v>
      </c>
      <c r="D4" s="98">
        <v>48.20775420629115</v>
      </c>
      <c r="E4" s="125">
        <v>1367</v>
      </c>
    </row>
    <row r="5" spans="2:5" ht="15">
      <c r="B5" s="12" t="s">
        <v>105</v>
      </c>
      <c r="C5" s="76">
        <v>73.34593572778829</v>
      </c>
      <c r="D5" s="77">
        <v>26.65406427221172</v>
      </c>
      <c r="E5" s="126">
        <v>529</v>
      </c>
    </row>
    <row r="6" spans="2:5" ht="15">
      <c r="B6" s="6" t="s">
        <v>106</v>
      </c>
      <c r="C6" s="123">
        <v>100</v>
      </c>
      <c r="D6" s="124">
        <v>0</v>
      </c>
      <c r="E6" s="127">
        <v>25</v>
      </c>
    </row>
    <row r="7" spans="2:5" ht="15">
      <c r="B7" s="107" t="s">
        <v>107</v>
      </c>
      <c r="C7" s="80">
        <v>58.35502342529932</v>
      </c>
      <c r="D7" s="81">
        <v>41.64497657470068</v>
      </c>
      <c r="E7" s="111">
        <v>1921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2:D8"/>
  <sheetViews>
    <sheetView zoomScalePageLayoutView="0" workbookViewId="0" topLeftCell="A1">
      <selection activeCell="A1" sqref="A1"/>
    </sheetView>
  </sheetViews>
  <sheetFormatPr defaultColWidth="8.88671875" defaultRowHeight="15"/>
  <cols>
    <col min="1" max="1" width="1.66796875" style="0" customWidth="1"/>
    <col min="2" max="2" width="14.5546875" style="0" customWidth="1"/>
  </cols>
  <sheetData>
    <row r="1" ht="5.25" customHeight="1"/>
    <row r="2" ht="15">
      <c r="B2" s="2" t="s">
        <v>108</v>
      </c>
    </row>
    <row r="3" spans="2:4" ht="15">
      <c r="B3" s="16" t="s">
        <v>110</v>
      </c>
      <c r="C3" s="92" t="s">
        <v>18</v>
      </c>
      <c r="D3" s="92" t="s">
        <v>109</v>
      </c>
    </row>
    <row r="4" spans="2:4" ht="15">
      <c r="B4" s="96">
        <v>1</v>
      </c>
      <c r="C4" s="96">
        <v>90</v>
      </c>
      <c r="D4" s="129">
        <v>11.25</v>
      </c>
    </row>
    <row r="5" spans="2:4" ht="15">
      <c r="B5" s="18">
        <v>2</v>
      </c>
      <c r="C5" s="18">
        <v>240</v>
      </c>
      <c r="D5" s="130">
        <v>30</v>
      </c>
    </row>
    <row r="6" spans="2:4" ht="15">
      <c r="B6" s="18">
        <v>3</v>
      </c>
      <c r="C6" s="18">
        <v>291</v>
      </c>
      <c r="D6" s="130">
        <v>36.375</v>
      </c>
    </row>
    <row r="7" spans="2:4" ht="15">
      <c r="B7" s="17">
        <v>4</v>
      </c>
      <c r="C7" s="17">
        <v>181</v>
      </c>
      <c r="D7" s="131">
        <v>22.625</v>
      </c>
    </row>
    <row r="8" spans="2:4" ht="15">
      <c r="B8" s="92" t="s">
        <v>18</v>
      </c>
      <c r="C8" s="16">
        <v>800</v>
      </c>
      <c r="D8" s="132">
        <f>(C8/$C$8)*100</f>
        <v>100</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D9"/>
  <sheetViews>
    <sheetView zoomScalePageLayoutView="0" workbookViewId="0" topLeftCell="A1">
      <selection activeCell="A1" sqref="A1"/>
    </sheetView>
  </sheetViews>
  <sheetFormatPr defaultColWidth="8.88671875" defaultRowHeight="15"/>
  <cols>
    <col min="1" max="1" width="0.9921875" style="1" customWidth="1"/>
    <col min="2" max="2" width="77.88671875" style="1" bestFit="1" customWidth="1"/>
    <col min="3" max="3" width="8.88671875" style="1" customWidth="1"/>
    <col min="4" max="4" width="16.4453125" style="1" bestFit="1" customWidth="1"/>
    <col min="5" max="16384" width="8.88671875" style="1" customWidth="1"/>
  </cols>
  <sheetData>
    <row r="1" ht="5.25" customHeight="1"/>
    <row r="2" ht="12.75">
      <c r="B2" s="2" t="s">
        <v>111</v>
      </c>
    </row>
    <row r="3" spans="2:4" ht="12.75">
      <c r="B3" s="133" t="s">
        <v>112</v>
      </c>
      <c r="C3" s="92" t="s">
        <v>18</v>
      </c>
      <c r="D3" s="92" t="s">
        <v>119</v>
      </c>
    </row>
    <row r="4" spans="2:4" ht="12.75">
      <c r="B4" s="96" t="s">
        <v>113</v>
      </c>
      <c r="C4" s="96">
        <v>700</v>
      </c>
      <c r="D4" s="134">
        <v>87.5</v>
      </c>
    </row>
    <row r="5" spans="2:4" ht="12.75">
      <c r="B5" s="18" t="s">
        <v>114</v>
      </c>
      <c r="C5" s="18">
        <v>416</v>
      </c>
      <c r="D5" s="82">
        <v>52</v>
      </c>
    </row>
    <row r="6" spans="2:4" ht="12.75">
      <c r="B6" s="18" t="s">
        <v>115</v>
      </c>
      <c r="C6" s="18">
        <v>681</v>
      </c>
      <c r="D6" s="82">
        <v>85.125</v>
      </c>
    </row>
    <row r="7" spans="2:4" ht="12.75">
      <c r="B7" s="17" t="s">
        <v>116</v>
      </c>
      <c r="C7" s="17">
        <v>370</v>
      </c>
      <c r="D7" s="135">
        <v>46.25</v>
      </c>
    </row>
    <row r="8" spans="2:3" ht="12.75">
      <c r="B8" s="16" t="s">
        <v>117</v>
      </c>
      <c r="C8" s="16">
        <v>800</v>
      </c>
    </row>
    <row r="9" ht="12.75">
      <c r="B9" s="104" t="s">
        <v>118</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2:G17"/>
  <sheetViews>
    <sheetView zoomScalePageLayoutView="0" workbookViewId="0" topLeftCell="A1">
      <selection activeCell="A1" sqref="A1"/>
    </sheetView>
  </sheetViews>
  <sheetFormatPr defaultColWidth="8.88671875" defaultRowHeight="15"/>
  <cols>
    <col min="1" max="1" width="2.10546875" style="0" customWidth="1"/>
    <col min="6" max="6" width="9.77734375" style="0" customWidth="1"/>
  </cols>
  <sheetData>
    <row r="1" ht="9" customHeight="1"/>
    <row r="2" ht="15">
      <c r="B2" s="2" t="s">
        <v>122</v>
      </c>
    </row>
    <row r="3" spans="2:7" ht="15">
      <c r="B3" s="247" t="s">
        <v>2</v>
      </c>
      <c r="C3" s="244" t="s">
        <v>68</v>
      </c>
      <c r="D3" s="245"/>
      <c r="E3" s="245"/>
      <c r="F3" s="246"/>
      <c r="G3" s="90" t="s">
        <v>69</v>
      </c>
    </row>
    <row r="4" spans="2:7" ht="51">
      <c r="B4" s="248"/>
      <c r="C4" s="29" t="s">
        <v>113</v>
      </c>
      <c r="D4" s="137" t="s">
        <v>120</v>
      </c>
      <c r="E4" s="137" t="s">
        <v>114</v>
      </c>
      <c r="F4" s="28" t="s">
        <v>46</v>
      </c>
      <c r="G4" s="138" t="s">
        <v>121</v>
      </c>
    </row>
    <row r="5" spans="2:7" ht="15">
      <c r="B5" s="96" t="s">
        <v>5</v>
      </c>
      <c r="C5" s="122">
        <v>93.08176100628931</v>
      </c>
      <c r="D5" s="97">
        <v>96.54088050314465</v>
      </c>
      <c r="E5" s="97">
        <v>61.94968553459119</v>
      </c>
      <c r="F5" s="98">
        <v>37.10691823899371</v>
      </c>
      <c r="G5" s="96">
        <v>318</v>
      </c>
    </row>
    <row r="6" spans="2:7" ht="15">
      <c r="B6" s="18" t="s">
        <v>6</v>
      </c>
      <c r="C6" s="76">
        <v>89.67136150234741</v>
      </c>
      <c r="D6" s="99">
        <v>81.2206572769953</v>
      </c>
      <c r="E6" s="99">
        <v>44.13145539906103</v>
      </c>
      <c r="F6" s="77">
        <v>55.86854460093896</v>
      </c>
      <c r="G6" s="18">
        <v>213</v>
      </c>
    </row>
    <row r="7" spans="2:7" ht="15">
      <c r="B7" s="18" t="s">
        <v>8</v>
      </c>
      <c r="C7" s="76">
        <v>81.0126582278481</v>
      </c>
      <c r="D7" s="99">
        <v>81.0126582278481</v>
      </c>
      <c r="E7" s="99">
        <v>51.89873417721519</v>
      </c>
      <c r="F7" s="77">
        <v>78.48101265822784</v>
      </c>
      <c r="G7" s="18">
        <v>79</v>
      </c>
    </row>
    <row r="8" spans="2:7" ht="15">
      <c r="B8" s="18" t="s">
        <v>10</v>
      </c>
      <c r="C8" s="76">
        <v>85</v>
      </c>
      <c r="D8" s="99">
        <v>55.00000000000001</v>
      </c>
      <c r="E8" s="99">
        <v>32.5</v>
      </c>
      <c r="F8" s="77">
        <v>85</v>
      </c>
      <c r="G8" s="18">
        <v>40</v>
      </c>
    </row>
    <row r="9" spans="2:7" ht="15">
      <c r="B9" s="18" t="s">
        <v>12</v>
      </c>
      <c r="C9" s="76">
        <v>80.85106382978722</v>
      </c>
      <c r="D9" s="99">
        <v>87.2340425531915</v>
      </c>
      <c r="E9" s="99">
        <v>25.53191489361702</v>
      </c>
      <c r="F9" s="77">
        <v>21.27659574468085</v>
      </c>
      <c r="G9" s="18">
        <v>47</v>
      </c>
    </row>
    <row r="10" spans="2:7" ht="15">
      <c r="B10" s="18" t="s">
        <v>14</v>
      </c>
      <c r="C10" s="76">
        <v>95.83333333333334</v>
      </c>
      <c r="D10" s="99">
        <v>100</v>
      </c>
      <c r="E10" s="99">
        <v>79.16666666666666</v>
      </c>
      <c r="F10" s="77">
        <v>41.66666666666667</v>
      </c>
      <c r="G10" s="18">
        <v>24</v>
      </c>
    </row>
    <row r="11" spans="2:7" ht="15">
      <c r="B11" s="18" t="s">
        <v>11</v>
      </c>
      <c r="C11" s="76">
        <v>68.96551724137932</v>
      </c>
      <c r="D11" s="99">
        <v>34.48275862068966</v>
      </c>
      <c r="E11" s="99">
        <v>68.96551724137932</v>
      </c>
      <c r="F11" s="77">
        <v>3.4482758620689653</v>
      </c>
      <c r="G11" s="18">
        <v>29</v>
      </c>
    </row>
    <row r="12" spans="2:7" ht="15">
      <c r="B12" s="18" t="s">
        <v>17</v>
      </c>
      <c r="C12" s="76">
        <v>92.3076923076923</v>
      </c>
      <c r="D12" s="99">
        <v>92.3076923076923</v>
      </c>
      <c r="E12" s="99">
        <v>38.46153846153847</v>
      </c>
      <c r="F12" s="77">
        <v>76.92307692307693</v>
      </c>
      <c r="G12" s="18">
        <v>13</v>
      </c>
    </row>
    <row r="13" spans="2:7" ht="15">
      <c r="B13" s="18" t="s">
        <v>9</v>
      </c>
      <c r="C13" s="76">
        <v>73.33333333333333</v>
      </c>
      <c r="D13" s="99">
        <v>80</v>
      </c>
      <c r="E13" s="99">
        <v>60</v>
      </c>
      <c r="F13" s="77">
        <v>6.666666666666667</v>
      </c>
      <c r="G13" s="18">
        <v>15</v>
      </c>
    </row>
    <row r="14" spans="2:7" ht="15">
      <c r="B14" s="18" t="s">
        <v>7</v>
      </c>
      <c r="C14" s="76">
        <v>44.44444444444444</v>
      </c>
      <c r="D14" s="99">
        <v>83.33333333333334</v>
      </c>
      <c r="E14" s="99">
        <v>27.77777777777778</v>
      </c>
      <c r="F14" s="77">
        <v>16.666666666666664</v>
      </c>
      <c r="G14" s="18">
        <v>18</v>
      </c>
    </row>
    <row r="15" spans="2:7" ht="15">
      <c r="B15" s="17" t="s">
        <v>84</v>
      </c>
      <c r="C15" s="123">
        <v>75</v>
      </c>
      <c r="D15" s="139">
        <v>25</v>
      </c>
      <c r="E15" s="139">
        <v>25</v>
      </c>
      <c r="F15" s="140">
        <v>50</v>
      </c>
      <c r="G15" s="17">
        <v>4</v>
      </c>
    </row>
    <row r="16" spans="2:7" ht="15">
      <c r="B16" s="16" t="s">
        <v>20</v>
      </c>
      <c r="C16" s="80">
        <v>87.5</v>
      </c>
      <c r="D16" s="141">
        <v>85.125</v>
      </c>
      <c r="E16" s="141">
        <v>52</v>
      </c>
      <c r="F16" s="81">
        <v>46.25</v>
      </c>
      <c r="G16" s="136">
        <v>800</v>
      </c>
    </row>
    <row r="17" ht="15">
      <c r="B17" s="142" t="s">
        <v>123</v>
      </c>
    </row>
  </sheetData>
  <sheetProtection/>
  <mergeCells count="2">
    <mergeCell ref="C3:F3"/>
    <mergeCell ref="B3:B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2:E15"/>
  <sheetViews>
    <sheetView zoomScalePageLayoutView="0" workbookViewId="0" topLeftCell="A1">
      <selection activeCell="A1" sqref="A1"/>
    </sheetView>
  </sheetViews>
  <sheetFormatPr defaultColWidth="8.88671875" defaultRowHeight="15"/>
  <cols>
    <col min="1" max="1" width="1.1171875" style="0" customWidth="1"/>
    <col min="3" max="3" width="8.99609375" style="0" bestFit="1" customWidth="1"/>
    <col min="5" max="5" width="21.4453125" style="0" customWidth="1"/>
  </cols>
  <sheetData>
    <row r="1" ht="3.75" customHeight="1"/>
    <row r="2" ht="15">
      <c r="B2" s="2" t="s">
        <v>128</v>
      </c>
    </row>
    <row r="3" spans="2:5" ht="38.25">
      <c r="B3" s="31" t="s">
        <v>2</v>
      </c>
      <c r="C3" s="150" t="s">
        <v>125</v>
      </c>
      <c r="D3" s="151" t="s">
        <v>126</v>
      </c>
      <c r="E3" s="33" t="s">
        <v>127</v>
      </c>
    </row>
    <row r="4" spans="2:5" ht="15">
      <c r="B4" s="38" t="s">
        <v>5</v>
      </c>
      <c r="C4" s="113">
        <v>90.87837837837837</v>
      </c>
      <c r="D4" s="68">
        <v>9.121621621621621</v>
      </c>
      <c r="E4" s="41">
        <v>296</v>
      </c>
    </row>
    <row r="5" spans="2:5" ht="15">
      <c r="B5" s="39" t="s">
        <v>6</v>
      </c>
      <c r="C5" s="72">
        <v>76.43979057591623</v>
      </c>
      <c r="D5" s="69">
        <v>23.56020942408377</v>
      </c>
      <c r="E5" s="42">
        <v>191</v>
      </c>
    </row>
    <row r="6" spans="2:5" ht="15">
      <c r="B6" s="39" t="s">
        <v>8</v>
      </c>
      <c r="C6" s="72">
        <v>84.375</v>
      </c>
      <c r="D6" s="69">
        <v>15.625</v>
      </c>
      <c r="E6" s="42">
        <v>64</v>
      </c>
    </row>
    <row r="7" spans="2:5" ht="15">
      <c r="B7" s="39" t="s">
        <v>12</v>
      </c>
      <c r="C7" s="72">
        <v>100</v>
      </c>
      <c r="D7" s="69">
        <v>0</v>
      </c>
      <c r="E7" s="42">
        <v>38</v>
      </c>
    </row>
    <row r="8" spans="2:5" ht="15">
      <c r="B8" s="39" t="s">
        <v>10</v>
      </c>
      <c r="C8" s="72">
        <v>94.11764705882352</v>
      </c>
      <c r="D8" s="69">
        <v>5.88235294117647</v>
      </c>
      <c r="E8" s="42">
        <v>34</v>
      </c>
    </row>
    <row r="9" spans="2:5" ht="15">
      <c r="B9" s="39" t="s">
        <v>14</v>
      </c>
      <c r="C9" s="72">
        <v>91.30434782608695</v>
      </c>
      <c r="D9" s="69">
        <v>8.695652173913043</v>
      </c>
      <c r="E9" s="42">
        <v>23</v>
      </c>
    </row>
    <row r="10" spans="2:5" ht="15">
      <c r="B10" s="39" t="s">
        <v>11</v>
      </c>
      <c r="C10" s="72">
        <v>65</v>
      </c>
      <c r="D10" s="69">
        <v>35</v>
      </c>
      <c r="E10" s="42">
        <v>20</v>
      </c>
    </row>
    <row r="11" spans="2:5" ht="15">
      <c r="B11" s="39" t="s">
        <v>17</v>
      </c>
      <c r="C11" s="72">
        <v>100</v>
      </c>
      <c r="D11" s="69">
        <v>0</v>
      </c>
      <c r="E11" s="42">
        <v>12</v>
      </c>
    </row>
    <row r="12" spans="2:5" ht="15">
      <c r="B12" s="39" t="s">
        <v>9</v>
      </c>
      <c r="C12" s="72">
        <v>72.72727272727273</v>
      </c>
      <c r="D12" s="69">
        <v>27.27272727272727</v>
      </c>
      <c r="E12" s="42">
        <v>11</v>
      </c>
    </row>
    <row r="13" spans="2:5" ht="15">
      <c r="B13" s="147" t="s">
        <v>56</v>
      </c>
      <c r="C13" s="73">
        <v>81.81818181818183</v>
      </c>
      <c r="D13" s="70">
        <v>18.181818181818183</v>
      </c>
      <c r="E13" s="152">
        <v>11</v>
      </c>
    </row>
    <row r="14" spans="2:5" ht="15">
      <c r="B14" s="86" t="s">
        <v>18</v>
      </c>
      <c r="C14" s="148">
        <v>86</v>
      </c>
      <c r="D14" s="149">
        <v>14.000000000000002</v>
      </c>
      <c r="E14" s="91">
        <v>700</v>
      </c>
    </row>
    <row r="15" ht="15">
      <c r="B15" s="146" t="s">
        <v>129</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2:E15"/>
  <sheetViews>
    <sheetView zoomScalePageLayoutView="0" workbookViewId="0" topLeftCell="A1">
      <selection activeCell="A1" sqref="A1"/>
    </sheetView>
  </sheetViews>
  <sheetFormatPr defaultColWidth="8.88671875" defaultRowHeight="15"/>
  <cols>
    <col min="1" max="1" width="1.5625" style="0" customWidth="1"/>
    <col min="5" max="5" width="27.4453125" style="0" customWidth="1"/>
  </cols>
  <sheetData>
    <row r="1" ht="9" customHeight="1"/>
    <row r="2" ht="15">
      <c r="B2" s="2" t="s">
        <v>130</v>
      </c>
    </row>
    <row r="3" spans="2:5" ht="25.5">
      <c r="B3" s="16" t="s">
        <v>2</v>
      </c>
      <c r="C3" s="153" t="s">
        <v>23</v>
      </c>
      <c r="D3" s="154" t="s">
        <v>24</v>
      </c>
      <c r="E3" s="138" t="s">
        <v>131</v>
      </c>
    </row>
    <row r="4" spans="2:5" ht="15">
      <c r="B4" s="96" t="s">
        <v>5</v>
      </c>
      <c r="C4" s="99">
        <v>90.87947882736157</v>
      </c>
      <c r="D4" s="99">
        <v>9.120521172638437</v>
      </c>
      <c r="E4" s="96">
        <v>307</v>
      </c>
    </row>
    <row r="5" spans="2:5" ht="15">
      <c r="B5" s="18" t="s">
        <v>6</v>
      </c>
      <c r="C5" s="99">
        <v>72.25433526011561</v>
      </c>
      <c r="D5" s="99">
        <v>27.74566473988439</v>
      </c>
      <c r="E5" s="18">
        <v>173</v>
      </c>
    </row>
    <row r="6" spans="2:5" ht="15">
      <c r="B6" s="18" t="s">
        <v>8</v>
      </c>
      <c r="C6" s="99">
        <v>85.9375</v>
      </c>
      <c r="D6" s="99">
        <v>14.0625</v>
      </c>
      <c r="E6" s="18">
        <v>64</v>
      </c>
    </row>
    <row r="7" spans="2:5" ht="15">
      <c r="B7" s="18" t="s">
        <v>12</v>
      </c>
      <c r="C7" s="99">
        <v>95.1219512195122</v>
      </c>
      <c r="D7" s="99">
        <v>4.878048780487805</v>
      </c>
      <c r="E7" s="18">
        <v>41</v>
      </c>
    </row>
    <row r="8" spans="2:5" ht="15">
      <c r="B8" s="18" t="s">
        <v>14</v>
      </c>
      <c r="C8" s="99">
        <v>91.66666666666666</v>
      </c>
      <c r="D8" s="99">
        <v>8.333333333333332</v>
      </c>
      <c r="E8" s="18">
        <v>24</v>
      </c>
    </row>
    <row r="9" spans="2:5" ht="15">
      <c r="B9" s="18" t="s">
        <v>10</v>
      </c>
      <c r="C9" s="99">
        <v>95.45454545454545</v>
      </c>
      <c r="D9" s="99">
        <v>4.545454545454546</v>
      </c>
      <c r="E9" s="18">
        <v>22</v>
      </c>
    </row>
    <row r="10" spans="2:5" ht="15">
      <c r="B10" s="18" t="s">
        <v>7</v>
      </c>
      <c r="C10" s="99">
        <v>73.33333333333333</v>
      </c>
      <c r="D10" s="99">
        <v>26.666666666666668</v>
      </c>
      <c r="E10" s="18">
        <v>15</v>
      </c>
    </row>
    <row r="11" spans="2:5" ht="15">
      <c r="B11" s="18" t="s">
        <v>17</v>
      </c>
      <c r="C11" s="99">
        <v>100</v>
      </c>
      <c r="D11" s="99">
        <v>0</v>
      </c>
      <c r="E11" s="18">
        <v>12</v>
      </c>
    </row>
    <row r="12" spans="2:5" ht="15">
      <c r="B12" s="18" t="s">
        <v>9</v>
      </c>
      <c r="C12" s="99">
        <v>75</v>
      </c>
      <c r="D12" s="99">
        <v>25</v>
      </c>
      <c r="E12" s="18">
        <v>12</v>
      </c>
    </row>
    <row r="13" spans="2:5" ht="15">
      <c r="B13" s="18" t="s">
        <v>11</v>
      </c>
      <c r="C13" s="99">
        <v>80</v>
      </c>
      <c r="D13" s="99">
        <v>20</v>
      </c>
      <c r="E13" s="18">
        <v>10</v>
      </c>
    </row>
    <row r="14" spans="2:5" ht="15">
      <c r="B14" s="17" t="s">
        <v>15</v>
      </c>
      <c r="C14" s="99">
        <v>100</v>
      </c>
      <c r="D14" s="99">
        <v>0</v>
      </c>
      <c r="E14" s="17">
        <v>1</v>
      </c>
    </row>
    <row r="15" spans="2:5" ht="15">
      <c r="B15" s="16" t="s">
        <v>20</v>
      </c>
      <c r="C15" s="80">
        <v>85.46255506607929</v>
      </c>
      <c r="D15" s="81">
        <v>14.537444933920703</v>
      </c>
      <c r="E15" s="16">
        <v>681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2:E13"/>
  <sheetViews>
    <sheetView zoomScalePageLayoutView="0" workbookViewId="0" topLeftCell="A1">
      <selection activeCell="A1" sqref="A1"/>
    </sheetView>
  </sheetViews>
  <sheetFormatPr defaultColWidth="8.88671875" defaultRowHeight="15"/>
  <cols>
    <col min="1" max="1" width="0.9921875" style="0" customWidth="1"/>
    <col min="5" max="5" width="19.4453125" style="0" customWidth="1"/>
  </cols>
  <sheetData>
    <row r="1" ht="6.75" customHeight="1"/>
    <row r="2" ht="15">
      <c r="B2" s="2" t="s">
        <v>133</v>
      </c>
    </row>
    <row r="3" spans="2:5" ht="25.5">
      <c r="B3" s="16" t="s">
        <v>2</v>
      </c>
      <c r="C3" s="16" t="s">
        <v>23</v>
      </c>
      <c r="D3" s="16" t="s">
        <v>24</v>
      </c>
      <c r="E3" s="85" t="s">
        <v>132</v>
      </c>
    </row>
    <row r="4" spans="2:5" ht="15">
      <c r="B4" s="87" t="s">
        <v>6</v>
      </c>
      <c r="C4" s="120">
        <v>79.83193277310924</v>
      </c>
      <c r="D4" s="120">
        <v>20.168067226890756</v>
      </c>
      <c r="E4" s="87">
        <v>119</v>
      </c>
    </row>
    <row r="5" spans="2:5" ht="15">
      <c r="B5" s="87" t="s">
        <v>5</v>
      </c>
      <c r="C5" s="120">
        <v>91.52542372881356</v>
      </c>
      <c r="D5" s="120">
        <v>8.47457627118644</v>
      </c>
      <c r="E5" s="87">
        <v>118</v>
      </c>
    </row>
    <row r="6" spans="2:5" ht="15">
      <c r="B6" s="87" t="s">
        <v>8</v>
      </c>
      <c r="C6" s="120">
        <v>79.03225806451613</v>
      </c>
      <c r="D6" s="120">
        <v>20.967741935483872</v>
      </c>
      <c r="E6" s="87">
        <v>62</v>
      </c>
    </row>
    <row r="7" spans="2:5" ht="15">
      <c r="B7" s="87" t="s">
        <v>10</v>
      </c>
      <c r="C7" s="120">
        <v>91.17647058823529</v>
      </c>
      <c r="D7" s="120">
        <v>8.823529411764707</v>
      </c>
      <c r="E7" s="87">
        <v>34</v>
      </c>
    </row>
    <row r="8" spans="2:5" ht="15">
      <c r="B8" s="87" t="s">
        <v>17</v>
      </c>
      <c r="C8" s="120">
        <v>100</v>
      </c>
      <c r="D8" s="120">
        <v>0</v>
      </c>
      <c r="E8" s="87">
        <v>10</v>
      </c>
    </row>
    <row r="9" spans="2:5" ht="15">
      <c r="B9" s="87" t="s">
        <v>12</v>
      </c>
      <c r="C9" s="120">
        <v>100</v>
      </c>
      <c r="D9" s="120">
        <v>0</v>
      </c>
      <c r="E9" s="87">
        <v>10</v>
      </c>
    </row>
    <row r="10" spans="2:5" ht="15">
      <c r="B10" s="87" t="s">
        <v>14</v>
      </c>
      <c r="C10" s="120">
        <v>90</v>
      </c>
      <c r="D10" s="120">
        <v>10</v>
      </c>
      <c r="E10" s="87">
        <v>10</v>
      </c>
    </row>
    <row r="11" spans="2:5" ht="15">
      <c r="B11" s="87" t="s">
        <v>56</v>
      </c>
      <c r="C11" s="120">
        <v>41.66666666666667</v>
      </c>
      <c r="D11" s="120">
        <v>58.333333333333336</v>
      </c>
      <c r="E11" s="87">
        <v>12</v>
      </c>
    </row>
    <row r="12" spans="2:5" ht="15">
      <c r="B12" s="16" t="s">
        <v>20</v>
      </c>
      <c r="C12" s="121">
        <v>85.67567567567568</v>
      </c>
      <c r="D12" s="121">
        <v>14.324324324324325</v>
      </c>
      <c r="E12" s="16">
        <f>SUM(E4:E11)</f>
        <v>375</v>
      </c>
    </row>
    <row r="13" ht="15">
      <c r="B13" s="104" t="s">
        <v>134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F18"/>
  <sheetViews>
    <sheetView zoomScalePageLayoutView="0" workbookViewId="0" topLeftCell="A1">
      <selection activeCell="A1" sqref="A1"/>
    </sheetView>
  </sheetViews>
  <sheetFormatPr defaultColWidth="8.88671875" defaultRowHeight="15"/>
  <cols>
    <col min="1" max="1" width="1.5625" style="0" customWidth="1"/>
    <col min="4" max="4" width="10.77734375" style="0" customWidth="1"/>
    <col min="6" max="6" width="9.77734375" style="0" bestFit="1" customWidth="1"/>
  </cols>
  <sheetData>
    <row r="2" ht="15">
      <c r="B2" s="2" t="s">
        <v>21</v>
      </c>
    </row>
    <row r="3" spans="2:6" ht="15">
      <c r="B3" s="1"/>
      <c r="C3" s="239" t="s">
        <v>0</v>
      </c>
      <c r="D3" s="239"/>
      <c r="E3" s="239" t="s">
        <v>1</v>
      </c>
      <c r="F3" s="239"/>
    </row>
    <row r="4" spans="2:6" ht="25.5">
      <c r="B4" s="3" t="s">
        <v>2</v>
      </c>
      <c r="C4" s="4" t="s">
        <v>18</v>
      </c>
      <c r="D4" s="4" t="s">
        <v>19</v>
      </c>
      <c r="E4" s="5" t="s">
        <v>3</v>
      </c>
      <c r="F4" s="4" t="s">
        <v>4</v>
      </c>
    </row>
    <row r="5" spans="2:6" ht="15">
      <c r="B5" s="11" t="s">
        <v>17</v>
      </c>
      <c r="C5" s="9">
        <v>39</v>
      </c>
      <c r="D5" s="65">
        <v>97.43589743589743</v>
      </c>
      <c r="E5" s="13">
        <v>38</v>
      </c>
      <c r="F5" s="68">
        <v>1.6407599309153715</v>
      </c>
    </row>
    <row r="6" spans="2:6" ht="15">
      <c r="B6" s="12" t="s">
        <v>16</v>
      </c>
      <c r="C6" s="7">
        <v>135</v>
      </c>
      <c r="D6" s="66">
        <v>31.851851851851855</v>
      </c>
      <c r="E6" s="14">
        <v>43</v>
      </c>
      <c r="F6" s="69">
        <v>1.8566493955094994</v>
      </c>
    </row>
    <row r="7" spans="2:6" ht="15">
      <c r="B7" s="12" t="s">
        <v>15</v>
      </c>
      <c r="C7" s="7">
        <v>220</v>
      </c>
      <c r="D7" s="66">
        <v>34.54545454545455</v>
      </c>
      <c r="E7" s="14">
        <v>76</v>
      </c>
      <c r="F7" s="69">
        <v>3.281519861830743</v>
      </c>
    </row>
    <row r="8" spans="2:6" ht="15">
      <c r="B8" s="12" t="s">
        <v>14</v>
      </c>
      <c r="C8" s="7">
        <v>607</v>
      </c>
      <c r="D8" s="66">
        <v>13.01482701812191</v>
      </c>
      <c r="E8" s="14">
        <v>79</v>
      </c>
      <c r="F8" s="69">
        <v>3.4110535405872193</v>
      </c>
    </row>
    <row r="9" spans="2:6" ht="15">
      <c r="B9" s="12" t="s">
        <v>13</v>
      </c>
      <c r="C9" s="8">
        <v>1699</v>
      </c>
      <c r="D9" s="66">
        <v>4.944084755738669</v>
      </c>
      <c r="E9" s="14">
        <v>84</v>
      </c>
      <c r="F9" s="69">
        <v>3.6269430051813467</v>
      </c>
    </row>
    <row r="10" spans="2:6" ht="15">
      <c r="B10" s="12" t="s">
        <v>12</v>
      </c>
      <c r="C10" s="7">
        <v>190</v>
      </c>
      <c r="D10" s="66">
        <v>55.26315789473685</v>
      </c>
      <c r="E10" s="14">
        <v>105</v>
      </c>
      <c r="F10" s="69">
        <v>4.533678756476684</v>
      </c>
    </row>
    <row r="11" spans="2:6" ht="15">
      <c r="B11" s="12" t="s">
        <v>11</v>
      </c>
      <c r="C11" s="8">
        <v>3158</v>
      </c>
      <c r="D11" s="66">
        <v>3.4198860037998733</v>
      </c>
      <c r="E11" s="14">
        <v>108</v>
      </c>
      <c r="F11" s="69">
        <v>4.66321243523316</v>
      </c>
    </row>
    <row r="12" spans="2:6" ht="15">
      <c r="B12" s="12" t="s">
        <v>10</v>
      </c>
      <c r="C12" s="7">
        <v>740</v>
      </c>
      <c r="D12" s="66">
        <v>14.72972972972973</v>
      </c>
      <c r="E12" s="14">
        <v>109</v>
      </c>
      <c r="F12" s="69">
        <v>4.706390328151986</v>
      </c>
    </row>
    <row r="13" spans="2:6" ht="15">
      <c r="B13" s="12" t="s">
        <v>9</v>
      </c>
      <c r="C13" s="7">
        <v>128</v>
      </c>
      <c r="D13" s="66">
        <v>91.40625</v>
      </c>
      <c r="E13" s="14">
        <v>117</v>
      </c>
      <c r="F13" s="69">
        <v>5.051813471502591</v>
      </c>
    </row>
    <row r="14" spans="2:6" ht="15">
      <c r="B14" s="12" t="s">
        <v>8</v>
      </c>
      <c r="C14" s="8">
        <v>2875</v>
      </c>
      <c r="D14" s="66">
        <v>5.113043478260869</v>
      </c>
      <c r="E14" s="14">
        <v>147</v>
      </c>
      <c r="F14" s="69">
        <v>6.347150259067358</v>
      </c>
    </row>
    <row r="15" spans="2:6" ht="15">
      <c r="B15" s="12" t="s">
        <v>7</v>
      </c>
      <c r="C15" s="8">
        <v>3656</v>
      </c>
      <c r="D15" s="66">
        <v>5.142231947483589</v>
      </c>
      <c r="E15" s="14">
        <v>188</v>
      </c>
      <c r="F15" s="69">
        <v>8.117443868739207</v>
      </c>
    </row>
    <row r="16" spans="2:6" ht="15">
      <c r="B16" s="12" t="s">
        <v>6</v>
      </c>
      <c r="C16" s="8">
        <v>5271</v>
      </c>
      <c r="D16" s="66">
        <v>9.675583380762664</v>
      </c>
      <c r="E16" s="14">
        <v>510</v>
      </c>
      <c r="F16" s="69">
        <v>22.020725388601036</v>
      </c>
    </row>
    <row r="17" spans="2:6" ht="15">
      <c r="B17" s="6" t="s">
        <v>5</v>
      </c>
      <c r="C17" s="10">
        <v>3705</v>
      </c>
      <c r="D17" s="66">
        <v>19.21727395411606</v>
      </c>
      <c r="E17" s="15">
        <v>712</v>
      </c>
      <c r="F17" s="70">
        <v>30.7426597582038</v>
      </c>
    </row>
    <row r="18" spans="2:6" ht="15">
      <c r="B18" s="19" t="s">
        <v>20</v>
      </c>
      <c r="C18" s="20">
        <v>22805</v>
      </c>
      <c r="D18" s="67">
        <v>10.155667616750714</v>
      </c>
      <c r="E18" s="21">
        <v>2316</v>
      </c>
      <c r="F18" s="71">
        <v>100</v>
      </c>
    </row>
  </sheetData>
  <sheetProtection/>
  <mergeCells count="2">
    <mergeCell ref="C3:D3"/>
    <mergeCell ref="E3:F3"/>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B2:D8"/>
  <sheetViews>
    <sheetView zoomScalePageLayoutView="0" workbookViewId="0" topLeftCell="A1">
      <selection activeCell="A1" sqref="A1"/>
    </sheetView>
  </sheetViews>
  <sheetFormatPr defaultColWidth="8.88671875" defaultRowHeight="15"/>
  <cols>
    <col min="1" max="1" width="1.33203125" style="0" customWidth="1"/>
    <col min="2" max="2" width="15.88671875" style="0" customWidth="1"/>
    <col min="3" max="3" width="15.10546875" style="0" customWidth="1"/>
    <col min="4" max="4" width="11.5546875" style="0" customWidth="1"/>
  </cols>
  <sheetData>
    <row r="1" ht="6.75" customHeight="1"/>
    <row r="2" ht="15">
      <c r="B2" s="2" t="s">
        <v>135</v>
      </c>
    </row>
    <row r="3" spans="2:4" s="1" customFormat="1" ht="38.25">
      <c r="B3" s="86" t="s">
        <v>136</v>
      </c>
      <c r="C3" s="86" t="s">
        <v>73</v>
      </c>
      <c r="D3" s="91" t="s">
        <v>67</v>
      </c>
    </row>
    <row r="4" spans="2:4" s="1" customFormat="1" ht="12.75">
      <c r="B4" s="11" t="s">
        <v>75</v>
      </c>
      <c r="C4" s="134">
        <v>65.38461538461539</v>
      </c>
      <c r="D4" s="125">
        <v>272</v>
      </c>
    </row>
    <row r="5" spans="2:4" s="1" customFormat="1" ht="12.75">
      <c r="B5" s="12" t="s">
        <v>76</v>
      </c>
      <c r="C5" s="82">
        <v>18.75</v>
      </c>
      <c r="D5" s="126">
        <v>78</v>
      </c>
    </row>
    <row r="6" spans="2:4" s="1" customFormat="1" ht="12.75">
      <c r="B6" s="12" t="s">
        <v>137</v>
      </c>
      <c r="C6" s="82">
        <v>8.413461538461538</v>
      </c>
      <c r="D6" s="126">
        <v>35</v>
      </c>
    </row>
    <row r="7" spans="2:4" s="1" customFormat="1" ht="12.75">
      <c r="B7" s="6" t="s">
        <v>56</v>
      </c>
      <c r="C7" s="135">
        <v>7.451923076923077</v>
      </c>
      <c r="D7" s="127">
        <v>31</v>
      </c>
    </row>
    <row r="8" spans="2:4" s="1" customFormat="1" ht="12.75">
      <c r="B8" s="107" t="s">
        <v>18</v>
      </c>
      <c r="C8" s="156">
        <v>100</v>
      </c>
      <c r="D8" s="157">
        <v>416</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2:F21"/>
  <sheetViews>
    <sheetView zoomScalePageLayoutView="0" workbookViewId="0" topLeftCell="A1">
      <selection activeCell="A1" sqref="A1"/>
    </sheetView>
  </sheetViews>
  <sheetFormatPr defaultColWidth="8.88671875" defaultRowHeight="15"/>
  <cols>
    <col min="1" max="1" width="1.4375" style="0" customWidth="1"/>
    <col min="2" max="2" width="12.6640625" style="0" customWidth="1"/>
    <col min="3" max="3" width="14.5546875" style="0" customWidth="1"/>
    <col min="4" max="4" width="15.99609375" style="0" customWidth="1"/>
    <col min="5" max="5" width="17.3359375" style="0" customWidth="1"/>
    <col min="6" max="6" width="11.88671875" style="0" customWidth="1"/>
  </cols>
  <sheetData>
    <row r="1" ht="7.5" customHeight="1"/>
    <row r="2" s="1" customFormat="1" ht="12.75">
      <c r="B2" s="235" t="s">
        <v>138</v>
      </c>
    </row>
    <row r="3" spans="2:6" s="158" customFormat="1" ht="12.75">
      <c r="B3" s="241" t="s">
        <v>2</v>
      </c>
      <c r="C3" s="249" t="s">
        <v>68</v>
      </c>
      <c r="D3" s="250"/>
      <c r="E3" s="251"/>
      <c r="F3" s="85" t="s">
        <v>69</v>
      </c>
    </row>
    <row r="4" spans="2:6" s="158" customFormat="1" ht="102">
      <c r="B4" s="242"/>
      <c r="C4" s="29" t="s">
        <v>139</v>
      </c>
      <c r="D4" s="28" t="s">
        <v>140</v>
      </c>
      <c r="E4" s="85" t="s">
        <v>141</v>
      </c>
      <c r="F4" s="85" t="s">
        <v>142</v>
      </c>
    </row>
    <row r="5" spans="2:6" s="1" customFormat="1" ht="12.75">
      <c r="B5" s="38" t="s">
        <v>5</v>
      </c>
      <c r="C5" s="113">
        <v>6.03932584269663</v>
      </c>
      <c r="D5" s="98">
        <v>47.53363228699551</v>
      </c>
      <c r="E5" s="65">
        <v>50.70224719101124</v>
      </c>
      <c r="F5" s="161">
        <v>712</v>
      </c>
    </row>
    <row r="6" spans="2:6" s="1" customFormat="1" ht="12.75">
      <c r="B6" s="39" t="s">
        <v>6</v>
      </c>
      <c r="C6" s="72">
        <v>28.823529411764703</v>
      </c>
      <c r="D6" s="77">
        <v>58.67768595041323</v>
      </c>
      <c r="E6" s="66">
        <v>70.58823529411765</v>
      </c>
      <c r="F6" s="162">
        <v>510</v>
      </c>
    </row>
    <row r="7" spans="2:6" s="1" customFormat="1" ht="12.75">
      <c r="B7" s="39" t="s">
        <v>7</v>
      </c>
      <c r="C7" s="72">
        <v>13.829787234042554</v>
      </c>
      <c r="D7" s="77">
        <v>11.11111111111111</v>
      </c>
      <c r="E7" s="66">
        <v>23.404255319148938</v>
      </c>
      <c r="F7" s="162">
        <v>188</v>
      </c>
    </row>
    <row r="8" spans="2:6" s="1" customFormat="1" ht="12.75">
      <c r="B8" s="39" t="s">
        <v>8</v>
      </c>
      <c r="C8" s="72">
        <v>8.843537414965986</v>
      </c>
      <c r="D8" s="77">
        <v>58.95522388059702</v>
      </c>
      <c r="E8" s="66">
        <v>62.585034013605444</v>
      </c>
      <c r="F8" s="162">
        <v>147</v>
      </c>
    </row>
    <row r="9" spans="2:6" s="1" customFormat="1" ht="12.75">
      <c r="B9" s="39" t="s">
        <v>9</v>
      </c>
      <c r="C9" s="72">
        <v>17.9487179487179</v>
      </c>
      <c r="D9" s="77">
        <v>15.625</v>
      </c>
      <c r="E9" s="66">
        <v>30.76923076923077</v>
      </c>
      <c r="F9" s="162">
        <v>117</v>
      </c>
    </row>
    <row r="10" spans="2:6" s="1" customFormat="1" ht="12.75">
      <c r="B10" s="39" t="s">
        <v>10</v>
      </c>
      <c r="C10" s="72">
        <v>37.61467889908257</v>
      </c>
      <c r="D10" s="77">
        <v>32.22222222222222</v>
      </c>
      <c r="E10" s="66">
        <v>74.31192660550458</v>
      </c>
      <c r="F10" s="162">
        <v>109</v>
      </c>
    </row>
    <row r="11" spans="2:6" s="1" customFormat="1" ht="12.75">
      <c r="B11" s="39" t="s">
        <v>11</v>
      </c>
      <c r="C11" s="72">
        <v>16.666666666666664</v>
      </c>
      <c r="D11" s="77">
        <v>52.80898876404494</v>
      </c>
      <c r="E11" s="66">
        <v>43.51851851851852</v>
      </c>
      <c r="F11" s="162">
        <v>108</v>
      </c>
    </row>
    <row r="12" spans="2:6" s="1" customFormat="1" ht="12.75">
      <c r="B12" s="39" t="s">
        <v>12</v>
      </c>
      <c r="C12" s="72">
        <v>15.238095238095239</v>
      </c>
      <c r="D12" s="77">
        <v>0</v>
      </c>
      <c r="E12" s="66">
        <v>60</v>
      </c>
      <c r="F12" s="162">
        <v>105</v>
      </c>
    </row>
    <row r="13" spans="2:6" s="1" customFormat="1" ht="12.75">
      <c r="B13" s="39" t="s">
        <v>13</v>
      </c>
      <c r="C13" s="72">
        <v>3.571428571428571</v>
      </c>
      <c r="D13" s="77">
        <v>58.82352941176471</v>
      </c>
      <c r="E13" s="66">
        <v>3.571428571428571</v>
      </c>
      <c r="F13" s="162">
        <v>84</v>
      </c>
    </row>
    <row r="14" spans="2:6" s="1" customFormat="1" ht="12.75">
      <c r="B14" s="39" t="s">
        <v>14</v>
      </c>
      <c r="C14" s="72">
        <v>26.582278481012654</v>
      </c>
      <c r="D14" s="77">
        <v>41.37931034482759</v>
      </c>
      <c r="E14" s="66">
        <v>56.9620253164557</v>
      </c>
      <c r="F14" s="162">
        <v>79</v>
      </c>
    </row>
    <row r="15" spans="2:6" s="1" customFormat="1" ht="12.75">
      <c r="B15" s="39" t="s">
        <v>15</v>
      </c>
      <c r="C15" s="72">
        <v>27.631578947368425</v>
      </c>
      <c r="D15" s="77">
        <v>5.454545454545454</v>
      </c>
      <c r="E15" s="66">
        <v>31.57894736842105</v>
      </c>
      <c r="F15" s="162">
        <v>76</v>
      </c>
    </row>
    <row r="16" spans="2:6" s="1" customFormat="1" ht="12.75">
      <c r="B16" s="39" t="s">
        <v>16</v>
      </c>
      <c r="C16" s="72">
        <v>18.6046511627907</v>
      </c>
      <c r="D16" s="77">
        <v>2.857142857142857</v>
      </c>
      <c r="E16" s="66">
        <v>20.930232558139537</v>
      </c>
      <c r="F16" s="162">
        <v>43</v>
      </c>
    </row>
    <row r="17" spans="2:6" s="1" customFormat="1" ht="12.75">
      <c r="B17" s="40" t="s">
        <v>17</v>
      </c>
      <c r="C17" s="73">
        <v>44.73684210526316</v>
      </c>
      <c r="D17" s="140">
        <v>61.904761904761905</v>
      </c>
      <c r="E17" s="160">
        <v>78.94736842105263</v>
      </c>
      <c r="F17" s="145">
        <v>38</v>
      </c>
    </row>
    <row r="18" spans="2:6" s="1" customFormat="1" ht="12.75">
      <c r="B18" s="86" t="s">
        <v>144</v>
      </c>
      <c r="C18" s="55">
        <v>17.055267702936096</v>
      </c>
      <c r="D18" s="163">
        <v>32</v>
      </c>
      <c r="E18" s="67">
        <v>43.597582037996546</v>
      </c>
      <c r="F18" s="32">
        <v>2316</v>
      </c>
    </row>
    <row r="19" ht="15">
      <c r="B19" s="146" t="s">
        <v>143</v>
      </c>
    </row>
    <row r="20" ht="15">
      <c r="B20" s="159"/>
    </row>
    <row r="21" ht="15">
      <c r="B21" s="159"/>
    </row>
  </sheetData>
  <sheetProtection/>
  <mergeCells count="2">
    <mergeCell ref="B3:B4"/>
    <mergeCell ref="C3:E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2:F18"/>
  <sheetViews>
    <sheetView zoomScalePageLayoutView="0" workbookViewId="0" topLeftCell="A1">
      <selection activeCell="A1" sqref="A1"/>
    </sheetView>
  </sheetViews>
  <sheetFormatPr defaultColWidth="8.88671875" defaultRowHeight="15"/>
  <cols>
    <col min="1" max="1" width="2.3359375" style="0" customWidth="1"/>
    <col min="2" max="2" width="9.4453125" style="0" customWidth="1"/>
  </cols>
  <sheetData>
    <row r="2" ht="15">
      <c r="B2" s="2" t="s">
        <v>148</v>
      </c>
    </row>
    <row r="3" spans="2:6" ht="15">
      <c r="B3" s="252" t="s">
        <v>2</v>
      </c>
      <c r="C3" s="253" t="s">
        <v>68</v>
      </c>
      <c r="D3" s="254"/>
      <c r="E3" s="255"/>
      <c r="F3" s="92" t="s">
        <v>69</v>
      </c>
    </row>
    <row r="4" spans="2:6" ht="51">
      <c r="B4" s="248"/>
      <c r="C4" s="83" t="s">
        <v>145</v>
      </c>
      <c r="D4" s="112" t="s">
        <v>146</v>
      </c>
      <c r="E4" s="95" t="s">
        <v>147</v>
      </c>
      <c r="F4" s="86" t="s">
        <v>39</v>
      </c>
    </row>
    <row r="5" spans="2:6" ht="15">
      <c r="B5" s="38" t="s">
        <v>10</v>
      </c>
      <c r="C5" s="114">
        <v>97.24770642201835</v>
      </c>
      <c r="D5" s="114">
        <v>0.9174311926605505</v>
      </c>
      <c r="E5" s="68">
        <v>1.834862385321101</v>
      </c>
      <c r="F5" s="41">
        <v>109</v>
      </c>
    </row>
    <row r="6" spans="2:6" ht="15">
      <c r="B6" s="39" t="s">
        <v>17</v>
      </c>
      <c r="C6" s="54">
        <v>100</v>
      </c>
      <c r="D6" s="54">
        <v>0</v>
      </c>
      <c r="E6" s="69">
        <v>0</v>
      </c>
      <c r="F6" s="42">
        <v>38</v>
      </c>
    </row>
    <row r="7" spans="2:6" ht="15">
      <c r="B7" s="39" t="s">
        <v>11</v>
      </c>
      <c r="C7" s="54">
        <v>70.37037037037037</v>
      </c>
      <c r="D7" s="54">
        <v>27.77777777777778</v>
      </c>
      <c r="E7" s="69">
        <v>1.8518518518518516</v>
      </c>
      <c r="F7" s="42">
        <v>108</v>
      </c>
    </row>
    <row r="8" spans="2:6" ht="15">
      <c r="B8" s="39" t="s">
        <v>16</v>
      </c>
      <c r="C8" s="54">
        <v>67.44186046511628</v>
      </c>
      <c r="D8" s="54">
        <v>32.55813953488372</v>
      </c>
      <c r="E8" s="69">
        <v>0</v>
      </c>
      <c r="F8" s="42">
        <v>43</v>
      </c>
    </row>
    <row r="9" spans="2:6" ht="15">
      <c r="B9" s="39" t="s">
        <v>15</v>
      </c>
      <c r="C9" s="54">
        <v>75</v>
      </c>
      <c r="D9" s="54">
        <v>14.473684210526317</v>
      </c>
      <c r="E9" s="69">
        <v>10.526315789473683</v>
      </c>
      <c r="F9" s="42">
        <v>76</v>
      </c>
    </row>
    <row r="10" spans="2:6" ht="15">
      <c r="B10" s="39" t="s">
        <v>7</v>
      </c>
      <c r="C10" s="54">
        <v>7.446808510638298</v>
      </c>
      <c r="D10" s="54">
        <v>90.95744680851064</v>
      </c>
      <c r="E10" s="69">
        <v>1.5957446808510638</v>
      </c>
      <c r="F10" s="42">
        <v>188</v>
      </c>
    </row>
    <row r="11" spans="2:6" ht="15">
      <c r="B11" s="39" t="s">
        <v>6</v>
      </c>
      <c r="C11" s="54">
        <v>87.45098039215686</v>
      </c>
      <c r="D11" s="54">
        <v>11.372549019607844</v>
      </c>
      <c r="E11" s="69">
        <v>1.1764705882352942</v>
      </c>
      <c r="F11" s="42">
        <v>510</v>
      </c>
    </row>
    <row r="12" spans="2:6" ht="15">
      <c r="B12" s="39" t="s">
        <v>9</v>
      </c>
      <c r="C12" s="54">
        <v>58.119658119658126</v>
      </c>
      <c r="D12" s="54">
        <v>41.88034188034188</v>
      </c>
      <c r="E12" s="69">
        <v>0</v>
      </c>
      <c r="F12" s="42">
        <v>117</v>
      </c>
    </row>
    <row r="13" spans="2:6" ht="15">
      <c r="B13" s="39" t="s">
        <v>8</v>
      </c>
      <c r="C13" s="54">
        <v>0.6802721088435374</v>
      </c>
      <c r="D13" s="54">
        <v>99.31972789115646</v>
      </c>
      <c r="E13" s="69">
        <v>0</v>
      </c>
      <c r="F13" s="42">
        <v>147</v>
      </c>
    </row>
    <row r="14" spans="2:6" ht="15">
      <c r="B14" s="39" t="s">
        <v>5</v>
      </c>
      <c r="C14" s="54">
        <v>99.15730337078652</v>
      </c>
      <c r="D14" s="54">
        <v>0.7022471910112359</v>
      </c>
      <c r="E14" s="69">
        <v>0.1404494382022472</v>
      </c>
      <c r="F14" s="42">
        <v>712</v>
      </c>
    </row>
    <row r="15" spans="2:6" ht="15">
      <c r="B15" s="39" t="s">
        <v>12</v>
      </c>
      <c r="C15" s="54">
        <v>60.952380952380956</v>
      </c>
      <c r="D15" s="54">
        <v>37.142857142857146</v>
      </c>
      <c r="E15" s="69">
        <v>1.9047619047619049</v>
      </c>
      <c r="F15" s="42">
        <v>105</v>
      </c>
    </row>
    <row r="16" spans="2:6" ht="15">
      <c r="B16" s="39" t="s">
        <v>14</v>
      </c>
      <c r="C16" s="54">
        <v>94.9367088607595</v>
      </c>
      <c r="D16" s="54">
        <v>2.5316455696202533</v>
      </c>
      <c r="E16" s="69">
        <v>2.5316455696202533</v>
      </c>
      <c r="F16" s="42">
        <v>79</v>
      </c>
    </row>
    <row r="17" spans="2:6" ht="15">
      <c r="B17" s="40" t="s">
        <v>13</v>
      </c>
      <c r="C17" s="115">
        <v>0</v>
      </c>
      <c r="D17" s="115">
        <v>100</v>
      </c>
      <c r="E17" s="70">
        <v>0</v>
      </c>
      <c r="F17" s="43">
        <v>84</v>
      </c>
    </row>
    <row r="18" spans="2:6" ht="15">
      <c r="B18" s="86" t="s">
        <v>18</v>
      </c>
      <c r="C18" s="55">
        <v>72.53886010362694</v>
      </c>
      <c r="D18" s="116">
        <v>26.338514680483595</v>
      </c>
      <c r="E18" s="56">
        <v>1.1226252158894647</v>
      </c>
      <c r="F18" s="32">
        <v>2316</v>
      </c>
    </row>
  </sheetData>
  <sheetProtection/>
  <mergeCells count="2">
    <mergeCell ref="B3:B4"/>
    <mergeCell ref="C3:E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2:I19"/>
  <sheetViews>
    <sheetView zoomScalePageLayoutView="0" workbookViewId="0" topLeftCell="A1">
      <selection activeCell="A1" sqref="A1"/>
    </sheetView>
  </sheetViews>
  <sheetFormatPr defaultColWidth="8.88671875" defaultRowHeight="15"/>
  <cols>
    <col min="1" max="1" width="1.99609375" style="0" customWidth="1"/>
    <col min="9" max="9" width="9.4453125" style="144" bestFit="1" customWidth="1"/>
  </cols>
  <sheetData>
    <row r="1" ht="9.75" customHeight="1"/>
    <row r="2" ht="15">
      <c r="B2" s="2" t="s">
        <v>149</v>
      </c>
    </row>
    <row r="3" spans="2:9" ht="15">
      <c r="B3" s="256" t="s">
        <v>150</v>
      </c>
      <c r="C3" s="258" t="s">
        <v>151</v>
      </c>
      <c r="D3" s="259"/>
      <c r="E3" s="260"/>
      <c r="F3" s="261" t="s">
        <v>152</v>
      </c>
      <c r="G3" s="262"/>
      <c r="H3" s="262"/>
      <c r="I3" s="263"/>
    </row>
    <row r="4" spans="2:9" ht="15">
      <c r="B4" s="257"/>
      <c r="C4" s="165" t="s">
        <v>153</v>
      </c>
      <c r="D4" s="166" t="s">
        <v>154</v>
      </c>
      <c r="E4" s="168" t="s">
        <v>18</v>
      </c>
      <c r="F4" s="171" t="s">
        <v>36</v>
      </c>
      <c r="G4" s="172" t="s">
        <v>37</v>
      </c>
      <c r="H4" s="169" t="s">
        <v>18</v>
      </c>
      <c r="I4" s="170" t="s">
        <v>155</v>
      </c>
    </row>
    <row r="5" spans="2:9" ht="15">
      <c r="B5" s="173" t="s">
        <v>10</v>
      </c>
      <c r="C5" s="177">
        <v>75</v>
      </c>
      <c r="D5" s="178">
        <v>45</v>
      </c>
      <c r="E5" s="183">
        <v>120</v>
      </c>
      <c r="F5" s="187">
        <v>82</v>
      </c>
      <c r="G5" s="188">
        <v>27</v>
      </c>
      <c r="H5" s="193">
        <v>109</v>
      </c>
      <c r="I5" s="196">
        <f>(H5/E5)*100</f>
        <v>90.83333333333333</v>
      </c>
    </row>
    <row r="6" spans="2:9" ht="15">
      <c r="B6" s="174" t="s">
        <v>17</v>
      </c>
      <c r="C6" s="179">
        <v>25</v>
      </c>
      <c r="D6" s="180">
        <v>15</v>
      </c>
      <c r="E6" s="184">
        <v>40</v>
      </c>
      <c r="F6" s="189">
        <v>38</v>
      </c>
      <c r="G6" s="190">
        <v>0</v>
      </c>
      <c r="H6" s="194">
        <v>38</v>
      </c>
      <c r="I6" s="197">
        <f aca="true" t="shared" si="0" ref="I6:I19">(H6/E6)*100</f>
        <v>95</v>
      </c>
    </row>
    <row r="7" spans="2:9" ht="15">
      <c r="B7" s="174" t="s">
        <v>11</v>
      </c>
      <c r="C7" s="179">
        <v>90</v>
      </c>
      <c r="D7" s="180">
        <v>60</v>
      </c>
      <c r="E7" s="184">
        <v>150</v>
      </c>
      <c r="F7" s="189">
        <v>62</v>
      </c>
      <c r="G7" s="190">
        <v>46</v>
      </c>
      <c r="H7" s="194">
        <v>108</v>
      </c>
      <c r="I7" s="197">
        <f t="shared" si="0"/>
        <v>72</v>
      </c>
    </row>
    <row r="8" spans="2:9" ht="15">
      <c r="B8" s="174" t="s">
        <v>16</v>
      </c>
      <c r="C8" s="179">
        <v>45</v>
      </c>
      <c r="D8" s="180">
        <v>25</v>
      </c>
      <c r="E8" s="184">
        <v>70</v>
      </c>
      <c r="F8" s="189">
        <v>13</v>
      </c>
      <c r="G8" s="190">
        <v>30</v>
      </c>
      <c r="H8" s="194">
        <v>43</v>
      </c>
      <c r="I8" s="197">
        <f t="shared" si="0"/>
        <v>61.42857142857143</v>
      </c>
    </row>
    <row r="9" spans="2:9" ht="15">
      <c r="B9" s="174" t="s">
        <v>15</v>
      </c>
      <c r="C9" s="179">
        <v>75</v>
      </c>
      <c r="D9" s="180">
        <v>45</v>
      </c>
      <c r="E9" s="184">
        <v>120</v>
      </c>
      <c r="F9" s="189">
        <v>26</v>
      </c>
      <c r="G9" s="190">
        <v>50</v>
      </c>
      <c r="H9" s="194">
        <v>76</v>
      </c>
      <c r="I9" s="197">
        <f t="shared" si="0"/>
        <v>63.33333333333333</v>
      </c>
    </row>
    <row r="10" spans="2:9" ht="15">
      <c r="B10" s="174" t="s">
        <v>7</v>
      </c>
      <c r="C10" s="179">
        <v>120</v>
      </c>
      <c r="D10" s="180">
        <v>80</v>
      </c>
      <c r="E10" s="184">
        <v>200</v>
      </c>
      <c r="F10" s="189">
        <v>63</v>
      </c>
      <c r="G10" s="190">
        <v>125</v>
      </c>
      <c r="H10" s="194">
        <v>188</v>
      </c>
      <c r="I10" s="197">
        <f t="shared" si="0"/>
        <v>94</v>
      </c>
    </row>
    <row r="11" spans="2:9" ht="15">
      <c r="B11" s="174" t="s">
        <v>6</v>
      </c>
      <c r="C11" s="179">
        <v>350</v>
      </c>
      <c r="D11" s="180">
        <v>210</v>
      </c>
      <c r="E11" s="184">
        <v>560</v>
      </c>
      <c r="F11" s="189">
        <v>351</v>
      </c>
      <c r="G11" s="190">
        <v>159</v>
      </c>
      <c r="H11" s="194">
        <v>510</v>
      </c>
      <c r="I11" s="197">
        <f t="shared" si="0"/>
        <v>91.07142857142857</v>
      </c>
    </row>
    <row r="12" spans="2:9" ht="15">
      <c r="B12" s="174" t="s">
        <v>9</v>
      </c>
      <c r="C12" s="179">
        <v>80</v>
      </c>
      <c r="D12" s="180">
        <v>40</v>
      </c>
      <c r="E12" s="184">
        <v>120</v>
      </c>
      <c r="F12" s="189">
        <v>80</v>
      </c>
      <c r="G12" s="190">
        <v>37</v>
      </c>
      <c r="H12" s="194">
        <v>117</v>
      </c>
      <c r="I12" s="197">
        <f t="shared" si="0"/>
        <v>97.5</v>
      </c>
    </row>
    <row r="13" spans="2:9" ht="15">
      <c r="B13" s="174" t="s">
        <v>156</v>
      </c>
      <c r="C13" s="179">
        <v>6</v>
      </c>
      <c r="D13" s="180">
        <v>4</v>
      </c>
      <c r="E13" s="184">
        <v>10</v>
      </c>
      <c r="F13" s="189">
        <v>9</v>
      </c>
      <c r="G13" s="190">
        <v>0</v>
      </c>
      <c r="H13" s="194">
        <v>9</v>
      </c>
      <c r="I13" s="197">
        <f t="shared" si="0"/>
        <v>90</v>
      </c>
    </row>
    <row r="14" spans="2:9" ht="15">
      <c r="B14" s="174" t="s">
        <v>8</v>
      </c>
      <c r="C14" s="179">
        <v>150</v>
      </c>
      <c r="D14" s="180">
        <v>100</v>
      </c>
      <c r="E14" s="184">
        <v>250</v>
      </c>
      <c r="F14" s="189">
        <v>84</v>
      </c>
      <c r="G14" s="190">
        <v>63</v>
      </c>
      <c r="H14" s="194">
        <v>147</v>
      </c>
      <c r="I14" s="197">
        <f t="shared" si="0"/>
        <v>58.8</v>
      </c>
    </row>
    <row r="15" spans="2:9" ht="15">
      <c r="B15" s="174" t="s">
        <v>5</v>
      </c>
      <c r="C15" s="179">
        <v>300</v>
      </c>
      <c r="D15" s="180">
        <v>200</v>
      </c>
      <c r="E15" s="184">
        <v>500</v>
      </c>
      <c r="F15" s="189">
        <v>480</v>
      </c>
      <c r="G15" s="190">
        <v>232</v>
      </c>
      <c r="H15" s="194">
        <v>712</v>
      </c>
      <c r="I15" s="197">
        <f t="shared" si="0"/>
        <v>142.4</v>
      </c>
    </row>
    <row r="16" spans="2:9" ht="15">
      <c r="B16" s="174" t="s">
        <v>12</v>
      </c>
      <c r="C16" s="179">
        <v>60</v>
      </c>
      <c r="D16" s="180">
        <v>40</v>
      </c>
      <c r="E16" s="184">
        <v>100</v>
      </c>
      <c r="F16" s="189">
        <v>62</v>
      </c>
      <c r="G16" s="190">
        <v>43</v>
      </c>
      <c r="H16" s="194">
        <v>105</v>
      </c>
      <c r="I16" s="197">
        <f t="shared" si="0"/>
        <v>105</v>
      </c>
    </row>
    <row r="17" spans="2:9" ht="15">
      <c r="B17" s="174" t="s">
        <v>14</v>
      </c>
      <c r="C17" s="179">
        <v>90</v>
      </c>
      <c r="D17" s="180">
        <v>60</v>
      </c>
      <c r="E17" s="184">
        <v>150</v>
      </c>
      <c r="F17" s="189">
        <v>69</v>
      </c>
      <c r="G17" s="190">
        <v>10</v>
      </c>
      <c r="H17" s="194">
        <v>79</v>
      </c>
      <c r="I17" s="197">
        <f t="shared" si="0"/>
        <v>52.666666666666664</v>
      </c>
    </row>
    <row r="18" spans="2:9" ht="15">
      <c r="B18" s="175" t="s">
        <v>157</v>
      </c>
      <c r="C18" s="181">
        <v>70</v>
      </c>
      <c r="D18" s="182">
        <v>40</v>
      </c>
      <c r="E18" s="185">
        <v>110</v>
      </c>
      <c r="F18" s="191">
        <v>12</v>
      </c>
      <c r="G18" s="192">
        <v>72</v>
      </c>
      <c r="H18" s="195">
        <v>84</v>
      </c>
      <c r="I18" s="198">
        <f t="shared" si="0"/>
        <v>76.36363636363637</v>
      </c>
    </row>
    <row r="19" spans="2:9" ht="15">
      <c r="B19" s="167" t="s">
        <v>18</v>
      </c>
      <c r="C19" s="199">
        <v>1536</v>
      </c>
      <c r="D19" s="176">
        <v>964</v>
      </c>
      <c r="E19" s="200">
        <v>2500</v>
      </c>
      <c r="F19" s="201">
        <v>1431</v>
      </c>
      <c r="G19" s="186">
        <v>894</v>
      </c>
      <c r="H19" s="202">
        <v>2325</v>
      </c>
      <c r="I19" s="164">
        <f t="shared" si="0"/>
        <v>93</v>
      </c>
    </row>
  </sheetData>
  <sheetProtection/>
  <mergeCells count="3">
    <mergeCell ref="B3:B4"/>
    <mergeCell ref="C3:E3"/>
    <mergeCell ref="F3:I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2:E8"/>
  <sheetViews>
    <sheetView zoomScalePageLayoutView="0" workbookViewId="0" topLeftCell="A1">
      <selection activeCell="A1" sqref="A1"/>
    </sheetView>
  </sheetViews>
  <sheetFormatPr defaultColWidth="8.88671875" defaultRowHeight="15"/>
  <cols>
    <col min="1" max="1" width="1.2265625" style="0" customWidth="1"/>
    <col min="3" max="3" width="15.6640625" style="0" customWidth="1"/>
    <col min="4" max="4" width="15.10546875" style="0" customWidth="1"/>
    <col min="5" max="5" width="19.88671875" style="0" customWidth="1"/>
  </cols>
  <sheetData>
    <row r="1" ht="6" customHeight="1"/>
    <row r="2" spans="2:5" ht="15">
      <c r="B2" s="128" t="s">
        <v>158</v>
      </c>
      <c r="C2" s="206"/>
      <c r="D2" s="206"/>
      <c r="E2" s="206"/>
    </row>
    <row r="3" spans="2:5" ht="25.5">
      <c r="B3" s="31" t="s">
        <v>159</v>
      </c>
      <c r="C3" s="31" t="s">
        <v>160</v>
      </c>
      <c r="D3" s="31" t="s">
        <v>161</v>
      </c>
      <c r="E3" s="31" t="s">
        <v>162</v>
      </c>
    </row>
    <row r="4" spans="2:5" ht="15">
      <c r="B4" s="31" t="s">
        <v>163</v>
      </c>
      <c r="C4" s="207" t="s">
        <v>164</v>
      </c>
      <c r="D4" s="207">
        <v>1</v>
      </c>
      <c r="E4" s="44" t="s">
        <v>165</v>
      </c>
    </row>
    <row r="5" spans="2:5" ht="15">
      <c r="B5" s="264" t="s">
        <v>5</v>
      </c>
      <c r="C5" s="265" t="s">
        <v>166</v>
      </c>
      <c r="D5" s="266">
        <v>3</v>
      </c>
      <c r="E5" s="44" t="s">
        <v>167</v>
      </c>
    </row>
    <row r="6" spans="2:5" ht="15">
      <c r="B6" s="264"/>
      <c r="C6" s="265"/>
      <c r="D6" s="266"/>
      <c r="E6" s="45" t="s">
        <v>168</v>
      </c>
    </row>
    <row r="7" spans="2:5" ht="15">
      <c r="B7" s="31" t="s">
        <v>7</v>
      </c>
      <c r="C7" s="207" t="s">
        <v>169</v>
      </c>
      <c r="D7" s="207">
        <v>2</v>
      </c>
      <c r="E7" s="45" t="s">
        <v>167</v>
      </c>
    </row>
    <row r="8" spans="2:5" ht="15">
      <c r="B8" s="31" t="s">
        <v>16</v>
      </c>
      <c r="C8" s="207" t="s">
        <v>164</v>
      </c>
      <c r="D8" s="207">
        <v>1</v>
      </c>
      <c r="E8" s="207" t="s">
        <v>168</v>
      </c>
    </row>
  </sheetData>
  <sheetProtection/>
  <mergeCells count="3">
    <mergeCell ref="B5:B6"/>
    <mergeCell ref="C5:C6"/>
    <mergeCell ref="D5:D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2:C8"/>
  <sheetViews>
    <sheetView zoomScalePageLayoutView="0" workbookViewId="0" topLeftCell="A1">
      <selection activeCell="A1" sqref="A1"/>
    </sheetView>
  </sheetViews>
  <sheetFormatPr defaultColWidth="8.88671875" defaultRowHeight="15"/>
  <cols>
    <col min="1" max="1" width="2.5546875" style="0" customWidth="1"/>
    <col min="2" max="2" width="26.77734375" style="0" customWidth="1"/>
    <col min="3" max="3" width="26.88671875" style="0" customWidth="1"/>
  </cols>
  <sheetData>
    <row r="1" ht="8.25" customHeight="1"/>
    <row r="2" ht="15.75" thickBot="1">
      <c r="B2" s="2" t="s">
        <v>231</v>
      </c>
    </row>
    <row r="3" spans="2:3" ht="15.75" thickBot="1">
      <c r="B3" s="203" t="s">
        <v>170</v>
      </c>
      <c r="C3" s="204" t="s">
        <v>171</v>
      </c>
    </row>
    <row r="4" spans="2:3" ht="64.5" thickBot="1">
      <c r="B4" s="208" t="s">
        <v>172</v>
      </c>
      <c r="C4" s="205" t="s">
        <v>173</v>
      </c>
    </row>
    <row r="5" spans="2:3" ht="39" thickBot="1">
      <c r="B5" s="208" t="s">
        <v>174</v>
      </c>
      <c r="C5" s="205" t="s">
        <v>175</v>
      </c>
    </row>
    <row r="6" spans="2:3" ht="64.5" thickBot="1">
      <c r="B6" s="208" t="s">
        <v>176</v>
      </c>
      <c r="C6" s="205" t="s">
        <v>177</v>
      </c>
    </row>
    <row r="7" spans="2:3" ht="64.5" thickBot="1">
      <c r="B7" s="208" t="s">
        <v>178</v>
      </c>
      <c r="C7" s="205" t="s">
        <v>179</v>
      </c>
    </row>
    <row r="8" spans="2:3" ht="102.75" thickBot="1">
      <c r="B8" s="208" t="s">
        <v>180</v>
      </c>
      <c r="C8" s="205" t="s">
        <v>181</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1:D134"/>
  <sheetViews>
    <sheetView zoomScalePageLayoutView="0" workbookViewId="0" topLeftCell="A1">
      <selection activeCell="A1" sqref="A1"/>
    </sheetView>
  </sheetViews>
  <sheetFormatPr defaultColWidth="8.88671875" defaultRowHeight="15"/>
  <cols>
    <col min="1" max="1" width="2.10546875" style="0" customWidth="1"/>
    <col min="2" max="2" width="35.3359375" style="209" customWidth="1"/>
    <col min="3" max="3" width="25.21484375" style="143" bestFit="1" customWidth="1"/>
    <col min="4" max="4" width="7.5546875" style="89" bestFit="1" customWidth="1"/>
  </cols>
  <sheetData>
    <row r="1" ht="15.75">
      <c r="B1" s="209" t="s">
        <v>182</v>
      </c>
    </row>
    <row r="2" ht="15.75">
      <c r="B2" s="209" t="s">
        <v>10</v>
      </c>
    </row>
    <row r="3" spans="2:4" ht="15.75">
      <c r="B3" s="210" t="s">
        <v>183</v>
      </c>
      <c r="C3" s="269">
        <v>40</v>
      </c>
      <c r="D3" s="270"/>
    </row>
    <row r="4" spans="2:4" ht="15.75">
      <c r="B4" s="211" t="s">
        <v>184</v>
      </c>
      <c r="C4" s="269">
        <v>24</v>
      </c>
      <c r="D4" s="269"/>
    </row>
    <row r="5" spans="2:4" ht="15.75">
      <c r="B5" s="211" t="s">
        <v>185</v>
      </c>
      <c r="C5" s="212" t="s">
        <v>186</v>
      </c>
      <c r="D5" s="213">
        <v>0.9</v>
      </c>
    </row>
    <row r="6" spans="2:4" ht="15.75">
      <c r="B6" s="211" t="s">
        <v>187</v>
      </c>
      <c r="C6" s="212" t="s">
        <v>36</v>
      </c>
      <c r="D6" s="213">
        <v>0.9</v>
      </c>
    </row>
    <row r="7" spans="2:4" ht="15.75">
      <c r="B7" s="211" t="s">
        <v>80</v>
      </c>
      <c r="C7" s="212" t="s">
        <v>86</v>
      </c>
      <c r="D7" s="213">
        <v>0.3</v>
      </c>
    </row>
    <row r="8" spans="2:4" ht="15.75">
      <c r="B8" s="211" t="s">
        <v>188</v>
      </c>
      <c r="C8" s="212" t="s">
        <v>189</v>
      </c>
      <c r="D8" s="213">
        <v>0.55</v>
      </c>
    </row>
    <row r="9" spans="2:4" ht="15.75">
      <c r="B9" s="211" t="s">
        <v>72</v>
      </c>
      <c r="C9" s="212" t="s">
        <v>82</v>
      </c>
      <c r="D9" s="213">
        <v>0.53</v>
      </c>
    </row>
    <row r="10" spans="2:4" ht="15">
      <c r="B10" s="267" t="s">
        <v>190</v>
      </c>
      <c r="C10" s="212" t="s">
        <v>46</v>
      </c>
      <c r="D10" s="213">
        <v>0.33</v>
      </c>
    </row>
    <row r="11" spans="2:4" ht="15">
      <c r="B11" s="267"/>
      <c r="C11" s="212" t="s">
        <v>191</v>
      </c>
      <c r="D11" s="213">
        <v>0.33</v>
      </c>
    </row>
    <row r="12" spans="2:4" ht="15">
      <c r="B12" s="267"/>
      <c r="C12" s="212" t="s">
        <v>192</v>
      </c>
      <c r="D12" s="213">
        <v>0.21</v>
      </c>
    </row>
    <row r="13" spans="2:4" ht="15">
      <c r="B13" s="268"/>
      <c r="C13" s="212" t="s">
        <v>193</v>
      </c>
      <c r="D13" s="214">
        <v>0.13</v>
      </c>
    </row>
    <row r="15" ht="15.75">
      <c r="B15" s="209" t="s">
        <v>17</v>
      </c>
    </row>
    <row r="16" spans="2:4" ht="15.75">
      <c r="B16" s="210" t="s">
        <v>183</v>
      </c>
      <c r="C16" s="269">
        <v>13</v>
      </c>
      <c r="D16" s="270"/>
    </row>
    <row r="17" spans="2:4" ht="15.75">
      <c r="B17" s="211" t="s">
        <v>184</v>
      </c>
      <c r="C17" s="269">
        <v>22</v>
      </c>
      <c r="D17" s="269"/>
    </row>
    <row r="18" spans="2:4" ht="15.75">
      <c r="B18" s="211" t="s">
        <v>185</v>
      </c>
      <c r="C18" s="212" t="s">
        <v>186</v>
      </c>
      <c r="D18" s="213">
        <v>0.54</v>
      </c>
    </row>
    <row r="19" spans="2:4" ht="15.75">
      <c r="B19" s="211" t="s">
        <v>187</v>
      </c>
      <c r="C19" s="212" t="s">
        <v>36</v>
      </c>
      <c r="D19" s="213">
        <v>1</v>
      </c>
    </row>
    <row r="20" spans="2:4" ht="15.75">
      <c r="B20" s="211" t="s">
        <v>80</v>
      </c>
      <c r="C20" s="212" t="s">
        <v>96</v>
      </c>
      <c r="D20" s="213">
        <v>0.31</v>
      </c>
    </row>
    <row r="21" spans="2:4" ht="15.75">
      <c r="B21" s="211" t="s">
        <v>188</v>
      </c>
      <c r="C21" s="212" t="s">
        <v>189</v>
      </c>
      <c r="D21" s="213">
        <v>0.62</v>
      </c>
    </row>
    <row r="22" spans="2:4" ht="15.75">
      <c r="B22" s="211" t="s">
        <v>72</v>
      </c>
      <c r="C22" s="212" t="s">
        <v>82</v>
      </c>
      <c r="D22" s="213">
        <v>0.46</v>
      </c>
    </row>
    <row r="23" spans="2:4" ht="15">
      <c r="B23" s="267" t="s">
        <v>190</v>
      </c>
      <c r="C23" s="212" t="s">
        <v>191</v>
      </c>
      <c r="D23" s="213">
        <v>0.31</v>
      </c>
    </row>
    <row r="24" spans="2:4" ht="15">
      <c r="B24" s="267"/>
      <c r="C24" s="212" t="s">
        <v>192</v>
      </c>
      <c r="D24" s="213">
        <v>0.31</v>
      </c>
    </row>
    <row r="25" spans="2:4" ht="15">
      <c r="B25" s="267"/>
      <c r="C25" s="212" t="s">
        <v>46</v>
      </c>
      <c r="D25" s="213">
        <v>0.26</v>
      </c>
    </row>
    <row r="26" spans="2:4" ht="15">
      <c r="B26" s="268"/>
      <c r="C26" s="212" t="s">
        <v>193</v>
      </c>
      <c r="D26" s="214">
        <v>0.13</v>
      </c>
    </row>
    <row r="28" ht="15.75">
      <c r="B28" s="209" t="s">
        <v>11</v>
      </c>
    </row>
    <row r="29" spans="2:4" ht="15.75">
      <c r="B29" s="210" t="s">
        <v>183</v>
      </c>
      <c r="C29" s="269">
        <v>29</v>
      </c>
      <c r="D29" s="270"/>
    </row>
    <row r="30" spans="2:4" ht="15.75">
      <c r="B30" s="211" t="s">
        <v>184</v>
      </c>
      <c r="C30" s="269">
        <v>23</v>
      </c>
      <c r="D30" s="269"/>
    </row>
    <row r="31" spans="2:4" ht="15.75">
      <c r="B31" s="211" t="s">
        <v>185</v>
      </c>
      <c r="C31" s="212" t="s">
        <v>194</v>
      </c>
      <c r="D31" s="213">
        <v>0.55</v>
      </c>
    </row>
    <row r="32" spans="2:4" ht="15.75">
      <c r="B32" s="211" t="s">
        <v>187</v>
      </c>
      <c r="C32" s="212" t="s">
        <v>36</v>
      </c>
      <c r="D32" s="213">
        <v>0.55</v>
      </c>
    </row>
    <row r="33" spans="2:4" ht="15.75">
      <c r="B33" s="211" t="s">
        <v>80</v>
      </c>
      <c r="C33" s="212" t="s">
        <v>86</v>
      </c>
      <c r="D33" s="213">
        <v>0.28</v>
      </c>
    </row>
    <row r="34" spans="2:4" ht="15">
      <c r="B34" s="267" t="s">
        <v>188</v>
      </c>
      <c r="C34" s="212" t="s">
        <v>189</v>
      </c>
      <c r="D34" s="213">
        <v>0.34</v>
      </c>
    </row>
    <row r="35" spans="2:4" ht="15">
      <c r="B35" s="267"/>
      <c r="C35" s="212" t="s">
        <v>195</v>
      </c>
      <c r="D35" s="213">
        <v>0.34</v>
      </c>
    </row>
    <row r="36" spans="2:4" ht="15.75">
      <c r="B36" s="211" t="s">
        <v>72</v>
      </c>
      <c r="C36" s="212" t="s">
        <v>82</v>
      </c>
      <c r="D36" s="213">
        <v>0.59</v>
      </c>
    </row>
    <row r="37" spans="2:4" ht="15">
      <c r="B37" s="267" t="s">
        <v>190</v>
      </c>
      <c r="C37" s="212" t="s">
        <v>191</v>
      </c>
      <c r="D37" s="213">
        <v>0.39</v>
      </c>
    </row>
    <row r="38" spans="2:4" ht="15">
      <c r="B38" s="267"/>
      <c r="C38" s="212" t="s">
        <v>193</v>
      </c>
      <c r="D38" s="214">
        <v>0.39</v>
      </c>
    </row>
    <row r="39" spans="2:4" ht="15">
      <c r="B39" s="267"/>
      <c r="C39" s="212" t="s">
        <v>192</v>
      </c>
      <c r="D39" s="213">
        <v>0.2</v>
      </c>
    </row>
    <row r="40" spans="2:4" ht="15">
      <c r="B40" s="268"/>
      <c r="C40" s="212" t="s">
        <v>46</v>
      </c>
      <c r="D40" s="213">
        <v>0.02</v>
      </c>
    </row>
    <row r="43" ht="15.75">
      <c r="B43" s="209" t="s">
        <v>7</v>
      </c>
    </row>
    <row r="44" spans="2:4" ht="15.75">
      <c r="B44" s="210" t="s">
        <v>183</v>
      </c>
      <c r="C44" s="269">
        <v>18</v>
      </c>
      <c r="D44" s="270"/>
    </row>
    <row r="45" spans="2:4" ht="15.75">
      <c r="B45" s="211" t="s">
        <v>184</v>
      </c>
      <c r="C45" s="269">
        <v>25</v>
      </c>
      <c r="D45" s="269"/>
    </row>
    <row r="46" spans="2:4" ht="15.75">
      <c r="B46" s="211" t="s">
        <v>185</v>
      </c>
      <c r="C46" s="212" t="s">
        <v>186</v>
      </c>
      <c r="D46" s="213">
        <v>0.72</v>
      </c>
    </row>
    <row r="47" spans="2:4" ht="15.75">
      <c r="B47" s="211" t="s">
        <v>187</v>
      </c>
      <c r="C47" s="212" t="s">
        <v>36</v>
      </c>
      <c r="D47" s="213">
        <v>0.72</v>
      </c>
    </row>
    <row r="48" spans="2:4" ht="15.75">
      <c r="B48" s="211" t="s">
        <v>80</v>
      </c>
      <c r="C48" s="212" t="s">
        <v>84</v>
      </c>
      <c r="D48" s="213">
        <v>0.56</v>
      </c>
    </row>
    <row r="49" spans="2:4" ht="15.75">
      <c r="B49" s="211" t="s">
        <v>188</v>
      </c>
      <c r="C49" s="212" t="s">
        <v>196</v>
      </c>
      <c r="D49" s="213">
        <v>0.44</v>
      </c>
    </row>
    <row r="50" spans="2:4" ht="15.75">
      <c r="B50" s="211" t="s">
        <v>72</v>
      </c>
      <c r="C50" s="212" t="s">
        <v>82</v>
      </c>
      <c r="D50" s="213">
        <v>0.44</v>
      </c>
    </row>
    <row r="51" spans="2:4" ht="15">
      <c r="B51" s="267" t="s">
        <v>190</v>
      </c>
      <c r="C51" s="212" t="s">
        <v>192</v>
      </c>
      <c r="D51" s="213">
        <v>0.48</v>
      </c>
    </row>
    <row r="52" spans="2:4" ht="15">
      <c r="B52" s="267"/>
      <c r="C52" s="212" t="s">
        <v>191</v>
      </c>
      <c r="D52" s="213">
        <v>0.26</v>
      </c>
    </row>
    <row r="53" spans="2:4" ht="15">
      <c r="B53" s="267"/>
      <c r="C53" s="212" t="s">
        <v>193</v>
      </c>
      <c r="D53" s="214">
        <v>0.16</v>
      </c>
    </row>
    <row r="54" spans="2:4" ht="15">
      <c r="B54" s="268"/>
      <c r="C54" s="212" t="s">
        <v>46</v>
      </c>
      <c r="D54" s="213">
        <v>0.1</v>
      </c>
    </row>
    <row r="55" spans="2:4" ht="15.75">
      <c r="B55" s="215"/>
      <c r="C55" s="216"/>
      <c r="D55" s="217"/>
    </row>
    <row r="56" ht="15.75">
      <c r="B56" s="209" t="s">
        <v>6</v>
      </c>
    </row>
    <row r="57" spans="2:4" ht="15.75">
      <c r="B57" s="210" t="s">
        <v>183</v>
      </c>
      <c r="C57" s="271">
        <v>213</v>
      </c>
      <c r="D57" s="272"/>
    </row>
    <row r="58" spans="2:4" ht="15.75">
      <c r="B58" s="211" t="s">
        <v>184</v>
      </c>
      <c r="C58" s="271">
        <v>24</v>
      </c>
      <c r="D58" s="273"/>
    </row>
    <row r="59" spans="2:4" ht="15.75">
      <c r="B59" s="211" t="s">
        <v>185</v>
      </c>
      <c r="C59" s="212" t="s">
        <v>186</v>
      </c>
      <c r="D59" s="213">
        <v>0.81</v>
      </c>
    </row>
    <row r="60" spans="2:4" ht="15.75">
      <c r="B60" s="211" t="s">
        <v>187</v>
      </c>
      <c r="C60" s="212" t="s">
        <v>36</v>
      </c>
      <c r="D60" s="213">
        <v>0.76</v>
      </c>
    </row>
    <row r="61" spans="2:4" ht="15.75">
      <c r="B61" s="211" t="s">
        <v>80</v>
      </c>
      <c r="C61" s="212" t="s">
        <v>86</v>
      </c>
      <c r="D61" s="213">
        <v>0.54</v>
      </c>
    </row>
    <row r="62" spans="2:4" ht="15.75">
      <c r="B62" s="211" t="s">
        <v>188</v>
      </c>
      <c r="C62" s="212" t="s">
        <v>196</v>
      </c>
      <c r="D62" s="213">
        <v>0.55</v>
      </c>
    </row>
    <row r="63" spans="2:4" ht="15.75">
      <c r="B63" s="211" t="s">
        <v>72</v>
      </c>
      <c r="C63" s="212" t="s">
        <v>82</v>
      </c>
      <c r="D63" s="213">
        <v>0.58</v>
      </c>
    </row>
    <row r="64" spans="2:4" ht="15">
      <c r="B64" s="267" t="s">
        <v>190</v>
      </c>
      <c r="C64" s="212" t="s">
        <v>191</v>
      </c>
      <c r="D64" s="213">
        <v>0.33</v>
      </c>
    </row>
    <row r="65" spans="2:4" ht="15">
      <c r="B65" s="267"/>
      <c r="C65" s="212" t="s">
        <v>192</v>
      </c>
      <c r="D65" s="213">
        <v>0.3</v>
      </c>
    </row>
    <row r="66" spans="2:4" ht="15">
      <c r="B66" s="267"/>
      <c r="C66" s="212" t="s">
        <v>46</v>
      </c>
      <c r="D66" s="213">
        <v>0.21</v>
      </c>
    </row>
    <row r="67" spans="2:4" ht="15">
      <c r="B67" s="267"/>
      <c r="C67" s="212" t="s">
        <v>193</v>
      </c>
      <c r="D67" s="213">
        <v>0.16</v>
      </c>
    </row>
    <row r="68" spans="2:4" ht="15.75">
      <c r="B68" s="215"/>
      <c r="C68" s="216"/>
      <c r="D68" s="217"/>
    </row>
    <row r="70" ht="15.75">
      <c r="B70" s="209" t="s">
        <v>9</v>
      </c>
    </row>
    <row r="71" spans="2:4" ht="15.75">
      <c r="B71" s="210" t="s">
        <v>183</v>
      </c>
      <c r="C71" s="269">
        <v>15</v>
      </c>
      <c r="D71" s="270"/>
    </row>
    <row r="72" spans="2:4" ht="15.75">
      <c r="B72" s="211" t="s">
        <v>184</v>
      </c>
      <c r="C72" s="269">
        <v>23</v>
      </c>
      <c r="D72" s="269"/>
    </row>
    <row r="73" spans="2:4" ht="15.75">
      <c r="B73" s="211" t="s">
        <v>185</v>
      </c>
      <c r="C73" s="212" t="s">
        <v>197</v>
      </c>
      <c r="D73" s="213">
        <v>0.6</v>
      </c>
    </row>
    <row r="74" spans="2:4" ht="15.75">
      <c r="B74" s="211" t="s">
        <v>187</v>
      </c>
      <c r="C74" s="212" t="s">
        <v>36</v>
      </c>
      <c r="D74" s="213">
        <v>0.8</v>
      </c>
    </row>
    <row r="75" spans="2:4" ht="15.75">
      <c r="B75" s="211" t="s">
        <v>80</v>
      </c>
      <c r="C75" s="212" t="s">
        <v>86</v>
      </c>
      <c r="D75" s="213">
        <v>0.47</v>
      </c>
    </row>
    <row r="76" spans="2:4" ht="15.75">
      <c r="B76" s="211" t="s">
        <v>188</v>
      </c>
      <c r="C76" s="212" t="s">
        <v>196</v>
      </c>
      <c r="D76" s="213">
        <v>0.47</v>
      </c>
    </row>
    <row r="77" spans="2:4" ht="15.75">
      <c r="B77" s="211" t="s">
        <v>72</v>
      </c>
      <c r="C77" s="212" t="s">
        <v>82</v>
      </c>
      <c r="D77" s="213">
        <v>0.67</v>
      </c>
    </row>
    <row r="78" spans="2:4" ht="15">
      <c r="B78" s="267" t="s">
        <v>190</v>
      </c>
      <c r="C78" s="212" t="s">
        <v>192</v>
      </c>
      <c r="D78" s="213">
        <v>0.36</v>
      </c>
    </row>
    <row r="79" spans="2:4" ht="15">
      <c r="B79" s="267"/>
      <c r="C79" s="212" t="s">
        <v>191</v>
      </c>
      <c r="D79" s="213">
        <v>0.33</v>
      </c>
    </row>
    <row r="80" spans="2:4" ht="15">
      <c r="B80" s="267"/>
      <c r="C80" s="212" t="s">
        <v>193</v>
      </c>
      <c r="D80" s="214">
        <v>0.27</v>
      </c>
    </row>
    <row r="81" spans="2:4" ht="15">
      <c r="B81" s="268"/>
      <c r="C81" s="212" t="s">
        <v>46</v>
      </c>
      <c r="D81" s="213">
        <v>0.03</v>
      </c>
    </row>
    <row r="83" ht="15.75">
      <c r="B83" s="209" t="s">
        <v>8</v>
      </c>
    </row>
    <row r="84" spans="2:4" ht="15.75">
      <c r="B84" s="210" t="s">
        <v>183</v>
      </c>
      <c r="C84" s="269">
        <v>79</v>
      </c>
      <c r="D84" s="270"/>
    </row>
    <row r="85" spans="2:4" ht="15.75">
      <c r="B85" s="211" t="s">
        <v>184</v>
      </c>
      <c r="C85" s="269">
        <v>27</v>
      </c>
      <c r="D85" s="269"/>
    </row>
    <row r="86" spans="2:4" ht="15.75">
      <c r="B86" s="211" t="s">
        <v>185</v>
      </c>
      <c r="C86" s="212" t="s">
        <v>197</v>
      </c>
      <c r="D86" s="213">
        <v>0.68</v>
      </c>
    </row>
    <row r="87" spans="2:4" ht="15.75">
      <c r="B87" s="211" t="s">
        <v>187</v>
      </c>
      <c r="C87" s="212" t="s">
        <v>36</v>
      </c>
      <c r="D87" s="213">
        <v>0.78</v>
      </c>
    </row>
    <row r="88" spans="2:4" ht="15.75">
      <c r="B88" s="211" t="s">
        <v>80</v>
      </c>
      <c r="C88" s="212" t="s">
        <v>86</v>
      </c>
      <c r="D88" s="213">
        <v>0.29</v>
      </c>
    </row>
    <row r="89" spans="2:4" ht="15.75">
      <c r="B89" s="211" t="s">
        <v>188</v>
      </c>
      <c r="C89" s="212" t="s">
        <v>196</v>
      </c>
      <c r="D89" s="213">
        <v>0.51</v>
      </c>
    </row>
    <row r="90" spans="2:4" ht="15.75">
      <c r="B90" s="211" t="s">
        <v>72</v>
      </c>
      <c r="C90" s="212" t="s">
        <v>82</v>
      </c>
      <c r="D90" s="213">
        <v>0.73</v>
      </c>
    </row>
    <row r="91" spans="2:4" ht="15">
      <c r="B91" s="267" t="s">
        <v>190</v>
      </c>
      <c r="C91" s="212" t="s">
        <v>192</v>
      </c>
      <c r="D91" s="213">
        <v>0.28</v>
      </c>
    </row>
    <row r="92" spans="2:4" ht="15">
      <c r="B92" s="267"/>
      <c r="C92" s="212" t="s">
        <v>191</v>
      </c>
      <c r="D92" s="213">
        <v>0.28</v>
      </c>
    </row>
    <row r="93" spans="2:4" ht="15">
      <c r="B93" s="267"/>
      <c r="C93" s="212" t="s">
        <v>46</v>
      </c>
      <c r="D93" s="213">
        <v>0.27</v>
      </c>
    </row>
    <row r="94" spans="2:4" ht="15">
      <c r="B94" s="268"/>
      <c r="C94" s="212" t="s">
        <v>193</v>
      </c>
      <c r="D94" s="214">
        <v>0.18</v>
      </c>
    </row>
    <row r="95" spans="2:4" ht="15.75">
      <c r="B95" s="215"/>
      <c r="C95" s="216"/>
      <c r="D95" s="218"/>
    </row>
    <row r="96" ht="15.75">
      <c r="B96" s="209" t="s">
        <v>5</v>
      </c>
    </row>
    <row r="97" spans="2:4" ht="15.75">
      <c r="B97" s="210" t="s">
        <v>183</v>
      </c>
      <c r="C97" s="269">
        <v>318</v>
      </c>
      <c r="D97" s="270"/>
    </row>
    <row r="98" spans="2:4" ht="15.75">
      <c r="B98" s="211" t="s">
        <v>184</v>
      </c>
      <c r="C98" s="271">
        <v>24</v>
      </c>
      <c r="D98" s="273"/>
    </row>
    <row r="99" spans="2:4" ht="15.75">
      <c r="B99" s="211" t="s">
        <v>185</v>
      </c>
      <c r="C99" s="212" t="s">
        <v>186</v>
      </c>
      <c r="D99" s="213">
        <v>0.88</v>
      </c>
    </row>
    <row r="100" spans="2:4" ht="15.75">
      <c r="B100" s="211" t="s">
        <v>187</v>
      </c>
      <c r="C100" s="212" t="s">
        <v>36</v>
      </c>
      <c r="D100" s="213">
        <v>0.91</v>
      </c>
    </row>
    <row r="101" spans="2:4" ht="15.75">
      <c r="B101" s="211" t="s">
        <v>80</v>
      </c>
      <c r="C101" s="212" t="s">
        <v>86</v>
      </c>
      <c r="D101" s="213">
        <v>0.4</v>
      </c>
    </row>
    <row r="102" spans="2:4" ht="15.75">
      <c r="B102" s="211" t="s">
        <v>188</v>
      </c>
      <c r="C102" s="212" t="s">
        <v>196</v>
      </c>
      <c r="D102" s="213">
        <v>0.61</v>
      </c>
    </row>
    <row r="103" spans="2:4" ht="15.75">
      <c r="B103" s="211" t="s">
        <v>72</v>
      </c>
      <c r="C103" s="212" t="s">
        <v>82</v>
      </c>
      <c r="D103" s="213">
        <v>0.64</v>
      </c>
    </row>
    <row r="104" spans="2:4" ht="15">
      <c r="B104" s="267" t="s">
        <v>190</v>
      </c>
      <c r="C104" s="212" t="s">
        <v>192</v>
      </c>
      <c r="D104" s="213">
        <v>0.33</v>
      </c>
    </row>
    <row r="105" spans="2:4" ht="15">
      <c r="B105" s="267"/>
      <c r="C105" s="212" t="s">
        <v>191</v>
      </c>
      <c r="D105" s="213">
        <v>0.32</v>
      </c>
    </row>
    <row r="106" spans="2:4" ht="15">
      <c r="B106" s="267"/>
      <c r="C106" s="212" t="s">
        <v>193</v>
      </c>
      <c r="D106" s="214">
        <v>0.21</v>
      </c>
    </row>
    <row r="107" spans="2:4" ht="15">
      <c r="B107" s="268"/>
      <c r="C107" s="212" t="s">
        <v>46</v>
      </c>
      <c r="D107" s="213">
        <v>0.13</v>
      </c>
    </row>
    <row r="109" ht="15.75">
      <c r="B109" s="209" t="s">
        <v>12</v>
      </c>
    </row>
    <row r="110" spans="2:4" ht="15.75">
      <c r="B110" s="210" t="s">
        <v>183</v>
      </c>
      <c r="C110" s="269">
        <v>47</v>
      </c>
      <c r="D110" s="270"/>
    </row>
    <row r="111" spans="2:4" ht="15.75">
      <c r="B111" s="211" t="s">
        <v>184</v>
      </c>
      <c r="C111" s="269">
        <v>29</v>
      </c>
      <c r="D111" s="269"/>
    </row>
    <row r="112" spans="2:4" ht="15.75">
      <c r="B112" s="211" t="s">
        <v>185</v>
      </c>
      <c r="C112" s="212" t="s">
        <v>198</v>
      </c>
      <c r="D112" s="213">
        <v>0.64</v>
      </c>
    </row>
    <row r="113" spans="2:4" ht="15.75">
      <c r="B113" s="211" t="s">
        <v>187</v>
      </c>
      <c r="C113" s="212" t="s">
        <v>36</v>
      </c>
      <c r="D113" s="213">
        <v>0.96</v>
      </c>
    </row>
    <row r="114" spans="2:4" ht="15.75">
      <c r="B114" s="211" t="s">
        <v>80</v>
      </c>
      <c r="C114" s="212" t="s">
        <v>88</v>
      </c>
      <c r="D114" s="213">
        <v>0.62</v>
      </c>
    </row>
    <row r="115" spans="2:4" ht="15.75">
      <c r="B115" s="211" t="s">
        <v>188</v>
      </c>
      <c r="C115" s="212" t="s">
        <v>189</v>
      </c>
      <c r="D115" s="213">
        <v>0.45</v>
      </c>
    </row>
    <row r="116" spans="2:4" ht="15.75">
      <c r="B116" s="211" t="s">
        <v>72</v>
      </c>
      <c r="C116" s="212" t="s">
        <v>82</v>
      </c>
      <c r="D116" s="213">
        <v>0.7</v>
      </c>
    </row>
    <row r="117" spans="2:4" ht="15">
      <c r="B117" s="267" t="s">
        <v>190</v>
      </c>
      <c r="C117" s="212" t="s">
        <v>192</v>
      </c>
      <c r="D117" s="213">
        <v>0.41</v>
      </c>
    </row>
    <row r="118" spans="2:4" ht="15">
      <c r="B118" s="267"/>
      <c r="C118" s="212" t="s">
        <v>191</v>
      </c>
      <c r="D118" s="213">
        <v>0.38</v>
      </c>
    </row>
    <row r="119" spans="2:4" ht="15">
      <c r="B119" s="267"/>
      <c r="C119" s="212" t="s">
        <v>193</v>
      </c>
      <c r="D119" s="214">
        <v>0.12</v>
      </c>
    </row>
    <row r="120" spans="2:4" ht="15">
      <c r="B120" s="268"/>
      <c r="C120" s="212" t="s">
        <v>46</v>
      </c>
      <c r="D120" s="213">
        <v>0.1</v>
      </c>
    </row>
    <row r="121" spans="3:4" ht="15.75">
      <c r="C121"/>
      <c r="D121"/>
    </row>
    <row r="122" ht="15.75">
      <c r="B122" s="209" t="s">
        <v>14</v>
      </c>
    </row>
    <row r="123" spans="2:4" ht="15.75">
      <c r="B123" s="210" t="s">
        <v>183</v>
      </c>
      <c r="C123" s="269">
        <v>24</v>
      </c>
      <c r="D123" s="270"/>
    </row>
    <row r="124" spans="2:4" ht="15.75">
      <c r="B124" s="211" t="s">
        <v>184</v>
      </c>
      <c r="C124" s="269">
        <v>26</v>
      </c>
      <c r="D124" s="269"/>
    </row>
    <row r="125" spans="2:4" ht="15.75">
      <c r="B125" s="211" t="s">
        <v>185</v>
      </c>
      <c r="C125" s="212" t="s">
        <v>186</v>
      </c>
      <c r="D125" s="213">
        <v>0.67</v>
      </c>
    </row>
    <row r="126" spans="2:4" ht="15.75">
      <c r="B126" s="211" t="s">
        <v>187</v>
      </c>
      <c r="C126" s="212" t="s">
        <v>199</v>
      </c>
      <c r="D126" s="213">
        <v>0.92</v>
      </c>
    </row>
    <row r="127" spans="2:4" ht="15.75">
      <c r="B127" s="211" t="s">
        <v>80</v>
      </c>
      <c r="C127" s="212" t="s">
        <v>86</v>
      </c>
      <c r="D127" s="213">
        <v>0.5</v>
      </c>
    </row>
    <row r="128" spans="2:4" ht="15.75">
      <c r="B128" s="211" t="s">
        <v>188</v>
      </c>
      <c r="C128" s="212" t="s">
        <v>196</v>
      </c>
      <c r="D128" s="213">
        <v>0.5</v>
      </c>
    </row>
    <row r="129" spans="2:4" ht="15.75">
      <c r="B129" s="211" t="s">
        <v>72</v>
      </c>
      <c r="C129" s="212" t="s">
        <v>82</v>
      </c>
      <c r="D129" s="213">
        <v>0.42</v>
      </c>
    </row>
    <row r="130" spans="2:4" ht="15.75">
      <c r="B130" s="211"/>
      <c r="C130" s="212" t="s">
        <v>77</v>
      </c>
      <c r="D130" s="213">
        <v>0.42</v>
      </c>
    </row>
    <row r="131" spans="2:4" ht="15">
      <c r="B131" s="267" t="s">
        <v>190</v>
      </c>
      <c r="C131" s="212" t="s">
        <v>192</v>
      </c>
      <c r="D131" s="213">
        <v>0.32</v>
      </c>
    </row>
    <row r="132" spans="2:4" ht="15">
      <c r="B132" s="267"/>
      <c r="C132" s="212" t="s">
        <v>191</v>
      </c>
      <c r="D132" s="213">
        <v>0.3</v>
      </c>
    </row>
    <row r="133" spans="2:4" ht="15">
      <c r="B133" s="267"/>
      <c r="C133" s="212" t="s">
        <v>193</v>
      </c>
      <c r="D133" s="214">
        <v>0.25</v>
      </c>
    </row>
    <row r="134" spans="2:4" ht="15">
      <c r="B134" s="268"/>
      <c r="C134" s="212" t="s">
        <v>46</v>
      </c>
      <c r="D134" s="213">
        <v>0.13</v>
      </c>
    </row>
  </sheetData>
  <sheetProtection/>
  <mergeCells count="31">
    <mergeCell ref="C124:D124"/>
    <mergeCell ref="B131:B134"/>
    <mergeCell ref="C98:D98"/>
    <mergeCell ref="B104:B107"/>
    <mergeCell ref="C110:D110"/>
    <mergeCell ref="C111:D111"/>
    <mergeCell ref="B117:B120"/>
    <mergeCell ref="C123:D123"/>
    <mergeCell ref="C97:D97"/>
    <mergeCell ref="C45:D45"/>
    <mergeCell ref="B51:B54"/>
    <mergeCell ref="C57:D57"/>
    <mergeCell ref="C58:D58"/>
    <mergeCell ref="B64:B67"/>
    <mergeCell ref="C71:D71"/>
    <mergeCell ref="C72:D72"/>
    <mergeCell ref="B78:B81"/>
    <mergeCell ref="C84:D84"/>
    <mergeCell ref="C85:D85"/>
    <mergeCell ref="B91:B94"/>
    <mergeCell ref="C44:D44"/>
    <mergeCell ref="C29:D29"/>
    <mergeCell ref="C30:D30"/>
    <mergeCell ref="B34:B35"/>
    <mergeCell ref="B37:B40"/>
    <mergeCell ref="B23:B26"/>
    <mergeCell ref="C3:D3"/>
    <mergeCell ref="C4:D4"/>
    <mergeCell ref="B10:B13"/>
    <mergeCell ref="C16:D16"/>
    <mergeCell ref="C17:D17"/>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2:D23"/>
  <sheetViews>
    <sheetView zoomScalePageLayoutView="0" workbookViewId="0" topLeftCell="A1">
      <selection activeCell="A1" sqref="A1"/>
    </sheetView>
  </sheetViews>
  <sheetFormatPr defaultColWidth="8.88671875" defaultRowHeight="15"/>
  <cols>
    <col min="1" max="1" width="1.33203125" style="0" customWidth="1"/>
    <col min="2" max="2" width="20.6640625" style="0" customWidth="1"/>
    <col min="3" max="3" width="9.5546875" style="0" customWidth="1"/>
  </cols>
  <sheetData>
    <row r="1" ht="7.5" customHeight="1"/>
    <row r="2" ht="15">
      <c r="B2" s="2" t="s">
        <v>233</v>
      </c>
    </row>
    <row r="18" spans="2:4" s="1" customFormat="1" ht="12.75">
      <c r="B18" s="16" t="s">
        <v>72</v>
      </c>
      <c r="C18" s="16" t="s">
        <v>18</v>
      </c>
      <c r="D18" s="92" t="s">
        <v>109</v>
      </c>
    </row>
    <row r="19" spans="2:4" s="1" customFormat="1" ht="12.75">
      <c r="B19" s="96" t="s">
        <v>82</v>
      </c>
      <c r="C19" s="222">
        <v>1049</v>
      </c>
      <c r="D19" s="223">
        <v>0.4529360967184801</v>
      </c>
    </row>
    <row r="20" spans="2:4" s="1" customFormat="1" ht="12.75">
      <c r="B20" s="18" t="s">
        <v>200</v>
      </c>
      <c r="C20" s="18">
        <v>324</v>
      </c>
      <c r="D20" s="224">
        <v>0.13989637305699482</v>
      </c>
    </row>
    <row r="21" spans="2:4" s="1" customFormat="1" ht="12.75">
      <c r="B21" s="18" t="s">
        <v>137</v>
      </c>
      <c r="C21" s="18">
        <v>772</v>
      </c>
      <c r="D21" s="224">
        <v>0.3333333333333333</v>
      </c>
    </row>
    <row r="22" spans="2:4" s="1" customFormat="1" ht="12.75">
      <c r="B22" s="17" t="s">
        <v>56</v>
      </c>
      <c r="C22" s="17">
        <v>171</v>
      </c>
      <c r="D22" s="225">
        <v>0.07383419689119171</v>
      </c>
    </row>
    <row r="23" spans="2:4" s="1" customFormat="1" ht="12.75">
      <c r="B23" s="16" t="s">
        <v>124</v>
      </c>
      <c r="C23" s="136">
        <v>2316</v>
      </c>
      <c r="D23" s="219">
        <v>1</v>
      </c>
    </row>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B2:G21"/>
  <sheetViews>
    <sheetView zoomScalePageLayoutView="0" workbookViewId="0" topLeftCell="A1">
      <selection activeCell="A1" sqref="A1"/>
    </sheetView>
  </sheetViews>
  <sheetFormatPr defaultColWidth="8.88671875" defaultRowHeight="15"/>
  <cols>
    <col min="1" max="1" width="2.4453125" style="0" customWidth="1"/>
    <col min="3" max="3" width="23.10546875" style="0" bestFit="1" customWidth="1"/>
  </cols>
  <sheetData>
    <row r="1" ht="6" customHeight="1"/>
    <row r="2" ht="15">
      <c r="B2" s="2" t="s">
        <v>235</v>
      </c>
    </row>
    <row r="18" spans="2:4" ht="25.5">
      <c r="B18" s="85" t="s">
        <v>201</v>
      </c>
      <c r="C18" s="85" t="s">
        <v>202</v>
      </c>
      <c r="D18" s="138" t="s">
        <v>109</v>
      </c>
    </row>
    <row r="19" spans="2:4" ht="15">
      <c r="B19" s="155" t="s">
        <v>36</v>
      </c>
      <c r="C19" s="155">
        <v>672</v>
      </c>
      <c r="D19" s="220">
        <f>(C19/$C$21)</f>
        <v>0.84</v>
      </c>
    </row>
    <row r="20" spans="2:7" ht="15">
      <c r="B20" s="155" t="s">
        <v>37</v>
      </c>
      <c r="C20" s="155">
        <v>128</v>
      </c>
      <c r="D20" s="220">
        <f>(C20/$C$21)</f>
        <v>0.16</v>
      </c>
      <c r="F20" s="144"/>
      <c r="G20" s="144"/>
    </row>
    <row r="21" spans="2:4" ht="15">
      <c r="B21" s="221" t="s">
        <v>18</v>
      </c>
      <c r="C21" s="155">
        <f>SUM(C19:C20)</f>
        <v>800</v>
      </c>
      <c r="D21" s="220">
        <f>(C21/$C$21)</f>
        <v>1</v>
      </c>
    </row>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B2:D32"/>
  <sheetViews>
    <sheetView zoomScalePageLayoutView="0" workbookViewId="0" topLeftCell="A1">
      <selection activeCell="A1" sqref="A1"/>
    </sheetView>
  </sheetViews>
  <sheetFormatPr defaultColWidth="8.88671875" defaultRowHeight="15"/>
  <cols>
    <col min="1" max="1" width="2.6640625" style="0" customWidth="1"/>
    <col min="2" max="2" width="13.10546875" style="0" customWidth="1"/>
    <col min="3" max="3" width="15.3359375" style="0" customWidth="1"/>
  </cols>
  <sheetData>
    <row r="1" ht="6.75" customHeight="1"/>
    <row r="2" ht="15">
      <c r="B2" s="2" t="s">
        <v>203</v>
      </c>
    </row>
    <row r="18" spans="2:4" s="1" customFormat="1" ht="25.5">
      <c r="B18" s="85" t="s">
        <v>2</v>
      </c>
      <c r="C18" s="226" t="s">
        <v>204</v>
      </c>
      <c r="D18" s="227"/>
    </row>
    <row r="19" spans="2:4" s="1" customFormat="1" ht="12.75">
      <c r="B19" s="228" t="s">
        <v>10</v>
      </c>
      <c r="C19" s="229">
        <v>0.02374213836477988</v>
      </c>
      <c r="D19" s="227"/>
    </row>
    <row r="20" spans="2:4" s="1" customFormat="1" ht="12.75">
      <c r="B20" s="230" t="s">
        <v>17</v>
      </c>
      <c r="C20" s="231">
        <v>0.010672514619883042</v>
      </c>
      <c r="D20" s="227"/>
    </row>
    <row r="21" spans="2:4" s="1" customFormat="1" ht="12.75">
      <c r="B21" s="230" t="s">
        <v>11</v>
      </c>
      <c r="C21" s="231">
        <v>0.02164913700107876</v>
      </c>
      <c r="D21" s="227"/>
    </row>
    <row r="22" spans="2:4" s="1" customFormat="1" ht="12.75">
      <c r="B22" s="230" t="s">
        <v>16</v>
      </c>
      <c r="C22" s="231">
        <v>0.009286175710594315</v>
      </c>
      <c r="D22" s="227"/>
    </row>
    <row r="23" spans="2:4" s="1" customFormat="1" ht="12.75">
      <c r="B23" s="230" t="s">
        <v>15</v>
      </c>
      <c r="C23" s="231">
        <v>0.01702991452991453</v>
      </c>
      <c r="D23" s="227"/>
    </row>
    <row r="24" spans="2:4" s="1" customFormat="1" ht="12.75">
      <c r="B24" s="230" t="s">
        <v>7</v>
      </c>
      <c r="C24" s="231">
        <v>0.01266114180478824</v>
      </c>
      <c r="D24" s="227"/>
    </row>
    <row r="25" spans="2:4" s="1" customFormat="1" ht="12.75">
      <c r="B25" s="230" t="s">
        <v>6</v>
      </c>
      <c r="C25" s="231">
        <v>0.026851851851851904</v>
      </c>
      <c r="D25" s="227"/>
    </row>
    <row r="26" spans="2:4" s="1" customFormat="1" ht="12.75">
      <c r="B26" s="230" t="s">
        <v>9</v>
      </c>
      <c r="C26" s="231">
        <v>0.0368953544061303</v>
      </c>
      <c r="D26" s="227"/>
    </row>
    <row r="27" spans="2:4" s="1" customFormat="1" ht="12.75">
      <c r="B27" s="230" t="s">
        <v>8</v>
      </c>
      <c r="C27" s="231">
        <v>0.0238184799382716</v>
      </c>
      <c r="D27" s="227"/>
    </row>
    <row r="28" spans="2:4" s="1" customFormat="1" ht="12.75">
      <c r="B28" s="230" t="s">
        <v>5</v>
      </c>
      <c r="C28" s="231">
        <v>0.011377595498494266</v>
      </c>
      <c r="D28" s="227"/>
    </row>
    <row r="29" spans="2:4" s="1" customFormat="1" ht="12.75">
      <c r="B29" s="230" t="s">
        <v>12</v>
      </c>
      <c r="C29" s="231">
        <v>0.030995599559955976</v>
      </c>
      <c r="D29" s="227"/>
    </row>
    <row r="30" spans="2:4" s="1" customFormat="1" ht="12.75">
      <c r="B30" s="230" t="s">
        <v>14</v>
      </c>
      <c r="C30" s="231">
        <v>0.026984126984126985</v>
      </c>
      <c r="D30" s="227"/>
    </row>
    <row r="31" spans="2:4" s="1" customFormat="1" ht="12.75">
      <c r="B31" s="232" t="s">
        <v>13</v>
      </c>
      <c r="C31" s="233">
        <v>0.03715696117804551</v>
      </c>
      <c r="D31" s="227"/>
    </row>
    <row r="32" spans="2:4" s="1" customFormat="1" ht="12.75">
      <c r="B32" s="133" t="s">
        <v>20</v>
      </c>
      <c r="C32" s="234">
        <v>0.02050617283950594</v>
      </c>
      <c r="D32" s="227"/>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E17"/>
  <sheetViews>
    <sheetView zoomScalePageLayoutView="0" workbookViewId="0" topLeftCell="A1">
      <selection activeCell="A1" sqref="A1"/>
    </sheetView>
  </sheetViews>
  <sheetFormatPr defaultColWidth="8.88671875" defaultRowHeight="15"/>
  <cols>
    <col min="1" max="1" width="1.77734375" style="0" customWidth="1"/>
    <col min="2" max="2" width="9.5546875" style="0" customWidth="1"/>
    <col min="5" max="5" width="8.3359375" style="0" customWidth="1"/>
  </cols>
  <sheetData>
    <row r="1" ht="6" customHeight="1"/>
    <row r="2" spans="2:5" ht="15">
      <c r="B2" s="2" t="s">
        <v>22</v>
      </c>
      <c r="C2" s="1"/>
      <c r="D2" s="1"/>
      <c r="E2" s="1"/>
    </row>
    <row r="3" spans="2:5" ht="25.5">
      <c r="B3" s="27" t="s">
        <v>2</v>
      </c>
      <c r="C3" s="29" t="s">
        <v>23</v>
      </c>
      <c r="D3" s="28" t="s">
        <v>24</v>
      </c>
      <c r="E3" s="30" t="s">
        <v>25</v>
      </c>
    </row>
    <row r="4" spans="2:5" ht="15">
      <c r="B4" s="22" t="s">
        <v>10</v>
      </c>
      <c r="C4" s="61">
        <v>75.22935779816514</v>
      </c>
      <c r="D4" s="62">
        <v>24.770642201834864</v>
      </c>
      <c r="E4" s="22">
        <v>109</v>
      </c>
    </row>
    <row r="5" spans="2:5" ht="15">
      <c r="B5" s="23" t="s">
        <v>17</v>
      </c>
      <c r="C5" s="61">
        <v>100</v>
      </c>
      <c r="D5" s="62">
        <v>0</v>
      </c>
      <c r="E5" s="23">
        <v>38</v>
      </c>
    </row>
    <row r="6" spans="2:5" ht="15">
      <c r="B6" s="23" t="s">
        <v>11</v>
      </c>
      <c r="C6" s="61">
        <v>57.407407407407405</v>
      </c>
      <c r="D6" s="62">
        <v>42.592592592592595</v>
      </c>
      <c r="E6" s="23">
        <v>108</v>
      </c>
    </row>
    <row r="7" spans="2:5" ht="15">
      <c r="B7" s="23" t="s">
        <v>16</v>
      </c>
      <c r="C7" s="61">
        <v>30.23255813953488</v>
      </c>
      <c r="D7" s="62">
        <v>69.76744186046511</v>
      </c>
      <c r="E7" s="23">
        <v>43</v>
      </c>
    </row>
    <row r="8" spans="2:5" ht="15">
      <c r="B8" s="23" t="s">
        <v>15</v>
      </c>
      <c r="C8" s="61">
        <v>34.21052631578947</v>
      </c>
      <c r="D8" s="62">
        <v>65.78947368421053</v>
      </c>
      <c r="E8" s="23">
        <v>76</v>
      </c>
    </row>
    <row r="9" spans="2:5" ht="15">
      <c r="B9" s="23" t="s">
        <v>7</v>
      </c>
      <c r="C9" s="61">
        <v>33.51063829787234</v>
      </c>
      <c r="D9" s="62">
        <v>66.48936170212765</v>
      </c>
      <c r="E9" s="23">
        <v>188</v>
      </c>
    </row>
    <row r="10" spans="2:5" ht="15">
      <c r="B10" s="23" t="s">
        <v>6</v>
      </c>
      <c r="C10" s="61">
        <v>68.82352941176471</v>
      </c>
      <c r="D10" s="62">
        <v>31.176470588235293</v>
      </c>
      <c r="E10" s="23">
        <v>510</v>
      </c>
    </row>
    <row r="11" spans="2:5" ht="15">
      <c r="B11" s="23" t="s">
        <v>9</v>
      </c>
      <c r="C11" s="61">
        <v>68.37606837606837</v>
      </c>
      <c r="D11" s="62">
        <v>31.62393162393162</v>
      </c>
      <c r="E11" s="23">
        <v>117</v>
      </c>
    </row>
    <row r="12" spans="2:5" ht="15">
      <c r="B12" s="23" t="s">
        <v>8</v>
      </c>
      <c r="C12" s="61">
        <v>57.14285714285714</v>
      </c>
      <c r="D12" s="62">
        <v>42.857142857142854</v>
      </c>
      <c r="E12" s="23">
        <v>147</v>
      </c>
    </row>
    <row r="13" spans="2:5" ht="15">
      <c r="B13" s="23" t="s">
        <v>5</v>
      </c>
      <c r="C13" s="61">
        <v>67.41573033707866</v>
      </c>
      <c r="D13" s="62">
        <v>32.58426966292135</v>
      </c>
      <c r="E13" s="23">
        <v>712</v>
      </c>
    </row>
    <row r="14" spans="2:5" ht="15">
      <c r="B14" s="23" t="s">
        <v>12</v>
      </c>
      <c r="C14" s="61">
        <v>59.04761904761905</v>
      </c>
      <c r="D14" s="62">
        <v>40.95238095238095</v>
      </c>
      <c r="E14" s="23">
        <v>105</v>
      </c>
    </row>
    <row r="15" spans="2:5" ht="15">
      <c r="B15" s="23" t="s">
        <v>14</v>
      </c>
      <c r="C15" s="61">
        <v>87.34177215189874</v>
      </c>
      <c r="D15" s="62">
        <v>12.658227848101266</v>
      </c>
      <c r="E15" s="23">
        <v>79</v>
      </c>
    </row>
    <row r="16" spans="2:5" ht="15">
      <c r="B16" s="24" t="s">
        <v>13</v>
      </c>
      <c r="C16" s="61">
        <v>14.285714285714285</v>
      </c>
      <c r="D16" s="62">
        <v>85.71428571428571</v>
      </c>
      <c r="E16" s="24">
        <v>84</v>
      </c>
    </row>
    <row r="17" spans="2:5" ht="15">
      <c r="B17" s="25" t="s">
        <v>18</v>
      </c>
      <c r="C17" s="63">
        <v>61.398963730569946</v>
      </c>
      <c r="D17" s="64">
        <v>38.60103626943005</v>
      </c>
      <c r="E17" s="26">
        <v>2316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D15"/>
  <sheetViews>
    <sheetView zoomScalePageLayoutView="0" workbookViewId="0" topLeftCell="A1">
      <selection activeCell="A1" sqref="A1"/>
    </sheetView>
  </sheetViews>
  <sheetFormatPr defaultColWidth="8.88671875" defaultRowHeight="15"/>
  <cols>
    <col min="1" max="1" width="1.66796875" style="0" customWidth="1"/>
    <col min="2" max="2" width="18.99609375" style="0" customWidth="1"/>
    <col min="3" max="3" width="9.6640625" style="0" customWidth="1"/>
    <col min="4" max="4" width="9.77734375" style="0" customWidth="1"/>
  </cols>
  <sheetData>
    <row r="1" ht="9.75" customHeight="1"/>
    <row r="2" ht="15">
      <c r="B2" s="2" t="s">
        <v>26</v>
      </c>
    </row>
    <row r="3" spans="2:4" ht="38.25">
      <c r="B3" s="34" t="s">
        <v>2</v>
      </c>
      <c r="C3" s="35" t="s">
        <v>27</v>
      </c>
      <c r="D3" s="35" t="s">
        <v>28</v>
      </c>
    </row>
    <row r="4" spans="2:4" ht="15">
      <c r="B4" s="38" t="s">
        <v>5</v>
      </c>
      <c r="C4" s="41">
        <v>718</v>
      </c>
      <c r="D4" s="57">
        <v>31.001727115716754</v>
      </c>
    </row>
    <row r="5" spans="2:4" ht="15">
      <c r="B5" s="39" t="s">
        <v>6</v>
      </c>
      <c r="C5" s="42">
        <v>499</v>
      </c>
      <c r="D5" s="58">
        <v>21.545768566493955</v>
      </c>
    </row>
    <row r="6" spans="2:4" ht="15">
      <c r="B6" s="39" t="s">
        <v>8</v>
      </c>
      <c r="C6" s="42">
        <v>146</v>
      </c>
      <c r="D6" s="58">
        <v>6.303972366148532</v>
      </c>
    </row>
    <row r="7" spans="2:4" ht="15">
      <c r="B7" s="39" t="s">
        <v>10</v>
      </c>
      <c r="C7" s="42">
        <v>109</v>
      </c>
      <c r="D7" s="58">
        <v>4.706390328151986</v>
      </c>
    </row>
    <row r="8" spans="2:4" ht="15">
      <c r="B8" s="39" t="s">
        <v>14</v>
      </c>
      <c r="C8" s="42">
        <v>108</v>
      </c>
      <c r="D8" s="58">
        <v>4.66321243523316</v>
      </c>
    </row>
    <row r="9" spans="2:4" ht="15">
      <c r="B9" s="39" t="s">
        <v>11</v>
      </c>
      <c r="C9" s="42">
        <v>106</v>
      </c>
      <c r="D9" s="58">
        <v>4.576856649395509</v>
      </c>
    </row>
    <row r="10" spans="2:4" ht="15">
      <c r="B10" s="39" t="s">
        <v>12</v>
      </c>
      <c r="C10" s="42">
        <v>105</v>
      </c>
      <c r="D10" s="58">
        <v>4.533678756476684</v>
      </c>
    </row>
    <row r="11" spans="2:4" ht="15">
      <c r="B11" s="39" t="s">
        <v>29</v>
      </c>
      <c r="C11" s="42">
        <v>75</v>
      </c>
      <c r="D11" s="58">
        <v>3.2383419689119166</v>
      </c>
    </row>
    <row r="12" spans="2:4" ht="15">
      <c r="B12" s="39" t="s">
        <v>30</v>
      </c>
      <c r="C12" s="42">
        <v>67</v>
      </c>
      <c r="D12" s="58">
        <v>2.8929188255613125</v>
      </c>
    </row>
    <row r="13" spans="2:4" ht="15">
      <c r="B13" s="39" t="s">
        <v>15</v>
      </c>
      <c r="C13" s="42">
        <v>61</v>
      </c>
      <c r="D13" s="58">
        <v>2.633851468048359</v>
      </c>
    </row>
    <row r="14" spans="2:4" ht="15">
      <c r="B14" s="40" t="s">
        <v>31</v>
      </c>
      <c r="C14" s="43">
        <v>322</v>
      </c>
      <c r="D14" s="59">
        <v>13.903281519861832</v>
      </c>
    </row>
    <row r="15" spans="2:4" ht="15">
      <c r="B15" s="36" t="s">
        <v>18</v>
      </c>
      <c r="C15" s="37">
        <v>2316</v>
      </c>
      <c r="D15" s="60">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E6"/>
  <sheetViews>
    <sheetView zoomScalePageLayoutView="0" workbookViewId="0" topLeftCell="A1">
      <selection activeCell="A1" sqref="A1"/>
    </sheetView>
  </sheetViews>
  <sheetFormatPr defaultColWidth="8.88671875" defaultRowHeight="15"/>
  <cols>
    <col min="1" max="1" width="1.1171875" style="0" customWidth="1"/>
    <col min="2" max="2" width="12.4453125" style="0" customWidth="1"/>
    <col min="3" max="3" width="10.99609375" style="0" customWidth="1"/>
    <col min="4" max="4" width="12.10546875" style="0" customWidth="1"/>
    <col min="5" max="5" width="11.99609375" style="0" bestFit="1" customWidth="1"/>
  </cols>
  <sheetData>
    <row r="1" ht="6.75" customHeight="1"/>
    <row r="2" ht="15">
      <c r="B2" s="2" t="s">
        <v>32</v>
      </c>
    </row>
    <row r="3" spans="2:5" ht="25.5">
      <c r="B3" s="47" t="s">
        <v>33</v>
      </c>
      <c r="C3" s="49" t="s">
        <v>34</v>
      </c>
      <c r="D3" s="50" t="s">
        <v>35</v>
      </c>
      <c r="E3" s="53" t="s">
        <v>39</v>
      </c>
    </row>
    <row r="4" spans="2:5" ht="15">
      <c r="B4" s="44" t="s">
        <v>36</v>
      </c>
      <c r="C4" s="54">
        <v>78.34036568213783</v>
      </c>
      <c r="D4" s="54">
        <v>21.659634317862167</v>
      </c>
      <c r="E4" s="46">
        <v>1422</v>
      </c>
    </row>
    <row r="5" spans="2:5" ht="15">
      <c r="B5" s="45" t="s">
        <v>37</v>
      </c>
      <c r="C5" s="54">
        <v>90.26845637583892</v>
      </c>
      <c r="D5" s="54">
        <v>9.731543624161073</v>
      </c>
      <c r="E5" s="43">
        <v>894</v>
      </c>
    </row>
    <row r="6" spans="2:5" ht="15">
      <c r="B6" s="51" t="s">
        <v>38</v>
      </c>
      <c r="C6" s="55">
        <v>82.94473229706391</v>
      </c>
      <c r="D6" s="56">
        <v>17.055267702936096</v>
      </c>
      <c r="E6" s="52">
        <v>2316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E17"/>
  <sheetViews>
    <sheetView zoomScalePageLayoutView="0" workbookViewId="0" topLeftCell="A1">
      <selection activeCell="A1" sqref="A1"/>
    </sheetView>
  </sheetViews>
  <sheetFormatPr defaultColWidth="8.88671875" defaultRowHeight="15"/>
  <cols>
    <col min="1" max="1" width="1.4375" style="0" customWidth="1"/>
    <col min="2" max="2" width="9.10546875" style="0" bestFit="1" customWidth="1"/>
    <col min="5" max="5" width="11.99609375" style="0" bestFit="1" customWidth="1"/>
  </cols>
  <sheetData>
    <row r="1" ht="7.5" customHeight="1"/>
    <row r="2" ht="15">
      <c r="B2" s="2" t="s">
        <v>42</v>
      </c>
    </row>
    <row r="3" spans="2:5" ht="25.5">
      <c r="B3" s="47" t="s">
        <v>2</v>
      </c>
      <c r="C3" s="49" t="s">
        <v>40</v>
      </c>
      <c r="D3" s="50" t="s">
        <v>41</v>
      </c>
      <c r="E3" s="48" t="s">
        <v>39</v>
      </c>
    </row>
    <row r="4" spans="2:5" ht="15">
      <c r="B4" s="38" t="s">
        <v>5</v>
      </c>
      <c r="C4" s="72">
        <v>93.96067415730337</v>
      </c>
      <c r="D4" s="69">
        <v>6.03932584269663</v>
      </c>
      <c r="E4" s="41">
        <v>712</v>
      </c>
    </row>
    <row r="5" spans="2:5" ht="15">
      <c r="B5" s="39" t="s">
        <v>6</v>
      </c>
      <c r="C5" s="72">
        <v>71.17647058823529</v>
      </c>
      <c r="D5" s="69">
        <v>28.823529411764703</v>
      </c>
      <c r="E5" s="42">
        <v>510</v>
      </c>
    </row>
    <row r="6" spans="2:5" ht="15">
      <c r="B6" s="39" t="s">
        <v>7</v>
      </c>
      <c r="C6" s="72">
        <v>86.17021276595744</v>
      </c>
      <c r="D6" s="69">
        <v>13.829787234042554</v>
      </c>
      <c r="E6" s="42">
        <v>188</v>
      </c>
    </row>
    <row r="7" spans="2:5" ht="15">
      <c r="B7" s="39" t="s">
        <v>8</v>
      </c>
      <c r="C7" s="72">
        <v>91.15646258503402</v>
      </c>
      <c r="D7" s="69">
        <v>8.843537414965986</v>
      </c>
      <c r="E7" s="42">
        <v>147</v>
      </c>
    </row>
    <row r="8" spans="2:5" ht="15">
      <c r="B8" s="39" t="s">
        <v>9</v>
      </c>
      <c r="C8" s="72">
        <v>82.05128205128204</v>
      </c>
      <c r="D8" s="69">
        <v>17.94871794871795</v>
      </c>
      <c r="E8" s="42">
        <v>117</v>
      </c>
    </row>
    <row r="9" spans="2:5" ht="15">
      <c r="B9" s="39" t="s">
        <v>10</v>
      </c>
      <c r="C9" s="72">
        <v>62.38532110091744</v>
      </c>
      <c r="D9" s="69">
        <v>37.61467889908257</v>
      </c>
      <c r="E9" s="42">
        <v>109</v>
      </c>
    </row>
    <row r="10" spans="2:5" ht="15">
      <c r="B10" s="39" t="s">
        <v>11</v>
      </c>
      <c r="C10" s="72">
        <v>83.33333333333334</v>
      </c>
      <c r="D10" s="69">
        <v>16.666666666666664</v>
      </c>
      <c r="E10" s="42">
        <v>108</v>
      </c>
    </row>
    <row r="11" spans="2:5" ht="15">
      <c r="B11" s="39" t="s">
        <v>12</v>
      </c>
      <c r="C11" s="72">
        <v>84.76190476190476</v>
      </c>
      <c r="D11" s="69">
        <v>15.238095238095239</v>
      </c>
      <c r="E11" s="42">
        <v>105</v>
      </c>
    </row>
    <row r="12" spans="2:5" ht="15">
      <c r="B12" s="39" t="s">
        <v>13</v>
      </c>
      <c r="C12" s="72">
        <v>96.42857142857143</v>
      </c>
      <c r="D12" s="69">
        <v>3.571428571428571</v>
      </c>
      <c r="E12" s="42">
        <v>84</v>
      </c>
    </row>
    <row r="13" spans="2:5" ht="15">
      <c r="B13" s="39" t="s">
        <v>14</v>
      </c>
      <c r="C13" s="72">
        <v>73.41772151898735</v>
      </c>
      <c r="D13" s="69">
        <v>26.582278481012654</v>
      </c>
      <c r="E13" s="42">
        <v>79</v>
      </c>
    </row>
    <row r="14" spans="2:5" ht="15">
      <c r="B14" s="39" t="s">
        <v>15</v>
      </c>
      <c r="C14" s="72">
        <v>72.36842105263158</v>
      </c>
      <c r="D14" s="69">
        <v>27.631578947368425</v>
      </c>
      <c r="E14" s="42">
        <v>76</v>
      </c>
    </row>
    <row r="15" spans="2:5" ht="15">
      <c r="B15" s="39" t="s">
        <v>16</v>
      </c>
      <c r="C15" s="72">
        <v>81.3953488372093</v>
      </c>
      <c r="D15" s="69">
        <v>18.6046511627907</v>
      </c>
      <c r="E15" s="42">
        <v>43</v>
      </c>
    </row>
    <row r="16" spans="2:5" ht="15">
      <c r="B16" s="40" t="s">
        <v>17</v>
      </c>
      <c r="C16" s="73">
        <v>55.26315789473685</v>
      </c>
      <c r="D16" s="70">
        <v>44.73684210526316</v>
      </c>
      <c r="E16" s="43">
        <v>38</v>
      </c>
    </row>
    <row r="17" spans="2:5" ht="15">
      <c r="B17" s="36" t="s">
        <v>20</v>
      </c>
      <c r="C17" s="55">
        <v>82.94473229706391</v>
      </c>
      <c r="D17" s="56">
        <v>17.055267702936096</v>
      </c>
      <c r="E17" s="37">
        <v>2316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C11"/>
  <sheetViews>
    <sheetView zoomScalePageLayoutView="0" workbookViewId="0" topLeftCell="A1">
      <selection activeCell="A1" sqref="A1"/>
    </sheetView>
  </sheetViews>
  <sheetFormatPr defaultColWidth="8.88671875" defaultRowHeight="15"/>
  <cols>
    <col min="1" max="1" width="2.21484375" style="1" customWidth="1"/>
    <col min="2" max="2" width="56.4453125" style="1" bestFit="1" customWidth="1"/>
    <col min="3" max="3" width="9.5546875" style="1" bestFit="1" customWidth="1"/>
    <col min="4" max="16384" width="8.88671875" style="1" customWidth="1"/>
  </cols>
  <sheetData>
    <row r="1" ht="6" customHeight="1"/>
    <row r="2" ht="12.75">
      <c r="B2" s="2" t="s">
        <v>43</v>
      </c>
    </row>
    <row r="3" spans="2:3" ht="12.75">
      <c r="B3" s="16" t="s">
        <v>44</v>
      </c>
      <c r="C3" s="16" t="s">
        <v>45</v>
      </c>
    </row>
    <row r="4" spans="2:3" ht="12.75">
      <c r="B4" s="18" t="s">
        <v>46</v>
      </c>
      <c r="C4" s="74">
        <v>34.42211055276382</v>
      </c>
    </row>
    <row r="5" spans="2:3" ht="12.75">
      <c r="B5" s="18" t="s">
        <v>47</v>
      </c>
      <c r="C5" s="74">
        <v>23.618090452261306</v>
      </c>
    </row>
    <row r="6" spans="2:3" ht="12.75">
      <c r="B6" s="18" t="s">
        <v>48</v>
      </c>
      <c r="C6" s="74">
        <v>23.366834170854272</v>
      </c>
    </row>
    <row r="7" spans="2:3" ht="12.75">
      <c r="B7" s="18" t="s">
        <v>49</v>
      </c>
      <c r="C7" s="74">
        <v>8.793969849246231</v>
      </c>
    </row>
    <row r="8" spans="2:3" ht="12.75">
      <c r="B8" s="18" t="s">
        <v>50</v>
      </c>
      <c r="C8" s="74">
        <v>8.291457286432161</v>
      </c>
    </row>
    <row r="9" spans="2:3" ht="12.75">
      <c r="B9" s="18" t="s">
        <v>51</v>
      </c>
      <c r="C9" s="74">
        <v>7.537688442211055</v>
      </c>
    </row>
    <row r="10" spans="2:3" ht="12.75">
      <c r="B10" s="17" t="s">
        <v>52</v>
      </c>
      <c r="C10" s="75">
        <v>3.7688442211055273</v>
      </c>
    </row>
    <row r="11" ht="12.75">
      <c r="B11" s="1" t="s">
        <v>53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E15"/>
  <sheetViews>
    <sheetView zoomScalePageLayoutView="0" workbookViewId="0" topLeftCell="A1">
      <selection activeCell="A1" sqref="A1"/>
    </sheetView>
  </sheetViews>
  <sheetFormatPr defaultColWidth="8.88671875" defaultRowHeight="15"/>
  <cols>
    <col min="1" max="1" width="1.33203125" style="0" customWidth="1"/>
    <col min="5" max="5" width="19.10546875" style="0" customWidth="1"/>
  </cols>
  <sheetData>
    <row r="1" ht="5.25" customHeight="1"/>
    <row r="2" spans="2:5" ht="15">
      <c r="B2" s="2" t="s">
        <v>54</v>
      </c>
      <c r="C2" s="1"/>
      <c r="D2" s="1"/>
      <c r="E2" s="1"/>
    </row>
    <row r="3" spans="2:5" ht="25.5">
      <c r="B3" s="16" t="s">
        <v>2</v>
      </c>
      <c r="C3" s="78" t="s">
        <v>23</v>
      </c>
      <c r="D3" s="79" t="s">
        <v>24</v>
      </c>
      <c r="E3" s="33" t="s">
        <v>55</v>
      </c>
    </row>
    <row r="4" spans="2:5" ht="15">
      <c r="B4" s="18" t="s">
        <v>10</v>
      </c>
      <c r="C4" s="76">
        <v>89.47368421052632</v>
      </c>
      <c r="D4" s="77">
        <v>10.526315789473683</v>
      </c>
      <c r="E4" s="18">
        <v>19</v>
      </c>
    </row>
    <row r="5" spans="2:5" ht="15">
      <c r="B5" s="18" t="s">
        <v>15</v>
      </c>
      <c r="C5" s="76">
        <v>41.17647058823529</v>
      </c>
      <c r="D5" s="77">
        <v>58.82352941176471</v>
      </c>
      <c r="E5" s="18">
        <v>17</v>
      </c>
    </row>
    <row r="6" spans="2:5" ht="15">
      <c r="B6" s="18" t="s">
        <v>7</v>
      </c>
      <c r="C6" s="76">
        <v>31.25</v>
      </c>
      <c r="D6" s="77">
        <v>68.75</v>
      </c>
      <c r="E6" s="18">
        <v>16</v>
      </c>
    </row>
    <row r="7" spans="2:5" ht="15">
      <c r="B7" s="18" t="s">
        <v>6</v>
      </c>
      <c r="C7" s="76">
        <v>67.74193548387096</v>
      </c>
      <c r="D7" s="77">
        <v>32.25806451612903</v>
      </c>
      <c r="E7" s="18">
        <v>31</v>
      </c>
    </row>
    <row r="8" spans="2:5" ht="15">
      <c r="B8" s="18" t="s">
        <v>9</v>
      </c>
      <c r="C8" s="76">
        <v>88.23529411764706</v>
      </c>
      <c r="D8" s="77">
        <v>11.76470588235294</v>
      </c>
      <c r="E8" s="18">
        <v>17</v>
      </c>
    </row>
    <row r="9" spans="2:5" ht="15">
      <c r="B9" s="18" t="s">
        <v>8</v>
      </c>
      <c r="C9" s="76">
        <v>50</v>
      </c>
      <c r="D9" s="77">
        <v>50</v>
      </c>
      <c r="E9" s="18">
        <v>8</v>
      </c>
    </row>
    <row r="10" spans="2:5" ht="15">
      <c r="B10" s="18" t="s">
        <v>5</v>
      </c>
      <c r="C10" s="76">
        <v>66.66666666666666</v>
      </c>
      <c r="D10" s="77">
        <v>33.33333333333333</v>
      </c>
      <c r="E10" s="18">
        <v>9</v>
      </c>
    </row>
    <row r="11" spans="2:5" ht="15">
      <c r="B11" s="18" t="s">
        <v>12</v>
      </c>
      <c r="C11" s="76">
        <v>62.5</v>
      </c>
      <c r="D11" s="77">
        <v>37.5</v>
      </c>
      <c r="E11" s="18">
        <v>8</v>
      </c>
    </row>
    <row r="12" spans="2:5" ht="15">
      <c r="B12" s="18" t="s">
        <v>14</v>
      </c>
      <c r="C12" s="76">
        <v>100</v>
      </c>
      <c r="D12" s="77">
        <v>0</v>
      </c>
      <c r="E12" s="18">
        <v>7</v>
      </c>
    </row>
    <row r="13" spans="2:5" ht="15">
      <c r="B13" s="18" t="s">
        <v>56</v>
      </c>
      <c r="C13" s="76">
        <v>80</v>
      </c>
      <c r="D13" s="77">
        <v>20</v>
      </c>
      <c r="E13" s="18">
        <v>5</v>
      </c>
    </row>
    <row r="14" spans="2:5" ht="15">
      <c r="B14" s="16" t="s">
        <v>20</v>
      </c>
      <c r="C14" s="80">
        <v>66.42335766423358</v>
      </c>
      <c r="D14" s="81">
        <v>33.57664233576642</v>
      </c>
      <c r="E14" s="16">
        <f>SUM(E4:E13)</f>
        <v>137</v>
      </c>
    </row>
    <row r="15" ht="15">
      <c r="B15" s="1" t="s">
        <v>57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D18"/>
  <sheetViews>
    <sheetView zoomScalePageLayoutView="0" workbookViewId="0" topLeftCell="A1">
      <selection activeCell="A1" sqref="A1"/>
    </sheetView>
  </sheetViews>
  <sheetFormatPr defaultColWidth="8.88671875" defaultRowHeight="15"/>
  <cols>
    <col min="1" max="1" width="2.3359375" style="0" customWidth="1"/>
    <col min="2" max="2" width="11.10546875" style="0" customWidth="1"/>
    <col min="3" max="3" width="15.4453125" style="0" customWidth="1"/>
    <col min="4" max="4" width="13.6640625" style="0" customWidth="1"/>
  </cols>
  <sheetData>
    <row r="1" ht="5.25" customHeight="1"/>
    <row r="2" ht="15">
      <c r="B2" s="2" t="s">
        <v>58</v>
      </c>
    </row>
    <row r="3" spans="2:4" ht="38.25">
      <c r="B3" s="31" t="s">
        <v>2</v>
      </c>
      <c r="C3" s="33" t="s">
        <v>59</v>
      </c>
      <c r="D3" s="33" t="s">
        <v>60</v>
      </c>
    </row>
    <row r="4" spans="2:4" ht="15">
      <c r="B4" s="39" t="s">
        <v>5</v>
      </c>
      <c r="C4" s="42">
        <v>669</v>
      </c>
      <c r="D4" s="82">
        <v>47.53363228699551</v>
      </c>
    </row>
    <row r="5" spans="2:4" ht="15">
      <c r="B5" s="39" t="s">
        <v>6</v>
      </c>
      <c r="C5" s="42">
        <v>363</v>
      </c>
      <c r="D5" s="82">
        <v>58.67768595041323</v>
      </c>
    </row>
    <row r="6" spans="2:4" ht="15">
      <c r="B6" s="39" t="s">
        <v>7</v>
      </c>
      <c r="C6" s="42">
        <v>162</v>
      </c>
      <c r="D6" s="82">
        <v>11.11111111111111</v>
      </c>
    </row>
    <row r="7" spans="2:4" ht="15">
      <c r="B7" s="39" t="s">
        <v>8</v>
      </c>
      <c r="C7" s="42">
        <v>134</v>
      </c>
      <c r="D7" s="82">
        <v>58.95522388059702</v>
      </c>
    </row>
    <row r="8" spans="2:4" ht="15">
      <c r="B8" s="39" t="s">
        <v>9</v>
      </c>
      <c r="C8" s="42">
        <v>96</v>
      </c>
      <c r="D8" s="82">
        <v>15.625</v>
      </c>
    </row>
    <row r="9" spans="2:4" ht="15">
      <c r="B9" s="39" t="s">
        <v>11</v>
      </c>
      <c r="C9" s="42">
        <v>90</v>
      </c>
      <c r="D9" s="82">
        <v>32.22222222222222</v>
      </c>
    </row>
    <row r="10" spans="2:4" ht="15">
      <c r="B10" s="39" t="s">
        <v>12</v>
      </c>
      <c r="C10" s="42">
        <v>89</v>
      </c>
      <c r="D10" s="82">
        <v>52.80898876404494</v>
      </c>
    </row>
    <row r="11" spans="2:4" ht="15">
      <c r="B11" s="39" t="s">
        <v>13</v>
      </c>
      <c r="C11" s="42">
        <v>81</v>
      </c>
      <c r="D11" s="82">
        <v>0</v>
      </c>
    </row>
    <row r="12" spans="2:4" ht="15">
      <c r="B12" s="39" t="s">
        <v>10</v>
      </c>
      <c r="C12" s="42">
        <v>68</v>
      </c>
      <c r="D12" s="82">
        <v>58.82352941176471</v>
      </c>
    </row>
    <row r="13" spans="2:4" ht="15">
      <c r="B13" s="39" t="s">
        <v>14</v>
      </c>
      <c r="C13" s="42">
        <v>58</v>
      </c>
      <c r="D13" s="82">
        <v>41.37931034482759</v>
      </c>
    </row>
    <row r="14" spans="2:4" ht="15">
      <c r="B14" s="39" t="s">
        <v>15</v>
      </c>
      <c r="C14" s="42">
        <v>55</v>
      </c>
      <c r="D14" s="82">
        <v>5.454545454545454</v>
      </c>
    </row>
    <row r="15" spans="2:4" ht="15">
      <c r="B15" s="39" t="s">
        <v>16</v>
      </c>
      <c r="C15" s="42">
        <v>35</v>
      </c>
      <c r="D15" s="82">
        <v>2.857142857142857</v>
      </c>
    </row>
    <row r="16" spans="2:4" ht="15">
      <c r="B16" s="39" t="s">
        <v>17</v>
      </c>
      <c r="C16" s="42">
        <v>21</v>
      </c>
      <c r="D16" s="82">
        <v>61.904761904761905</v>
      </c>
    </row>
    <row r="17" spans="2:4" ht="15">
      <c r="B17" s="83" t="s">
        <v>18</v>
      </c>
      <c r="C17" s="32">
        <v>1921</v>
      </c>
      <c r="D17" s="84">
        <v>32</v>
      </c>
    </row>
    <row r="18" ht="15">
      <c r="B18" s="104"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 Tier 4 student credibility pilot analysis of quantitative and qualitative data</dc:title>
  <dc:subject/>
  <dc:creator>Paul Hill</dc:creator>
  <cp:keywords>data tables, migration, tier 4, qualitative, quantitative, occ104</cp:keywords>
  <dc:description/>
  <cp:lastModifiedBy>Home Office Science</cp:lastModifiedBy>
  <dcterms:created xsi:type="dcterms:W3CDTF">2012-05-18T10:36:36Z</dcterms:created>
  <dcterms:modified xsi:type="dcterms:W3CDTF">2012-07-30T13:42:08Z</dcterms:modified>
  <cp:category/>
  <cp:version/>
  <cp:contentType/>
  <cp:contentStatus/>
</cp:coreProperties>
</file>