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MAPPA\MAPPA 2016-17\Annual Report\Final Documents\To send for publication\"/>
    </mc:Choice>
  </mc:AlternateContent>
  <bookViews>
    <workbookView xWindow="0" yWindow="0" windowWidth="20490" windowHeight="7155" tabRatio="777"/>
  </bookViews>
  <sheets>
    <sheet name="Contents" sheetId="69" r:id="rId1"/>
    <sheet name="Table 1" sheetId="51" r:id="rId2"/>
    <sheet name="Table 2" sheetId="52" r:id="rId3"/>
    <sheet name="Table 3" sheetId="54" r:id="rId4"/>
    <sheet name="Table 4" sheetId="56" r:id="rId5"/>
    <sheet name="Table 5a" sheetId="58" r:id="rId6"/>
    <sheet name="Table 5b" sheetId="72" r:id="rId7"/>
    <sheet name="Table 6" sheetId="60" r:id="rId8"/>
    <sheet name="Table 7a" sheetId="70" r:id="rId9"/>
    <sheet name="Table 7b" sheetId="67" r:id="rId10"/>
    <sheet name="Table 7c" sheetId="71" r:id="rId11"/>
    <sheet name="Table 7d" sheetId="68" r:id="rId12"/>
    <sheet name="Table 8" sheetId="64" r:id="rId13"/>
    <sheet name="Tables 9a and 9b" sheetId="44" r:id="rId14"/>
    <sheet name="Table 10" sheetId="45" r:id="rId15"/>
    <sheet name="Table 11" sheetId="46" r:id="rId16"/>
    <sheet name="Table 12" sheetId="47" r:id="rId17"/>
    <sheet name="Table 13" sheetId="48" r:id="rId18"/>
    <sheet name="Table 14" sheetId="49" r:id="rId19"/>
  </sheets>
  <definedNames>
    <definedName name="Area_data">#REF!</definedName>
    <definedName name="_xlnm.Print_Area" localSheetId="0">Contents!$A:$C</definedName>
    <definedName name="_xlnm.Print_Area" localSheetId="14">'Table 10'!$A$1:$M$49</definedName>
    <definedName name="_xlnm.Print_Area" localSheetId="15">'Table 11'!$A$1:$M$50</definedName>
    <definedName name="_xlnm.Print_Area" localSheetId="16">'Table 12'!$A$1:$M$50</definedName>
    <definedName name="_xlnm.Print_Area" localSheetId="17">'Table 13'!$A$1:$M$50</definedName>
    <definedName name="_xlnm.Print_Area" localSheetId="18">'Table 14'!$A$1:$F$48</definedName>
    <definedName name="_xlnm.Print_Area" localSheetId="2">'Table 2'!$A$1:$E$16</definedName>
    <definedName name="_xlnm.Print_Area" localSheetId="3">'Table 3'!$A$1:$H$13</definedName>
    <definedName name="_xlnm.Print_Area" localSheetId="4">'Table 4'!$A$1:$I$17</definedName>
    <definedName name="_xlnm.Print_Area" localSheetId="5">'Table 5a'!$A$1:$N$15</definedName>
    <definedName name="_xlnm.Print_Area" localSheetId="6">'Table 5b'!$A$1:$K$8</definedName>
    <definedName name="_xlnm.Print_Area" localSheetId="7">'Table 6'!$A$1:$I$15</definedName>
    <definedName name="_xlnm.Print_Area" localSheetId="8">'Table 7a'!$A$1:$L$13</definedName>
    <definedName name="_xlnm.Print_Area" localSheetId="9">'Table 7b'!$A$1:$H$17</definedName>
    <definedName name="_xlnm.Print_Area" localSheetId="10">'Table 7c'!$A$1:$M$15</definedName>
    <definedName name="_xlnm.Print_Area" localSheetId="11">'Table 7d'!$A$1:$H$10</definedName>
    <definedName name="_xlnm.Print_Area" localSheetId="12">'Table 8'!$A$1:$I$16</definedName>
    <definedName name="_xlnm.Print_Area" localSheetId="13">'Tables 9a and 9b'!$A$1:$H$32</definedName>
    <definedName name="Web_data">#REF!</definedName>
  </definedNames>
  <calcPr calcId="152511"/>
</workbook>
</file>

<file path=xl/calcChain.xml><?xml version="1.0" encoding="utf-8"?>
<calcChain xmlns="http://schemas.openxmlformats.org/spreadsheetml/2006/main">
  <c r="D7" i="72" l="1"/>
  <c r="D6" i="72"/>
  <c r="D17" i="67"/>
  <c r="D15" i="67"/>
  <c r="D14" i="67"/>
  <c r="D13" i="67"/>
  <c r="D11" i="67"/>
  <c r="D10" i="67"/>
  <c r="D9" i="67"/>
  <c r="D7" i="67"/>
  <c r="D6" i="67"/>
  <c r="D5" i="67"/>
  <c r="D7" i="68"/>
  <c r="D6" i="68"/>
  <c r="D5" i="68"/>
  <c r="D11" i="56"/>
  <c r="D12" i="56"/>
  <c r="G12" i="56"/>
  <c r="G11" i="56"/>
  <c r="F12" i="56"/>
  <c r="F11" i="56"/>
  <c r="E12" i="56"/>
  <c r="E11" i="56"/>
</calcChain>
</file>

<file path=xl/sharedStrings.xml><?xml version="1.0" encoding="utf-8"?>
<sst xmlns="http://schemas.openxmlformats.org/spreadsheetml/2006/main" count="562" uniqueCount="172">
  <si>
    <t>Area</t>
  </si>
  <si>
    <t xml:space="preserve">Avon and Somerset                     </t>
  </si>
  <si>
    <t xml:space="preserve">Bedfordshire                          </t>
  </si>
  <si>
    <t xml:space="preserve">Cambridgeshire                        </t>
  </si>
  <si>
    <t xml:space="preserve">Cheshire                              </t>
  </si>
  <si>
    <t xml:space="preserve">County Durham                         </t>
  </si>
  <si>
    <t xml:space="preserve">Cumbria                               </t>
  </si>
  <si>
    <t xml:space="preserve">Derbyshire                            </t>
  </si>
  <si>
    <t xml:space="preserve">Devon and Cornwall                    </t>
  </si>
  <si>
    <t xml:space="preserve">Dorset                                </t>
  </si>
  <si>
    <t xml:space="preserve">Dyfed-Powys                           </t>
  </si>
  <si>
    <t xml:space="preserve">Essex                                 </t>
  </si>
  <si>
    <t xml:space="preserve">Gloucestershire                       </t>
  </si>
  <si>
    <t xml:space="preserve">Gwent                                 </t>
  </si>
  <si>
    <t xml:space="preserve">Hampshire                             </t>
  </si>
  <si>
    <t xml:space="preserve">Hertfordshire                         </t>
  </si>
  <si>
    <t xml:space="preserve">Humberside                            </t>
  </si>
  <si>
    <t xml:space="preserve">Kent                                  </t>
  </si>
  <si>
    <t xml:space="preserve">Lancashire                            </t>
  </si>
  <si>
    <t xml:space="preserve">Leicestershire                        </t>
  </si>
  <si>
    <t xml:space="preserve">Lincolnshire                          </t>
  </si>
  <si>
    <t xml:space="preserve">London                                </t>
  </si>
  <si>
    <t xml:space="preserve">Greater Manchester                    </t>
  </si>
  <si>
    <t xml:space="preserve">Merseyside                            </t>
  </si>
  <si>
    <t xml:space="preserve">Norfolk                               </t>
  </si>
  <si>
    <t xml:space="preserve">North Wales                           </t>
  </si>
  <si>
    <t xml:space="preserve">North Yorkshire                       </t>
  </si>
  <si>
    <t xml:space="preserve">Northamptonshire                      </t>
  </si>
  <si>
    <t xml:space="preserve">Northumbria                           </t>
  </si>
  <si>
    <t xml:space="preserve">Nottinghamshire                       </t>
  </si>
  <si>
    <t xml:space="preserve">South Wales                           </t>
  </si>
  <si>
    <t xml:space="preserve">South Yorkshire                       </t>
  </si>
  <si>
    <t xml:space="preserve">Staffordshire                         </t>
  </si>
  <si>
    <t xml:space="preserve">Suffolk                               </t>
  </si>
  <si>
    <t xml:space="preserve">Surrey                                </t>
  </si>
  <si>
    <t xml:space="preserve">Sussex                                </t>
  </si>
  <si>
    <t xml:space="preserve">Teesside                              </t>
  </si>
  <si>
    <t xml:space="preserve">Thames Valley                         </t>
  </si>
  <si>
    <t xml:space="preserve">Warwickshire                          </t>
  </si>
  <si>
    <t xml:space="preserve">West Mercia                           </t>
  </si>
  <si>
    <t xml:space="preserve">West Midlands                         </t>
  </si>
  <si>
    <t xml:space="preserve">West Yorkshire                        </t>
  </si>
  <si>
    <t xml:space="preserve">Wiltshire                             </t>
  </si>
  <si>
    <t>All Areas</t>
  </si>
  <si>
    <t xml:space="preserve">All                                   </t>
  </si>
  <si>
    <t>Category 3</t>
  </si>
  <si>
    <t xml:space="preserve">Total </t>
  </si>
  <si>
    <t>Registered Sexual Offenders</t>
  </si>
  <si>
    <t>Other Dangerous Offenders</t>
  </si>
  <si>
    <t>Level 1</t>
  </si>
  <si>
    <t>-</t>
  </si>
  <si>
    <t>Level 2</t>
  </si>
  <si>
    <t>Level 3</t>
  </si>
  <si>
    <t>Total</t>
  </si>
  <si>
    <t>(a)</t>
  </si>
  <si>
    <t>Year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</si>
  <si>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</si>
  <si>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</si>
  <si>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</si>
  <si>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</si>
  <si>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</si>
  <si>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</si>
  <si>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</si>
  <si>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</si>
  <si>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Table 3: Category 1 offenders per 100,000 head of population aged 10 or over on 31 March </t>
  </si>
  <si>
    <t>Table 4: MAPPA-eligible offenders in Level 2 and Level 3 by category (yearly total)</t>
  </si>
  <si>
    <t>Category 1</t>
  </si>
  <si>
    <t>Category 2</t>
  </si>
  <si>
    <t>NOs imposed</t>
  </si>
  <si>
    <t>Table 8: MAPPA-eligible offenders charged with a Serious Further Offence</t>
  </si>
  <si>
    <t>..</t>
  </si>
  <si>
    <t>Conviction for SFO</t>
  </si>
  <si>
    <t xml:space="preserve">Area </t>
  </si>
  <si>
    <t xml:space="preserve">Level 3 </t>
  </si>
  <si>
    <t xml:space="preserve"> </t>
  </si>
  <si>
    <t xml:space="preserve">(a) On 01/12/2008, Probation Circular 22/2008 introduced changes in the process for notification and the subsequent review of SFOs. As a result, the figures for 2008/09 include cases before and after the changes and therefore are not directly comparable with the previous and subsquent year. </t>
  </si>
  <si>
    <t>Table of Contents</t>
  </si>
  <si>
    <t>Table 1</t>
  </si>
  <si>
    <t xml:space="preserve">MAPPA-eligible offenders by Category on 31 March </t>
  </si>
  <si>
    <t>Table 2</t>
  </si>
  <si>
    <t>Table 3</t>
  </si>
  <si>
    <t>MAPPA-eligible offenders in Level 2 and Level 3 by category (yearly total)</t>
  </si>
  <si>
    <t>Table 4</t>
  </si>
  <si>
    <t xml:space="preserve">Category 1 offenders who were either cautioned or convicted for breaches of the requirement </t>
  </si>
  <si>
    <t>Table 6</t>
  </si>
  <si>
    <t>MAPPA-eligible offenders charged with a Serious Further Offence</t>
  </si>
  <si>
    <t>Table 8</t>
  </si>
  <si>
    <t>Tables 9a &amp; 9b</t>
  </si>
  <si>
    <t>Table 10</t>
  </si>
  <si>
    <t>Table 11</t>
  </si>
  <si>
    <t>Table 12</t>
  </si>
  <si>
    <t>Table 13</t>
  </si>
  <si>
    <t>MAPPA Serious Case Review resulting from Level 2 and Level 3 offenders charged with a Serious Further Offence (by area)</t>
  </si>
  <si>
    <t>Table 14</t>
  </si>
  <si>
    <t xml:space="preserve">Category 1 offenders (Registered Sexual Offenders) per 100,000 head of population aged 10 or over on 31 March </t>
  </si>
  <si>
    <t>Table 7a</t>
  </si>
  <si>
    <t>Table 7b</t>
  </si>
  <si>
    <t>2014/15</t>
  </si>
  <si>
    <t>Note: (..) indicates that these data were not collected at Level 1 from 2006/07 to 2008/09 and therefore that a Total is not available, indicated by (-).</t>
  </si>
  <si>
    <r>
      <t>Outcome:</t>
    </r>
    <r>
      <rPr>
        <b/>
        <vertAlign val="superscript"/>
        <sz val="12"/>
        <rFont val="Arial"/>
        <family val="2"/>
      </rPr>
      <t xml:space="preserve"> (a)</t>
    </r>
  </si>
  <si>
    <t>Note: '-' indicates that Category 3 offenders are only maanged at Levels 2 and 3.</t>
  </si>
  <si>
    <r>
      <t>Any other outcome</t>
    </r>
    <r>
      <rPr>
        <b/>
        <vertAlign val="superscript"/>
        <sz val="12"/>
        <rFont val="Arial"/>
        <family val="2"/>
      </rPr>
      <t xml:space="preserve"> (b)</t>
    </r>
  </si>
  <si>
    <t>(b) Any Other Outcomes include case dismissed and charge changed to a lesser non-SFO offence.</t>
  </si>
  <si>
    <t>(a) As defined in Probation Instruction 10/2011.</t>
  </si>
  <si>
    <t>2015/16</t>
  </si>
  <si>
    <t xml:space="preserve">Table 6: Sexual Offences Prevention Orders (SOPOs), Sexual Harm Prevention Orders (SHPOs), Notification Orders (NOs) and Foreign Travel Orders (FTOs) imposed by the courts </t>
  </si>
  <si>
    <t>Number returned to custody</t>
  </si>
  <si>
    <t>Number of MAPPA-eligible offenders</t>
  </si>
  <si>
    <t>Violent 
Offenders</t>
  </si>
  <si>
    <t>(a) Category 3 offenders are only managed at Level 2 and Level 3.</t>
  </si>
  <si>
    <r>
      <t xml:space="preserve">Category 3 </t>
    </r>
    <r>
      <rPr>
        <b/>
        <vertAlign val="superscript"/>
        <sz val="12"/>
        <rFont val="Arial"/>
        <family val="2"/>
      </rPr>
      <t>(a)</t>
    </r>
  </si>
  <si>
    <r>
      <t xml:space="preserve">Category 2 </t>
    </r>
    <r>
      <rPr>
        <b/>
        <vertAlign val="superscript"/>
        <sz val="12"/>
        <rFont val="Arial"/>
        <family val="2"/>
      </rPr>
      <t>(a)</t>
    </r>
  </si>
  <si>
    <t>(a) Up to and including 2007/08 this figure was a yearly total; from 2008/09 this figure has been taken at 31 March to align reporting methods. Category 1 has always been taken on 31 March of the relevant year.</t>
  </si>
  <si>
    <t>Number of Category 1 offenders per 100,000 population aged 10+</t>
  </si>
  <si>
    <r>
      <t xml:space="preserve">2015/16 </t>
    </r>
    <r>
      <rPr>
        <vertAlign val="superscript"/>
        <sz val="12"/>
        <rFont val="Arial"/>
        <family val="2"/>
      </rPr>
      <t>(b)</t>
    </r>
  </si>
  <si>
    <r>
      <t>Category 2</t>
    </r>
    <r>
      <rPr>
        <b/>
        <vertAlign val="superscript"/>
        <sz val="11"/>
        <rFont val="Arial"/>
        <family val="2"/>
      </rPr>
      <t xml:space="preserve"> (a)</t>
    </r>
  </si>
  <si>
    <r>
      <t>Category 3</t>
    </r>
    <r>
      <rPr>
        <b/>
        <vertAlign val="superscript"/>
        <sz val="11"/>
        <rFont val="Arial"/>
        <family val="2"/>
      </rPr>
      <t xml:space="preserve"> (a)</t>
    </r>
  </si>
  <si>
    <t>Per cent 
returned to custody</t>
  </si>
  <si>
    <t>Per cent sent to custody</t>
  </si>
  <si>
    <t xml:space="preserve">Sexual Offences Prevention Orders (SOPOs), Sexual Harm Prevention Orders (SHPOs), Notification Orders (NOs) and Foreign Travel Orders (FTOs) imposed by the courts </t>
  </si>
  <si>
    <t>Table 7c</t>
  </si>
  <si>
    <t>Table 7d</t>
  </si>
  <si>
    <r>
      <t>Table 2: MAPPA-eligible offenders by Category on 31 March</t>
    </r>
    <r>
      <rPr>
        <b/>
        <vertAlign val="superscript"/>
        <sz val="12"/>
        <rFont val="Arial"/>
        <family val="2"/>
      </rPr>
      <t xml:space="preserve"> (a) </t>
    </r>
  </si>
  <si>
    <t>(a) Figures in Category 2 and 3 are thought to be an undercount from 2006/07-2011/12, so should be viewed as a reflection of the overall trend in the number of MAPPA offenders rather than an absolute count. Figures before and after this point are not comparable.</t>
  </si>
  <si>
    <r>
      <t>2015/16</t>
    </r>
    <r>
      <rPr>
        <vertAlign val="superscript"/>
        <sz val="12"/>
        <rFont val="Arial"/>
        <family val="2"/>
      </rPr>
      <t xml:space="preserve"> (a)</t>
    </r>
  </si>
  <si>
    <t>Number cautioned or convicted</t>
  </si>
  <si>
    <t>Per cent cautioned or convicted</t>
  </si>
  <si>
    <r>
      <t>Level 1</t>
    </r>
    <r>
      <rPr>
        <vertAlign val="superscript"/>
        <sz val="12"/>
        <rFont val="Arial"/>
        <family val="2"/>
      </rPr>
      <t xml:space="preserve"> (a)</t>
    </r>
  </si>
  <si>
    <r>
      <t>FTOs/SHPOs with Foreign Travel Restrictions imposed</t>
    </r>
    <r>
      <rPr>
        <b/>
        <vertAlign val="superscript"/>
        <sz val="12"/>
        <rFont val="Arial"/>
        <family val="2"/>
      </rPr>
      <t>(a)</t>
    </r>
  </si>
  <si>
    <t>(a) From 2015/16, SOPOs were replaced by SHPOs and FTOs with SHPOs with a foreign travel restriction.</t>
  </si>
  <si>
    <r>
      <t>SOPOs/SHPOs imposed</t>
    </r>
    <r>
      <rPr>
        <b/>
        <vertAlign val="superscript"/>
        <sz val="12"/>
        <rFont val="Arial"/>
        <family val="2"/>
      </rPr>
      <t>(a)</t>
    </r>
  </si>
  <si>
    <r>
      <t xml:space="preserve">2012/13 </t>
    </r>
    <r>
      <rPr>
        <vertAlign val="superscript"/>
        <sz val="12"/>
        <rFont val="Arial"/>
        <family val="2"/>
      </rPr>
      <t>(a)</t>
    </r>
  </si>
  <si>
    <t>(a) 2012/13 figures have been removed due to quality issues with this year's data.</t>
  </si>
  <si>
    <t>Number sent to custody</t>
  </si>
  <si>
    <t>Table 5a</t>
  </si>
  <si>
    <t>Table 5b</t>
  </si>
  <si>
    <t>2016/17</t>
  </si>
  <si>
    <t>Table 1: MAPPA-eligible offenders on 31 March 2017</t>
  </si>
  <si>
    <t>(b) The question given to MAPPA areas was changed in 2015/16 and so figures are not comparable with earlier years. Figures for 2015/16 onwards only include offenders managed in the community, whereas in previous years some areas included those managed in prison.</t>
  </si>
  <si>
    <t>(a) Figures from 2015/16 onwards are not comparable with earlier years due to a change of data source.</t>
  </si>
  <si>
    <t>Table 5b: Category 1 offenders managed at Level 2 and Level 3 cautioned or convicted for breaches of the notification requirement, 2016/17</t>
  </si>
  <si>
    <t>Table 7a: Offenders managed at Level 2 and Level 3 returned to custody for a breach of licence, 2006/07 - 2016/17</t>
  </si>
  <si>
    <t>Table 7b: Offenders managed at Level 2 and Level 3 returned to custody for a breach of licence, 2016/17</t>
  </si>
  <si>
    <t>Table 7c: Category 1 offenders managed at Level 2 and Level 3 sent to custody for breach of SOPO, 2006/07 - 2016/17</t>
  </si>
  <si>
    <t>Table 7d: Category 1 offenders managed at Level 2 and Level 3 sent to custody for breach of SOPO, 2016/17</t>
  </si>
  <si>
    <t>Table 9a: MAPPA-eligible offenders charged with a Serious Further Offence in 2016/17</t>
  </si>
  <si>
    <r>
      <t>Offenders charged with an SFO in 2016/17</t>
    </r>
    <r>
      <rPr>
        <b/>
        <vertAlign val="superscript"/>
        <sz val="12"/>
        <rFont val="Arial"/>
        <family val="2"/>
      </rPr>
      <t xml:space="preserve"> (a) </t>
    </r>
  </si>
  <si>
    <t>Table 9b: Outcomes of SFO cases in 2016/17</t>
  </si>
  <si>
    <t>Offender still charged with SFO at 31 March 2017</t>
  </si>
  <si>
    <t>Table 10: MAPPA eligible offenders charged with a Serious Further Offence in 2016/17</t>
  </si>
  <si>
    <t>Table 11: MAPPA-eligible offenders charged with and subsequently convicted of a Serious Further Offence in 2016/17 by 31 March 2017</t>
  </si>
  <si>
    <t>Note: Includes Level 2 and Level 3 offenders who remained charged with a SFO on 31 March 2016.</t>
  </si>
  <si>
    <t>Table 12: MAPPA-eligible offenders charged with a Serious Further Offence in 2016/17 who remained charged on 31 March 2017</t>
  </si>
  <si>
    <t>Table 13: MAPPA-eligible offenders charged with a Serious Further Offence in 2016/17 resulting in any other outcome by 31 March 2017 (e.g. charge dropped, acquittal, conviction for non-SFO).</t>
  </si>
  <si>
    <t>Avon and Somerset</t>
  </si>
  <si>
    <t>Table 14: MAPPA Serious Case Review resulting from Level 2 and Level 3 offenders charged with a Serious Further Offence in 2016/17</t>
  </si>
  <si>
    <t>MAPPA-eligible offenders on 31 March 2017</t>
  </si>
  <si>
    <t>Category 1 offenders managed at Level 2 and Level 3 cautioned or convicted for breaches of the notification requirement, 2016/17</t>
  </si>
  <si>
    <t>Offenders managed at Level 2 and Level 3 returned to custody for a breach of licence, 2006/07 - 2016/17</t>
  </si>
  <si>
    <t>Offenders managed at Level 2 and Level 3 returned to custody for a breach of licence, 2016/17</t>
  </si>
  <si>
    <t>Category 1 offenders managed at Level 2 and Level 3 sent to custody for breach of SOPO, 2006/07 - 2016/17</t>
  </si>
  <si>
    <t>Category 1 offenders managed at Level 2 and Level 3 sent to custody for breach of SOPO, 2016/17</t>
  </si>
  <si>
    <t>MAPPA-eligible offenders charged with a Serious Further Offence and outcomes in 2016/17</t>
  </si>
  <si>
    <t>MAPPA eligible offenders charged with a Serious Further Offence in 2016/17 (by area)</t>
  </si>
  <si>
    <t>MAPPA-eligible offenders charged with and subsequently convicted of a Serious Further Offence in 2016/17 by 31 March 2017 (by area)</t>
  </si>
  <si>
    <t>MAPPA-eligible offenders charged with a Serious Further Offence in 2016/17 who remained charged on 31 March 2017 (by area)</t>
  </si>
  <si>
    <t xml:space="preserve">MAPPA-eligible offenders charged with a Serious Further Offence in 2016/17 resulting in any other outcome by 31 March 2017 (e.g. charge dropped, acquittal, conviction for non-SFO; by area) </t>
  </si>
  <si>
    <t xml:space="preserve">Table 5a: Number of Category 1 offenders who were either cautioned or convicted for breaches of the notification requirement </t>
  </si>
  <si>
    <t xml:space="preserve">(a) Data on the number of Level 1 offenders is collected as a snapshot on 31 March </t>
  </si>
  <si>
    <t>offenders as MAPPA meetings are only held for Level 2 and 3 offenders (see Table 4).</t>
  </si>
  <si>
    <t>(see Table 1). The total number of offenders over the year is only collected for Level 2 and 3</t>
  </si>
  <si>
    <t>(b) SHPOs replaced SOPOs in 2015/16.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</si>
</sst>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0000000000%"/>
  </numFmts>
  <fonts count="24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/>
      <sz val="11"/>
      <color indexed="12"/>
      <name val="Times New Roman"/>
      <family val="1"/>
    </font>
    <font>
      <u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5" fillId="2" borderId="0" xfId="3" applyFont="1" applyFill="1"/>
    <xf numFmtId="0" fontId="6" fillId="2" borderId="0" xfId="3" applyFont="1" applyFill="1"/>
    <xf numFmtId="0" fontId="5" fillId="2" borderId="0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8" fillId="2" borderId="0" xfId="3" applyNumberFormat="1" applyFont="1" applyFill="1" applyAlignment="1">
      <alignment wrapText="1"/>
    </xf>
    <xf numFmtId="3" fontId="8" fillId="2" borderId="0" xfId="3" applyNumberFormat="1" applyFont="1" applyFill="1" applyAlignment="1">
      <alignment horizontal="right" wrapText="1"/>
    </xf>
    <xf numFmtId="3" fontId="8" fillId="2" borderId="0" xfId="3" applyNumberFormat="1" applyFont="1" applyFill="1" applyBorder="1" applyAlignment="1">
      <alignment wrapText="1"/>
    </xf>
    <xf numFmtId="3" fontId="8" fillId="2" borderId="1" xfId="3" applyNumberFormat="1" applyFont="1" applyFill="1" applyBorder="1" applyAlignment="1">
      <alignment wrapText="1"/>
    </xf>
    <xf numFmtId="0" fontId="8" fillId="2" borderId="0" xfId="3" applyFont="1" applyFill="1" applyAlignment="1">
      <alignment wrapText="1"/>
    </xf>
    <xf numFmtId="3" fontId="9" fillId="2" borderId="0" xfId="3" applyNumberFormat="1" applyFont="1" applyFill="1" applyAlignment="1">
      <alignment wrapText="1"/>
    </xf>
    <xf numFmtId="3" fontId="8" fillId="2" borderId="2" xfId="3" applyNumberFormat="1" applyFont="1" applyFill="1" applyBorder="1" applyAlignment="1">
      <alignment horizontal="right" wrapText="1"/>
    </xf>
    <xf numFmtId="0" fontId="8" fillId="2" borderId="0" xfId="3" applyFont="1" applyFill="1" applyBorder="1" applyAlignment="1">
      <alignment horizontal="left" wrapText="1"/>
    </xf>
    <xf numFmtId="0" fontId="8" fillId="2" borderId="0" xfId="3" applyFont="1" applyFill="1" applyBorder="1" applyAlignment="1">
      <alignment wrapText="1"/>
    </xf>
    <xf numFmtId="0" fontId="6" fillId="2" borderId="0" xfId="3" applyFont="1" applyFill="1" applyBorder="1"/>
    <xf numFmtId="0" fontId="8" fillId="2" borderId="0" xfId="3" applyFont="1" applyFill="1"/>
    <xf numFmtId="0" fontId="3" fillId="2" borderId="0" xfId="3" applyFont="1" applyFill="1"/>
    <xf numFmtId="0" fontId="3" fillId="2" borderId="0" xfId="3" applyFont="1" applyFill="1" applyBorder="1"/>
    <xf numFmtId="0" fontId="8" fillId="2" borderId="0" xfId="3" applyFont="1" applyFill="1" applyBorder="1"/>
    <xf numFmtId="164" fontId="3" fillId="2" borderId="0" xfId="5" applyNumberFormat="1" applyFont="1" applyFill="1"/>
    <xf numFmtId="0" fontId="11" fillId="2" borderId="0" xfId="3" applyFont="1" applyFill="1"/>
    <xf numFmtId="3" fontId="8" fillId="2" borderId="0" xfId="3" applyNumberFormat="1" applyFont="1" applyFill="1" applyBorder="1" applyAlignment="1">
      <alignment horizontal="right" wrapText="1"/>
    </xf>
    <xf numFmtId="0" fontId="5" fillId="2" borderId="3" xfId="3" applyFont="1" applyFill="1" applyBorder="1" applyAlignment="1">
      <alignment horizontal="right"/>
    </xf>
    <xf numFmtId="9" fontId="8" fillId="2" borderId="0" xfId="5" applyFont="1" applyFill="1"/>
    <xf numFmtId="9" fontId="8" fillId="2" borderId="0" xfId="5" applyNumberFormat="1" applyFont="1" applyFill="1"/>
    <xf numFmtId="3" fontId="8" fillId="2" borderId="0" xfId="3" applyNumberFormat="1" applyFont="1" applyFill="1" applyBorder="1"/>
    <xf numFmtId="0" fontId="5" fillId="2" borderId="3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8" fillId="2" borderId="0" xfId="3" applyFont="1" applyFill="1" applyBorder="1" applyAlignment="1">
      <alignment horizontal="right"/>
    </xf>
    <xf numFmtId="0" fontId="8" fillId="2" borderId="0" xfId="3" applyFont="1" applyFill="1" applyBorder="1" applyAlignment="1">
      <alignment horizontal="left"/>
    </xf>
    <xf numFmtId="9" fontId="3" fillId="2" borderId="0" xfId="5" applyFont="1" applyFill="1"/>
    <xf numFmtId="0" fontId="8" fillId="2" borderId="2" xfId="3" applyFont="1" applyFill="1" applyBorder="1" applyAlignment="1">
      <alignment horizontal="left"/>
    </xf>
    <xf numFmtId="0" fontId="8" fillId="2" borderId="2" xfId="3" applyFont="1" applyFill="1" applyBorder="1" applyAlignment="1">
      <alignment horizontal="right"/>
    </xf>
    <xf numFmtId="0" fontId="8" fillId="2" borderId="4" xfId="3" applyFont="1" applyFill="1" applyBorder="1" applyAlignment="1">
      <alignment horizontal="left"/>
    </xf>
    <xf numFmtId="0" fontId="8" fillId="2" borderId="4" xfId="3" applyFont="1" applyFill="1" applyBorder="1" applyAlignment="1">
      <alignment horizontal="right"/>
    </xf>
    <xf numFmtId="0" fontId="9" fillId="2" borderId="0" xfId="3" applyFont="1" applyFill="1" applyBorder="1" applyAlignment="1">
      <alignment horizontal="left"/>
    </xf>
    <xf numFmtId="10" fontId="8" fillId="2" borderId="0" xfId="5" applyNumberFormat="1" applyFont="1" applyFill="1" applyAlignment="1">
      <alignment horizontal="right"/>
    </xf>
    <xf numFmtId="0" fontId="8" fillId="2" borderId="0" xfId="3" applyFont="1" applyFill="1" applyAlignment="1"/>
    <xf numFmtId="0" fontId="5" fillId="2" borderId="3" xfId="3" applyFont="1" applyFill="1" applyBorder="1"/>
    <xf numFmtId="0" fontId="5" fillId="2" borderId="0" xfId="3" applyFont="1" applyFill="1" applyAlignment="1">
      <alignment horizontal="center"/>
    </xf>
    <xf numFmtId="0" fontId="5" fillId="2" borderId="0" xfId="3" applyFont="1" applyFill="1" applyBorder="1"/>
    <xf numFmtId="0" fontId="13" fillId="2" borderId="0" xfId="3" applyFont="1" applyFill="1"/>
    <xf numFmtId="0" fontId="8" fillId="2" borderId="1" xfId="3" applyFont="1" applyFill="1" applyBorder="1"/>
    <xf numFmtId="0" fontId="5" fillId="2" borderId="0" xfId="4" applyFont="1" applyFill="1" applyAlignment="1"/>
    <xf numFmtId="0" fontId="8" fillId="2" borderId="0" xfId="4" applyFont="1" applyFill="1"/>
    <xf numFmtId="0" fontId="8" fillId="2" borderId="0" xfId="4" applyFont="1" applyFill="1" applyBorder="1" applyAlignment="1">
      <alignment wrapText="1"/>
    </xf>
    <xf numFmtId="0" fontId="16" fillId="2" borderId="0" xfId="2" applyFont="1" applyFill="1" applyBorder="1" applyAlignment="1" applyProtection="1">
      <alignment wrapText="1"/>
    </xf>
    <xf numFmtId="0" fontId="8" fillId="2" borderId="0" xfId="4" applyFont="1" applyFill="1" applyAlignment="1">
      <alignment wrapText="1"/>
    </xf>
    <xf numFmtId="0" fontId="17" fillId="2" borderId="0" xfId="3" applyFont="1" applyFill="1" applyBorder="1"/>
    <xf numFmtId="0" fontId="18" fillId="2" borderId="0" xfId="3" applyFont="1" applyFill="1" applyBorder="1" applyAlignment="1">
      <alignment horizontal="center"/>
    </xf>
    <xf numFmtId="0" fontId="17" fillId="2" borderId="0" xfId="3" applyFont="1" applyFill="1" applyBorder="1" applyAlignment="1">
      <alignment horizontal="center"/>
    </xf>
    <xf numFmtId="0" fontId="17" fillId="2" borderId="0" xfId="3" applyFont="1" applyFill="1" applyBorder="1" applyAlignment="1">
      <alignment horizontal="right"/>
    </xf>
    <xf numFmtId="0" fontId="19" fillId="0" borderId="0" xfId="0" applyFont="1"/>
    <xf numFmtId="0" fontId="0" fillId="2" borderId="0" xfId="0" applyFill="1"/>
    <xf numFmtId="0" fontId="11" fillId="0" borderId="0" xfId="0" applyFont="1"/>
    <xf numFmtId="0" fontId="11" fillId="0" borderId="3" xfId="0" applyFont="1" applyBorder="1"/>
    <xf numFmtId="0" fontId="20" fillId="2" borderId="0" xfId="3" applyFont="1" applyFill="1"/>
    <xf numFmtId="0" fontId="21" fillId="2" borderId="0" xfId="1" applyFont="1" applyFill="1" applyBorder="1" applyAlignment="1">
      <alignment wrapText="1"/>
    </xf>
    <xf numFmtId="1" fontId="8" fillId="2" borderId="0" xfId="3" applyNumberFormat="1" applyFont="1" applyFill="1" applyBorder="1"/>
    <xf numFmtId="0" fontId="9" fillId="2" borderId="0" xfId="3" applyFont="1" applyFill="1" applyAlignment="1">
      <alignment wrapText="1"/>
    </xf>
    <xf numFmtId="0" fontId="14" fillId="2" borderId="0" xfId="3" applyFont="1" applyFill="1" applyBorder="1" applyAlignment="1">
      <alignment horizontal="left" vertical="top"/>
    </xf>
    <xf numFmtId="3" fontId="8" fillId="2" borderId="5" xfId="3" applyNumberFormat="1" applyFont="1" applyFill="1" applyBorder="1" applyAlignment="1">
      <alignment wrapText="1"/>
    </xf>
    <xf numFmtId="0" fontId="9" fillId="2" borderId="4" xfId="3" applyFont="1" applyFill="1" applyBorder="1" applyAlignment="1">
      <alignment horizontal="left"/>
    </xf>
    <xf numFmtId="3" fontId="8" fillId="2" borderId="0" xfId="3" applyNumberFormat="1" applyFont="1" applyFill="1" applyBorder="1" applyAlignment="1">
      <alignment horizontal="right"/>
    </xf>
    <xf numFmtId="0" fontId="11" fillId="2" borderId="0" xfId="3" applyFont="1" applyFill="1" applyAlignment="1">
      <alignment horizontal="left"/>
    </xf>
    <xf numFmtId="9" fontId="6" fillId="2" borderId="0" xfId="5" applyFont="1" applyFill="1"/>
    <xf numFmtId="0" fontId="5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right" wrapText="1"/>
    </xf>
    <xf numFmtId="9" fontId="8" fillId="2" borderId="0" xfId="5" applyFont="1" applyFill="1" applyBorder="1"/>
    <xf numFmtId="9" fontId="5" fillId="2" borderId="0" xfId="5" applyFont="1" applyFill="1" applyBorder="1"/>
    <xf numFmtId="3" fontId="5" fillId="2" borderId="0" xfId="3" applyNumberFormat="1" applyFont="1" applyFill="1" applyBorder="1"/>
    <xf numFmtId="0" fontId="8" fillId="2" borderId="0" xfId="3" applyFont="1" applyFill="1" applyBorder="1" applyAlignment="1">
      <alignment horizontal="left" indent="1"/>
    </xf>
    <xf numFmtId="0" fontId="5" fillId="2" borderId="0" xfId="3" applyFont="1" applyFill="1" applyBorder="1" applyAlignment="1">
      <alignment horizontal="left" wrapText="1"/>
    </xf>
    <xf numFmtId="0" fontId="8" fillId="2" borderId="0" xfId="3" applyFont="1" applyFill="1" applyBorder="1" applyAlignment="1">
      <alignment horizontal="right" wrapText="1"/>
    </xf>
    <xf numFmtId="3" fontId="8" fillId="2" borderId="6" xfId="3" applyNumberFormat="1" applyFont="1" applyFill="1" applyBorder="1" applyAlignment="1">
      <alignment wrapText="1"/>
    </xf>
    <xf numFmtId="3" fontId="8" fillId="2" borderId="6" xfId="3" applyNumberFormat="1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left" wrapText="1"/>
    </xf>
    <xf numFmtId="0" fontId="8" fillId="2" borderId="1" xfId="3" applyFont="1" applyFill="1" applyBorder="1" applyAlignment="1">
      <alignment horizontal="right" wrapText="1"/>
    </xf>
    <xf numFmtId="0" fontId="8" fillId="2" borderId="6" xfId="3" applyFont="1" applyFill="1" applyBorder="1" applyAlignment="1">
      <alignment horizontal="left" wrapText="1"/>
    </xf>
    <xf numFmtId="0" fontId="8" fillId="2" borderId="1" xfId="3" applyFont="1" applyFill="1" applyBorder="1" applyAlignment="1">
      <alignment wrapText="1"/>
    </xf>
    <xf numFmtId="0" fontId="8" fillId="2" borderId="6" xfId="3" applyFont="1" applyFill="1" applyBorder="1" applyAlignment="1">
      <alignment wrapText="1"/>
    </xf>
    <xf numFmtId="1" fontId="8" fillId="2" borderId="1" xfId="3" applyNumberFormat="1" applyFont="1" applyFill="1" applyBorder="1"/>
    <xf numFmtId="0" fontId="8" fillId="2" borderId="6" xfId="3" applyFont="1" applyFill="1" applyBorder="1"/>
    <xf numFmtId="0" fontId="12" fillId="2" borderId="7" xfId="3" applyFont="1" applyFill="1" applyBorder="1" applyAlignment="1">
      <alignment horizontal="right"/>
    </xf>
    <xf numFmtId="0" fontId="5" fillId="2" borderId="0" xfId="3" applyFont="1" applyFill="1" applyBorder="1" applyAlignment="1">
      <alignment wrapText="1"/>
    </xf>
    <xf numFmtId="0" fontId="8" fillId="2" borderId="6" xfId="3" applyFont="1" applyFill="1" applyBorder="1" applyAlignment="1">
      <alignment horizontal="right"/>
    </xf>
    <xf numFmtId="3" fontId="8" fillId="2" borderId="6" xfId="3" applyNumberFormat="1" applyFont="1" applyFill="1" applyBorder="1" applyAlignment="1">
      <alignment horizontal="right"/>
    </xf>
    <xf numFmtId="164" fontId="0" fillId="2" borderId="0" xfId="5" applyNumberFormat="1" applyFont="1" applyFill="1"/>
    <xf numFmtId="0" fontId="5" fillId="2" borderId="0" xfId="0" applyFont="1" applyFill="1"/>
    <xf numFmtId="0" fontId="14" fillId="2" borderId="0" xfId="3" applyFont="1" applyFill="1" applyBorder="1"/>
    <xf numFmtId="165" fontId="0" fillId="2" borderId="0" xfId="0" applyNumberFormat="1" applyFill="1"/>
    <xf numFmtId="0" fontId="8" fillId="2" borderId="0" xfId="3" quotePrefix="1" applyFont="1" applyFill="1" applyBorder="1" applyAlignment="1">
      <alignment horizontal="left"/>
    </xf>
    <xf numFmtId="0" fontId="5" fillId="2" borderId="0" xfId="3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wrapText="1"/>
    </xf>
    <xf numFmtId="0" fontId="12" fillId="2" borderId="0" xfId="3" applyFont="1" applyFill="1" applyBorder="1" applyAlignment="1">
      <alignment horizontal="left"/>
    </xf>
    <xf numFmtId="0" fontId="5" fillId="2" borderId="0" xfId="3" applyFont="1" applyFill="1" applyAlignment="1"/>
    <xf numFmtId="0" fontId="11" fillId="2" borderId="0" xfId="3" applyFont="1" applyFill="1" applyBorder="1" applyAlignment="1"/>
    <xf numFmtId="0" fontId="5" fillId="2" borderId="6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horizontal="right" wrapText="1"/>
    </xf>
    <xf numFmtId="3" fontId="8" fillId="2" borderId="1" xfId="3" applyNumberFormat="1" applyFont="1" applyFill="1" applyBorder="1"/>
    <xf numFmtId="0" fontId="9" fillId="0" borderId="0" xfId="3" applyFont="1" applyBorder="1"/>
    <xf numFmtId="0" fontId="5" fillId="2" borderId="0" xfId="0" applyFont="1" applyFill="1" applyBorder="1" applyAlignment="1">
      <alignment horizontal="right" vertical="center"/>
    </xf>
    <xf numFmtId="0" fontId="8" fillId="2" borderId="6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horizontal="left" indent="1"/>
    </xf>
    <xf numFmtId="3" fontId="5" fillId="2" borderId="1" xfId="3" applyNumberFormat="1" applyFont="1" applyFill="1" applyBorder="1"/>
    <xf numFmtId="9" fontId="5" fillId="2" borderId="1" xfId="5" applyFont="1" applyFill="1" applyBorder="1"/>
    <xf numFmtId="0" fontId="11" fillId="2" borderId="0" xfId="3" applyFont="1" applyFill="1" applyBorder="1"/>
    <xf numFmtId="0" fontId="5" fillId="2" borderId="6" xfId="3" applyFont="1" applyFill="1" applyBorder="1"/>
    <xf numFmtId="3" fontId="5" fillId="2" borderId="6" xfId="3" applyNumberFormat="1" applyFont="1" applyFill="1" applyBorder="1"/>
    <xf numFmtId="3" fontId="5" fillId="2" borderId="6" xfId="3" applyNumberFormat="1" applyFont="1" applyFill="1" applyBorder="1" applyAlignment="1">
      <alignment horizontal="right"/>
    </xf>
    <xf numFmtId="0" fontId="8" fillId="2" borderId="1" xfId="3" applyFont="1" applyFill="1" applyBorder="1" applyAlignment="1">
      <alignment horizontal="left" indent="1"/>
    </xf>
    <xf numFmtId="9" fontId="8" fillId="2" borderId="1" xfId="5" applyFont="1" applyFill="1" applyBorder="1"/>
    <xf numFmtId="0" fontId="5" fillId="2" borderId="0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5" fillId="2" borderId="1" xfId="3" applyFont="1" applyFill="1" applyBorder="1"/>
    <xf numFmtId="0" fontId="11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right" vertical="center" wrapText="1" indent="1"/>
    </xf>
    <xf numFmtId="0" fontId="5" fillId="2" borderId="7" xfId="3" applyFont="1" applyFill="1" applyBorder="1" applyAlignment="1">
      <alignment horizontal="left" indent="1"/>
    </xf>
    <xf numFmtId="0" fontId="5" fillId="2" borderId="7" xfId="3" applyFont="1" applyFill="1" applyBorder="1"/>
    <xf numFmtId="0" fontId="11" fillId="2" borderId="0" xfId="3" applyFont="1" applyFill="1" applyBorder="1" applyAlignment="1">
      <alignment horizontal="left" vertical="top"/>
    </xf>
    <xf numFmtId="0" fontId="5" fillId="2" borderId="6" xfId="3" applyFont="1" applyFill="1" applyBorder="1" applyAlignment="1">
      <alignment horizontal="right" vertical="center" wrapText="1" indent="1"/>
    </xf>
    <xf numFmtId="0" fontId="5" fillId="2" borderId="6" xfId="3" applyFont="1" applyFill="1" applyBorder="1" applyAlignment="1">
      <alignment horizontal="right"/>
    </xf>
    <xf numFmtId="166" fontId="0" fillId="2" borderId="0" xfId="0" applyNumberFormat="1" applyFill="1"/>
    <xf numFmtId="3" fontId="8" fillId="2" borderId="5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0" fontId="0" fillId="2" borderId="0" xfId="0" applyFill="1" applyBorder="1"/>
    <xf numFmtId="0" fontId="8" fillId="0" borderId="0" xfId="3" applyFont="1" applyFill="1"/>
    <xf numFmtId="0" fontId="5" fillId="0" borderId="0" xfId="3" applyFont="1" applyFill="1"/>
    <xf numFmtId="0" fontId="23" fillId="0" borderId="0" xfId="0" applyFont="1"/>
    <xf numFmtId="0" fontId="11" fillId="2" borderId="0" xfId="0" applyFont="1" applyFill="1"/>
    <xf numFmtId="3" fontId="11" fillId="2" borderId="0" xfId="3" applyNumberFormat="1" applyFont="1" applyFill="1"/>
    <xf numFmtId="164" fontId="11" fillId="2" borderId="0" xfId="5" applyNumberFormat="1" applyFont="1" applyFill="1"/>
    <xf numFmtId="3" fontId="11" fillId="2" borderId="0" xfId="3" applyNumberFormat="1" applyFont="1" applyFill="1" applyAlignment="1">
      <alignment horizontal="left" vertical="top" wrapText="1"/>
    </xf>
    <xf numFmtId="0" fontId="11" fillId="2" borderId="0" xfId="3" applyFont="1" applyFill="1" applyAlignment="1">
      <alignment horizontal="left" vertical="top" wrapText="1"/>
    </xf>
    <xf numFmtId="0" fontId="11" fillId="2" borderId="0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/>
    </xf>
    <xf numFmtId="0" fontId="11" fillId="2" borderId="6" xfId="3" applyFont="1" applyFill="1" applyBorder="1" applyAlignment="1">
      <alignment horizontal="left" wrapText="1"/>
    </xf>
    <xf numFmtId="0" fontId="5" fillId="2" borderId="0" xfId="3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11" fillId="2" borderId="0" xfId="3" applyFont="1" applyFill="1" applyAlignment="1">
      <alignment horizontal="left" wrapText="1"/>
    </xf>
    <xf numFmtId="0" fontId="5" fillId="2" borderId="3" xfId="3" applyFont="1" applyFill="1" applyBorder="1" applyAlignment="1">
      <alignment horizontal="center"/>
    </xf>
    <xf numFmtId="0" fontId="5" fillId="0" borderId="0" xfId="3" applyFont="1" applyFill="1" applyAlignment="1">
      <alignment horizontal="left" wrapText="1"/>
    </xf>
  </cellXfs>
  <cellStyles count="6">
    <cellStyle name="Hyperlink" xfId="1" builtinId="8"/>
    <cellStyle name="Hyperlink_MAPPA Annual Report tables 2012-13 v1" xfId="2"/>
    <cellStyle name="Normal" xfId="0" builtinId="0"/>
    <cellStyle name="Normal_MAPPA Annual Report tables 11-12 v 12-13" xfId="3"/>
    <cellStyle name="Normal_MAPPA Annual Report tables 2012-13 v1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Normal="100" workbookViewId="0"/>
  </sheetViews>
  <sheetFormatPr defaultRowHeight="15" customHeight="1" x14ac:dyDescent="0.2"/>
  <cols>
    <col min="1" max="1" width="158.7109375" style="44" customWidth="1"/>
    <col min="2" max="2" width="6.140625" style="44" customWidth="1"/>
    <col min="3" max="3" width="16.5703125" style="44" bestFit="1" customWidth="1"/>
    <col min="4" max="16384" width="9.140625" style="44"/>
  </cols>
  <sheetData>
    <row r="1" spans="1:3" ht="15" customHeight="1" x14ac:dyDescent="0.25">
      <c r="A1" s="43" t="s">
        <v>76</v>
      </c>
    </row>
    <row r="3" spans="1:3" s="47" customFormat="1" ht="15" customHeight="1" x14ac:dyDescent="0.2">
      <c r="A3" s="45" t="s">
        <v>156</v>
      </c>
      <c r="B3" s="45"/>
      <c r="C3" s="57" t="s">
        <v>77</v>
      </c>
    </row>
    <row r="4" spans="1:3" s="47" customFormat="1" ht="15" customHeight="1" x14ac:dyDescent="0.2">
      <c r="A4" s="45"/>
      <c r="B4" s="45"/>
      <c r="C4" s="46"/>
    </row>
    <row r="5" spans="1:3" s="47" customFormat="1" ht="15" customHeight="1" x14ac:dyDescent="0.2">
      <c r="A5" s="45" t="s">
        <v>78</v>
      </c>
      <c r="B5" s="45"/>
      <c r="C5" s="57" t="s">
        <v>79</v>
      </c>
    </row>
    <row r="6" spans="1:3" s="47" customFormat="1" ht="15" customHeight="1" x14ac:dyDescent="0.2">
      <c r="A6" s="45"/>
      <c r="B6" s="45"/>
      <c r="C6" s="46"/>
    </row>
    <row r="7" spans="1:3" s="47" customFormat="1" ht="15" customHeight="1" x14ac:dyDescent="0.2">
      <c r="A7" s="45" t="s">
        <v>94</v>
      </c>
      <c r="B7" s="45"/>
      <c r="C7" s="57" t="s">
        <v>80</v>
      </c>
    </row>
    <row r="8" spans="1:3" s="47" customFormat="1" ht="15" customHeight="1" x14ac:dyDescent="0.2">
      <c r="B8" s="45"/>
      <c r="C8" s="46"/>
    </row>
    <row r="9" spans="1:3" s="47" customFormat="1" ht="15" customHeight="1" x14ac:dyDescent="0.2">
      <c r="A9" s="45" t="s">
        <v>81</v>
      </c>
      <c r="B9" s="45"/>
      <c r="C9" s="57" t="s">
        <v>82</v>
      </c>
    </row>
    <row r="10" spans="1:3" s="47" customFormat="1" ht="15" customHeight="1" x14ac:dyDescent="0.2">
      <c r="A10" s="45"/>
      <c r="B10" s="45"/>
      <c r="C10" s="46"/>
    </row>
    <row r="11" spans="1:3" s="47" customFormat="1" ht="15" customHeight="1" x14ac:dyDescent="0.2">
      <c r="A11" s="45" t="s">
        <v>83</v>
      </c>
      <c r="B11" s="45"/>
      <c r="C11" s="57" t="s">
        <v>134</v>
      </c>
    </row>
    <row r="12" spans="1:3" s="47" customFormat="1" ht="15" customHeight="1" x14ac:dyDescent="0.2">
      <c r="A12" s="45"/>
      <c r="B12" s="45"/>
      <c r="C12" s="46"/>
    </row>
    <row r="13" spans="1:3" s="47" customFormat="1" ht="15" customHeight="1" x14ac:dyDescent="0.2">
      <c r="A13" s="45" t="s">
        <v>157</v>
      </c>
      <c r="B13" s="45"/>
      <c r="C13" s="57" t="s">
        <v>135</v>
      </c>
    </row>
    <row r="14" spans="1:3" s="47" customFormat="1" ht="15" customHeight="1" x14ac:dyDescent="0.2">
      <c r="A14" s="45"/>
      <c r="B14" s="45"/>
      <c r="C14" s="57"/>
    </row>
    <row r="15" spans="1:3" s="47" customFormat="1" ht="37.5" customHeight="1" x14ac:dyDescent="0.2">
      <c r="A15" s="45" t="s">
        <v>119</v>
      </c>
      <c r="B15" s="45"/>
      <c r="C15" s="57" t="s">
        <v>84</v>
      </c>
    </row>
    <row r="16" spans="1:3" s="47" customFormat="1" ht="15" customHeight="1" x14ac:dyDescent="0.2">
      <c r="A16" s="45"/>
      <c r="B16" s="45"/>
      <c r="C16" s="46"/>
    </row>
    <row r="17" spans="1:3" s="47" customFormat="1" ht="15" customHeight="1" x14ac:dyDescent="0.2">
      <c r="A17" s="45" t="s">
        <v>158</v>
      </c>
      <c r="B17" s="45"/>
      <c r="C17" s="57" t="s">
        <v>95</v>
      </c>
    </row>
    <row r="18" spans="1:3" s="47" customFormat="1" ht="15" customHeight="1" x14ac:dyDescent="0.2">
      <c r="A18" s="45"/>
      <c r="B18" s="45"/>
      <c r="C18" s="46"/>
    </row>
    <row r="19" spans="1:3" s="47" customFormat="1" ht="15" customHeight="1" x14ac:dyDescent="0.2">
      <c r="A19" s="45" t="s">
        <v>159</v>
      </c>
      <c r="B19" s="45"/>
      <c r="C19" s="57" t="s">
        <v>96</v>
      </c>
    </row>
    <row r="20" spans="1:3" s="47" customFormat="1" ht="15" customHeight="1" x14ac:dyDescent="0.2">
      <c r="A20" s="45"/>
      <c r="B20" s="45"/>
      <c r="C20" s="46"/>
    </row>
    <row r="21" spans="1:3" s="47" customFormat="1" ht="15" customHeight="1" x14ac:dyDescent="0.2">
      <c r="A21" s="45" t="s">
        <v>160</v>
      </c>
      <c r="B21" s="45"/>
      <c r="C21" s="57" t="s">
        <v>120</v>
      </c>
    </row>
    <row r="22" spans="1:3" s="47" customFormat="1" ht="15" customHeight="1" x14ac:dyDescent="0.2">
      <c r="A22" s="45"/>
      <c r="B22" s="45"/>
      <c r="C22" s="46"/>
    </row>
    <row r="23" spans="1:3" s="47" customFormat="1" ht="15" customHeight="1" x14ac:dyDescent="0.2">
      <c r="A23" s="45" t="s">
        <v>161</v>
      </c>
      <c r="B23" s="45"/>
      <c r="C23" s="57" t="s">
        <v>121</v>
      </c>
    </row>
    <row r="24" spans="1:3" s="47" customFormat="1" ht="15" customHeight="1" x14ac:dyDescent="0.2">
      <c r="A24" s="45"/>
      <c r="B24" s="45"/>
      <c r="C24" s="46"/>
    </row>
    <row r="25" spans="1:3" s="47" customFormat="1" ht="15" customHeight="1" x14ac:dyDescent="0.2">
      <c r="A25" s="45" t="s">
        <v>85</v>
      </c>
      <c r="B25" s="45"/>
      <c r="C25" s="57" t="s">
        <v>86</v>
      </c>
    </row>
    <row r="26" spans="1:3" s="47" customFormat="1" ht="15" customHeight="1" x14ac:dyDescent="0.2">
      <c r="A26" s="45"/>
      <c r="B26" s="45"/>
      <c r="C26" s="46"/>
    </row>
    <row r="27" spans="1:3" s="47" customFormat="1" ht="15" customHeight="1" x14ac:dyDescent="0.2">
      <c r="A27" s="45" t="s">
        <v>162</v>
      </c>
      <c r="B27" s="45"/>
      <c r="C27" s="57" t="s">
        <v>87</v>
      </c>
    </row>
    <row r="28" spans="1:3" s="47" customFormat="1" ht="15" customHeight="1" x14ac:dyDescent="0.2">
      <c r="A28" s="45"/>
      <c r="B28" s="45"/>
      <c r="C28" s="46"/>
    </row>
    <row r="29" spans="1:3" s="47" customFormat="1" ht="15" customHeight="1" x14ac:dyDescent="0.2">
      <c r="A29" s="45" t="s">
        <v>163</v>
      </c>
      <c r="B29" s="45"/>
      <c r="C29" s="57" t="s">
        <v>88</v>
      </c>
    </row>
    <row r="30" spans="1:3" s="47" customFormat="1" ht="15" customHeight="1" x14ac:dyDescent="0.2">
      <c r="A30" s="45"/>
      <c r="B30" s="45"/>
      <c r="C30" s="46"/>
    </row>
    <row r="31" spans="1:3" s="47" customFormat="1" ht="15" customHeight="1" x14ac:dyDescent="0.2">
      <c r="A31" s="45" t="s">
        <v>164</v>
      </c>
      <c r="B31" s="45"/>
      <c r="C31" s="57" t="s">
        <v>89</v>
      </c>
    </row>
    <row r="32" spans="1:3" s="47" customFormat="1" ht="15" customHeight="1" x14ac:dyDescent="0.2">
      <c r="A32" s="45"/>
      <c r="B32" s="45"/>
      <c r="C32" s="46"/>
    </row>
    <row r="33" spans="1:3" s="47" customFormat="1" ht="15" customHeight="1" x14ac:dyDescent="0.2">
      <c r="A33" s="45" t="s">
        <v>165</v>
      </c>
      <c r="B33" s="45"/>
      <c r="C33" s="57" t="s">
        <v>90</v>
      </c>
    </row>
    <row r="34" spans="1:3" s="47" customFormat="1" ht="15" customHeight="1" x14ac:dyDescent="0.2">
      <c r="A34" s="45"/>
      <c r="B34" s="45"/>
      <c r="C34" s="46"/>
    </row>
    <row r="35" spans="1:3" s="47" customFormat="1" ht="30" x14ac:dyDescent="0.2">
      <c r="A35" s="45" t="s">
        <v>166</v>
      </c>
      <c r="B35" s="45"/>
      <c r="C35" s="57" t="s">
        <v>91</v>
      </c>
    </row>
    <row r="36" spans="1:3" s="47" customFormat="1" ht="15" customHeight="1" x14ac:dyDescent="0.2">
      <c r="A36" s="45"/>
      <c r="B36" s="45"/>
      <c r="C36" s="46"/>
    </row>
    <row r="37" spans="1:3" s="47" customFormat="1" ht="15" customHeight="1" x14ac:dyDescent="0.2">
      <c r="A37" s="45" t="s">
        <v>92</v>
      </c>
      <c r="B37" s="45"/>
      <c r="C37" s="57" t="s">
        <v>93</v>
      </c>
    </row>
  </sheetData>
  <phoneticPr fontId="4" type="noConversion"/>
  <hyperlinks>
    <hyperlink ref="C3" location="'Table 1'!A1" display="Table 1"/>
    <hyperlink ref="C5" location="'Table 2'!A1" display="Table 2"/>
    <hyperlink ref="C7" location="'Table 3'!A1" display="Table 3"/>
    <hyperlink ref="C9" location="'Table 4'!A1" display="Table 4"/>
    <hyperlink ref="C11" location="'Table 5a'!A1" display="Table 5a"/>
    <hyperlink ref="C15" location="'Table 6'!A1" display="Table 6"/>
    <hyperlink ref="C17" location="'Table 7a'!A1" display="Table 7a"/>
    <hyperlink ref="C25" location="'Table 8'!A1" display="Table 8"/>
    <hyperlink ref="C27" location="'Tables 9a and 9b'!A1" display="Tables 9a &amp; 9b"/>
    <hyperlink ref="C29" location="'Table 10'!A1" display="Table 10"/>
    <hyperlink ref="C31" location="'Table 11'!A1" display="Table 11"/>
    <hyperlink ref="C33" location="'Table 12'!A1" display="Table 12"/>
    <hyperlink ref="C35" location="'Table 13'!A1" display="Table 13"/>
    <hyperlink ref="C37" location="'Table 14'!A1" display="Table 14"/>
    <hyperlink ref="C21" location="'Table 7c'!A1" display="Table 7c"/>
    <hyperlink ref="C19" location="'Table 7b'!A1" display="Table 7b"/>
    <hyperlink ref="C23" location="'Table 7d'!A1" display="Table 7d"/>
    <hyperlink ref="C13" location="'Table 5b'!A1" display="Table 5b"/>
  </hyperlinks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/>
  </sheetViews>
  <sheetFormatPr defaultRowHeight="12.75" x14ac:dyDescent="0.2"/>
  <cols>
    <col min="1" max="1" width="14.42578125" style="53" customWidth="1"/>
    <col min="2" max="4" width="20.7109375" style="53" customWidth="1"/>
    <col min="5" max="16384" width="9.140625" style="53"/>
  </cols>
  <sheetData>
    <row r="1" spans="1:4" ht="15.75" x14ac:dyDescent="0.25">
      <c r="A1" s="1" t="s">
        <v>142</v>
      </c>
      <c r="B1" s="13"/>
      <c r="C1" s="15"/>
      <c r="D1" s="15"/>
    </row>
    <row r="2" spans="1:4" ht="15.75" x14ac:dyDescent="0.25">
      <c r="A2" s="1"/>
      <c r="B2" s="13"/>
      <c r="C2" s="15"/>
      <c r="D2" s="15"/>
    </row>
    <row r="3" spans="1:4" ht="47.25" x14ac:dyDescent="0.25">
      <c r="A3" s="66"/>
      <c r="B3" s="67" t="s">
        <v>106</v>
      </c>
      <c r="C3" s="67" t="s">
        <v>107</v>
      </c>
      <c r="D3" s="67" t="s">
        <v>117</v>
      </c>
    </row>
    <row r="4" spans="1:4" ht="15.75" x14ac:dyDescent="0.25">
      <c r="A4" s="97"/>
      <c r="B4" s="98"/>
      <c r="C4" s="98"/>
      <c r="D4" s="98"/>
    </row>
    <row r="5" spans="1:4" ht="15.75" x14ac:dyDescent="0.25">
      <c r="A5" s="40" t="s">
        <v>66</v>
      </c>
      <c r="B5" s="40">
        <v>228</v>
      </c>
      <c r="C5" s="70">
        <v>1908</v>
      </c>
      <c r="D5" s="69">
        <f>B5/C5</f>
        <v>0.11949685534591195</v>
      </c>
    </row>
    <row r="6" spans="1:4" ht="15" x14ac:dyDescent="0.2">
      <c r="A6" s="71" t="s">
        <v>51</v>
      </c>
      <c r="B6" s="18">
        <v>194</v>
      </c>
      <c r="C6" s="25">
        <v>1771</v>
      </c>
      <c r="D6" s="68">
        <f>B6/C6</f>
        <v>0.10954263128176171</v>
      </c>
    </row>
    <row r="7" spans="1:4" ht="15" x14ac:dyDescent="0.2">
      <c r="A7" s="71" t="s">
        <v>52</v>
      </c>
      <c r="B7" s="18">
        <v>34</v>
      </c>
      <c r="C7" s="25">
        <v>137</v>
      </c>
      <c r="D7" s="68">
        <f>B7/C7</f>
        <v>0.24817518248175183</v>
      </c>
    </row>
    <row r="8" spans="1:4" ht="15" x14ac:dyDescent="0.2">
      <c r="A8" s="18"/>
      <c r="B8" s="18"/>
      <c r="C8" s="25"/>
      <c r="D8" s="18"/>
    </row>
    <row r="9" spans="1:4" ht="15.75" x14ac:dyDescent="0.25">
      <c r="A9" s="40" t="s">
        <v>67</v>
      </c>
      <c r="B9" s="40">
        <v>335</v>
      </c>
      <c r="C9" s="70">
        <v>1735</v>
      </c>
      <c r="D9" s="69">
        <f>B9/C9</f>
        <v>0.1930835734870317</v>
      </c>
    </row>
    <row r="10" spans="1:4" ht="15" x14ac:dyDescent="0.2">
      <c r="A10" s="71" t="s">
        <v>51</v>
      </c>
      <c r="B10" s="18">
        <v>311</v>
      </c>
      <c r="C10" s="25">
        <v>1601</v>
      </c>
      <c r="D10" s="68">
        <f>B10/C10</f>
        <v>0.19425359150530919</v>
      </c>
    </row>
    <row r="11" spans="1:4" ht="15" x14ac:dyDescent="0.2">
      <c r="A11" s="71" t="s">
        <v>52</v>
      </c>
      <c r="B11" s="18">
        <v>24</v>
      </c>
      <c r="C11" s="25">
        <v>134</v>
      </c>
      <c r="D11" s="68">
        <f>B11/C11</f>
        <v>0.17910447761194029</v>
      </c>
    </row>
    <row r="12" spans="1:4" ht="15" x14ac:dyDescent="0.2">
      <c r="A12" s="18"/>
      <c r="B12" s="18"/>
      <c r="C12" s="25"/>
      <c r="D12" s="18"/>
    </row>
    <row r="13" spans="1:4" ht="15.75" x14ac:dyDescent="0.25">
      <c r="A13" s="40" t="s">
        <v>45</v>
      </c>
      <c r="B13" s="40">
        <v>134</v>
      </c>
      <c r="C13" s="70">
        <v>1028</v>
      </c>
      <c r="D13" s="69">
        <f>B13/C13</f>
        <v>0.13035019455252919</v>
      </c>
    </row>
    <row r="14" spans="1:4" ht="15" x14ac:dyDescent="0.2">
      <c r="A14" s="71" t="s">
        <v>51</v>
      </c>
      <c r="B14" s="18">
        <v>120</v>
      </c>
      <c r="C14" s="25">
        <v>926</v>
      </c>
      <c r="D14" s="68">
        <f>B14/C14</f>
        <v>0.12958963282937366</v>
      </c>
    </row>
    <row r="15" spans="1:4" ht="15" x14ac:dyDescent="0.2">
      <c r="A15" s="71" t="s">
        <v>52</v>
      </c>
      <c r="B15" s="18">
        <v>14</v>
      </c>
      <c r="C15" s="25">
        <v>102</v>
      </c>
      <c r="D15" s="68">
        <f>B15/C15</f>
        <v>0.13725490196078433</v>
      </c>
    </row>
    <row r="16" spans="1:4" ht="15" x14ac:dyDescent="0.2">
      <c r="A16" s="111"/>
      <c r="B16" s="42"/>
      <c r="C16" s="99"/>
      <c r="D16" s="112"/>
    </row>
    <row r="17" spans="1:4" ht="15.75" x14ac:dyDescent="0.25">
      <c r="A17" s="104" t="s">
        <v>53</v>
      </c>
      <c r="B17" s="105">
        <v>697</v>
      </c>
      <c r="C17" s="105">
        <v>4671</v>
      </c>
      <c r="D17" s="106">
        <f>B17/C17</f>
        <v>0.14921858274459432</v>
      </c>
    </row>
    <row r="18" spans="1:4" ht="15" x14ac:dyDescent="0.2">
      <c r="A18" s="60"/>
      <c r="B18" s="15"/>
      <c r="C18" s="15"/>
      <c r="D18" s="15"/>
    </row>
    <row r="19" spans="1:4" ht="15" x14ac:dyDescent="0.2">
      <c r="A19" s="60"/>
      <c r="B19" s="15"/>
      <c r="C19" s="15"/>
      <c r="D19" s="15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/>
  </sheetViews>
  <sheetFormatPr defaultRowHeight="12.75" x14ac:dyDescent="0.2"/>
  <cols>
    <col min="1" max="4" width="12.7109375" style="53" customWidth="1"/>
    <col min="5" max="5" width="11.140625" style="53" customWidth="1"/>
    <col min="6" max="16384" width="9.140625" style="53"/>
  </cols>
  <sheetData>
    <row r="1" spans="1:5" ht="15.75" x14ac:dyDescent="0.25">
      <c r="A1" s="88" t="s">
        <v>143</v>
      </c>
    </row>
    <row r="3" spans="1:5" ht="15.75" x14ac:dyDescent="0.2">
      <c r="A3" s="66" t="s">
        <v>55</v>
      </c>
      <c r="B3" s="92" t="s">
        <v>51</v>
      </c>
      <c r="C3" s="92" t="s">
        <v>52</v>
      </c>
      <c r="D3" s="101" t="s">
        <v>53</v>
      </c>
    </row>
    <row r="4" spans="1:5" ht="15" x14ac:dyDescent="0.2">
      <c r="A4" s="102" t="s">
        <v>56</v>
      </c>
      <c r="B4" s="86">
        <v>72</v>
      </c>
      <c r="C4" s="86">
        <v>17</v>
      </c>
      <c r="D4" s="75">
        <v>89</v>
      </c>
    </row>
    <row r="5" spans="1:5" ht="15" x14ac:dyDescent="0.2">
      <c r="A5" s="29" t="s">
        <v>57</v>
      </c>
      <c r="B5" s="28">
        <v>76</v>
      </c>
      <c r="C5" s="28">
        <v>20</v>
      </c>
      <c r="D5" s="21">
        <v>96</v>
      </c>
    </row>
    <row r="6" spans="1:5" ht="15" x14ac:dyDescent="0.2">
      <c r="A6" s="29" t="s">
        <v>58</v>
      </c>
      <c r="B6" s="28">
        <v>58</v>
      </c>
      <c r="C6" s="28">
        <v>10</v>
      </c>
      <c r="D6" s="21">
        <v>68</v>
      </c>
    </row>
    <row r="7" spans="1:5" ht="15" x14ac:dyDescent="0.2">
      <c r="A7" s="29" t="s">
        <v>59</v>
      </c>
      <c r="B7" s="28">
        <v>81</v>
      </c>
      <c r="C7" s="28">
        <v>8</v>
      </c>
      <c r="D7" s="21">
        <v>89</v>
      </c>
    </row>
    <row r="8" spans="1:5" ht="15" x14ac:dyDescent="0.2">
      <c r="A8" s="29" t="s">
        <v>60</v>
      </c>
      <c r="B8" s="28">
        <v>45</v>
      </c>
      <c r="C8" s="28">
        <v>12</v>
      </c>
      <c r="D8" s="21">
        <v>57</v>
      </c>
    </row>
    <row r="9" spans="1:5" ht="15" x14ac:dyDescent="0.2">
      <c r="A9" s="18" t="s">
        <v>61</v>
      </c>
      <c r="B9" s="28">
        <v>65</v>
      </c>
      <c r="C9" s="28">
        <v>15</v>
      </c>
      <c r="D9" s="28">
        <v>80</v>
      </c>
    </row>
    <row r="10" spans="1:5" ht="18" x14ac:dyDescent="0.2">
      <c r="A10" s="18" t="s">
        <v>131</v>
      </c>
      <c r="B10" s="21" t="s">
        <v>50</v>
      </c>
      <c r="C10" s="21" t="s">
        <v>50</v>
      </c>
      <c r="D10" s="21" t="s">
        <v>50</v>
      </c>
    </row>
    <row r="11" spans="1:5" ht="15" x14ac:dyDescent="0.2">
      <c r="A11" s="18" t="s">
        <v>63</v>
      </c>
      <c r="B11" s="28">
        <v>66</v>
      </c>
      <c r="C11" s="28">
        <v>11</v>
      </c>
      <c r="D11" s="28">
        <v>77</v>
      </c>
      <c r="E11" s="91"/>
    </row>
    <row r="12" spans="1:5" ht="15.75" thickBot="1" x14ac:dyDescent="0.25">
      <c r="A12" s="18" t="s">
        <v>97</v>
      </c>
      <c r="B12" s="32">
        <v>57</v>
      </c>
      <c r="C12" s="32">
        <v>7</v>
      </c>
      <c r="D12" s="32">
        <v>64</v>
      </c>
    </row>
    <row r="13" spans="1:5" ht="18.75" thickTop="1" x14ac:dyDescent="0.2">
      <c r="A13" s="18" t="s">
        <v>114</v>
      </c>
      <c r="B13" s="28">
        <v>38</v>
      </c>
      <c r="C13" s="28">
        <v>15</v>
      </c>
      <c r="D13" s="28">
        <v>53</v>
      </c>
    </row>
    <row r="14" spans="1:5" ht="15" x14ac:dyDescent="0.2">
      <c r="A14" s="42" t="s">
        <v>136</v>
      </c>
      <c r="B14" s="103">
        <v>44</v>
      </c>
      <c r="C14" s="103">
        <v>6</v>
      </c>
      <c r="D14" s="103">
        <v>50</v>
      </c>
    </row>
    <row r="15" spans="1:5" ht="15" x14ac:dyDescent="0.2">
      <c r="A15" s="107" t="s">
        <v>132</v>
      </c>
      <c r="B15" s="18"/>
      <c r="C15" s="18"/>
    </row>
    <row r="16" spans="1:5" x14ac:dyDescent="0.2">
      <c r="A16" s="107" t="s">
        <v>171</v>
      </c>
    </row>
    <row r="17" spans="1:4" x14ac:dyDescent="0.2">
      <c r="D17" s="90"/>
    </row>
    <row r="19" spans="1:4" ht="15" x14ac:dyDescent="0.25">
      <c r="A19" s="129"/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/>
  </sheetViews>
  <sheetFormatPr defaultRowHeight="12.75" x14ac:dyDescent="0.2"/>
  <cols>
    <col min="1" max="1" width="16.28515625" style="53" customWidth="1"/>
    <col min="2" max="4" width="20.7109375" style="53" customWidth="1"/>
    <col min="5" max="16384" width="9.140625" style="53"/>
  </cols>
  <sheetData>
    <row r="1" spans="1:7" ht="15.75" x14ac:dyDescent="0.25">
      <c r="A1" s="88" t="s">
        <v>144</v>
      </c>
      <c r="B1" s="13"/>
      <c r="C1" s="15"/>
      <c r="D1" s="15"/>
    </row>
    <row r="2" spans="1:7" ht="15.75" x14ac:dyDescent="0.25">
      <c r="A2" s="1" t="s">
        <v>74</v>
      </c>
      <c r="B2" s="13"/>
      <c r="C2" s="15"/>
      <c r="D2" s="15"/>
    </row>
    <row r="3" spans="1:7" ht="47.25" x14ac:dyDescent="0.25">
      <c r="A3" s="66"/>
      <c r="B3" s="67" t="s">
        <v>133</v>
      </c>
      <c r="C3" s="67" t="s">
        <v>107</v>
      </c>
      <c r="D3" s="67" t="s">
        <v>118</v>
      </c>
    </row>
    <row r="4" spans="1:7" ht="15.75" x14ac:dyDescent="0.25">
      <c r="A4" s="97"/>
      <c r="B4" s="98"/>
      <c r="C4" s="98"/>
      <c r="D4" s="98"/>
    </row>
    <row r="5" spans="1:7" ht="15.75" x14ac:dyDescent="0.25">
      <c r="A5" s="40" t="s">
        <v>66</v>
      </c>
      <c r="B5" s="70">
        <v>50</v>
      </c>
      <c r="C5" s="70">
        <v>1908</v>
      </c>
      <c r="D5" s="69">
        <f>B5/C5</f>
        <v>2.6205450733752619E-2</v>
      </c>
    </row>
    <row r="6" spans="1:7" ht="15" x14ac:dyDescent="0.2">
      <c r="A6" s="71" t="s">
        <v>51</v>
      </c>
      <c r="B6" s="25">
        <v>44</v>
      </c>
      <c r="C6" s="25">
        <v>1771</v>
      </c>
      <c r="D6" s="68">
        <f>B6/C6</f>
        <v>2.4844720496894408E-2</v>
      </c>
      <c r="G6" s="87"/>
    </row>
    <row r="7" spans="1:7" ht="15" x14ac:dyDescent="0.2">
      <c r="A7" s="71" t="s">
        <v>52</v>
      </c>
      <c r="B7" s="25">
        <v>6</v>
      </c>
      <c r="C7" s="25">
        <v>137</v>
      </c>
      <c r="D7" s="68">
        <f>B7/C7</f>
        <v>4.3795620437956206E-2</v>
      </c>
    </row>
    <row r="8" spans="1:7" ht="15" x14ac:dyDescent="0.2">
      <c r="A8" s="42"/>
      <c r="B8" s="99"/>
      <c r="C8" s="42"/>
      <c r="D8" s="42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5" x14ac:dyDescent="0.25"/>
  <cols>
    <col min="1" max="1" width="8.85546875" style="16" customWidth="1"/>
    <col min="2" max="2" width="2.7109375" style="16" customWidth="1"/>
    <col min="3" max="4" width="12.7109375" style="16" customWidth="1"/>
    <col min="5" max="5" width="2.42578125" style="16" customWidth="1"/>
    <col min="6" max="7" width="12.7109375" style="16" customWidth="1"/>
    <col min="8" max="9" width="9.140625" style="16"/>
    <col min="10" max="10" width="10.140625" style="16" bestFit="1" customWidth="1"/>
    <col min="11" max="16384" width="9.140625" style="16"/>
  </cols>
  <sheetData>
    <row r="1" spans="1:13" ht="15.75" x14ac:dyDescent="0.25">
      <c r="A1" s="1" t="s">
        <v>69</v>
      </c>
    </row>
    <row r="3" spans="1:13" ht="15.75" x14ac:dyDescent="0.25">
      <c r="A3" s="113" t="s">
        <v>55</v>
      </c>
      <c r="B3" s="3"/>
      <c r="C3" s="3" t="s">
        <v>49</v>
      </c>
      <c r="D3" s="3" t="s">
        <v>51</v>
      </c>
      <c r="E3" s="3"/>
      <c r="F3" s="3" t="s">
        <v>52</v>
      </c>
      <c r="G3" s="3" t="s">
        <v>53</v>
      </c>
    </row>
    <row r="4" spans="1:13" ht="16.5" customHeight="1" x14ac:dyDescent="0.25">
      <c r="A4" s="102" t="s">
        <v>56</v>
      </c>
      <c r="B4" s="85"/>
      <c r="C4" s="85" t="s">
        <v>70</v>
      </c>
      <c r="D4" s="85">
        <v>69</v>
      </c>
      <c r="E4" s="85"/>
      <c r="F4" s="85">
        <v>13</v>
      </c>
      <c r="G4" s="85" t="s">
        <v>50</v>
      </c>
    </row>
    <row r="5" spans="1:13" ht="16.5" customHeight="1" thickBot="1" x14ac:dyDescent="0.3">
      <c r="A5" s="31" t="s">
        <v>57</v>
      </c>
      <c r="B5" s="32"/>
      <c r="C5" s="32" t="s">
        <v>70</v>
      </c>
      <c r="D5" s="32">
        <v>72</v>
      </c>
      <c r="E5" s="32"/>
      <c r="F5" s="32">
        <v>7</v>
      </c>
      <c r="G5" s="32" t="s">
        <v>50</v>
      </c>
    </row>
    <row r="6" spans="1:13" ht="16.5" customHeight="1" thickTop="1" thickBot="1" x14ac:dyDescent="0.3">
      <c r="A6" s="33" t="s">
        <v>58</v>
      </c>
      <c r="B6" s="62" t="s">
        <v>54</v>
      </c>
      <c r="C6" s="34" t="s">
        <v>70</v>
      </c>
      <c r="D6" s="34">
        <v>40</v>
      </c>
      <c r="E6" s="34"/>
      <c r="F6" s="34">
        <v>8</v>
      </c>
      <c r="G6" s="34" t="s">
        <v>50</v>
      </c>
    </row>
    <row r="7" spans="1:13" ht="16.5" customHeight="1" thickTop="1" x14ac:dyDescent="0.25">
      <c r="A7" s="29" t="s">
        <v>59</v>
      </c>
      <c r="B7" s="28"/>
      <c r="C7" s="28">
        <v>162</v>
      </c>
      <c r="D7" s="28">
        <v>31</v>
      </c>
      <c r="E7" s="28"/>
      <c r="F7" s="28">
        <v>3</v>
      </c>
      <c r="G7" s="28">
        <v>196</v>
      </c>
      <c r="J7" s="30"/>
    </row>
    <row r="8" spans="1:13" ht="16.5" customHeight="1" x14ac:dyDescent="0.25">
      <c r="A8" s="29" t="s">
        <v>60</v>
      </c>
      <c r="B8" s="28"/>
      <c r="C8" s="28">
        <v>108</v>
      </c>
      <c r="D8" s="28">
        <v>23</v>
      </c>
      <c r="E8" s="28"/>
      <c r="F8" s="28">
        <v>3</v>
      </c>
      <c r="G8" s="28">
        <v>134</v>
      </c>
      <c r="J8" s="30"/>
      <c r="K8" s="30"/>
      <c r="L8" s="30"/>
      <c r="M8" s="30"/>
    </row>
    <row r="9" spans="1:13" ht="16.5" customHeight="1" x14ac:dyDescent="0.25">
      <c r="A9" s="29" t="s">
        <v>61</v>
      </c>
      <c r="B9" s="35"/>
      <c r="C9" s="28">
        <v>116</v>
      </c>
      <c r="D9" s="28">
        <v>24</v>
      </c>
      <c r="E9" s="35"/>
      <c r="F9" s="28">
        <v>7</v>
      </c>
      <c r="G9" s="28">
        <v>147</v>
      </c>
      <c r="H9" s="35"/>
      <c r="J9" s="30"/>
      <c r="K9" s="30"/>
      <c r="L9" s="30"/>
      <c r="M9" s="30"/>
    </row>
    <row r="10" spans="1:13" ht="16.5" customHeight="1" x14ac:dyDescent="0.25">
      <c r="A10" s="29" t="s">
        <v>62</v>
      </c>
      <c r="B10" s="28"/>
      <c r="C10" s="28">
        <v>125</v>
      </c>
      <c r="D10" s="28">
        <v>18</v>
      </c>
      <c r="E10" s="28"/>
      <c r="F10" s="28">
        <v>6</v>
      </c>
      <c r="G10" s="28">
        <v>149</v>
      </c>
    </row>
    <row r="11" spans="1:13" ht="16.5" customHeight="1" x14ac:dyDescent="0.25">
      <c r="A11" s="29" t="s">
        <v>63</v>
      </c>
      <c r="B11" s="28"/>
      <c r="C11" s="28">
        <v>143</v>
      </c>
      <c r="D11" s="28">
        <v>28</v>
      </c>
      <c r="E11" s="28"/>
      <c r="F11" s="28">
        <v>3</v>
      </c>
      <c r="G11" s="28">
        <v>174</v>
      </c>
    </row>
    <row r="12" spans="1:13" ht="16.5" customHeight="1" x14ac:dyDescent="0.25">
      <c r="A12" s="29" t="s">
        <v>97</v>
      </c>
      <c r="B12" s="28"/>
      <c r="C12" s="28">
        <v>185</v>
      </c>
      <c r="D12" s="28">
        <v>36</v>
      </c>
      <c r="E12" s="28"/>
      <c r="F12" s="28">
        <v>1</v>
      </c>
      <c r="G12" s="28">
        <v>222</v>
      </c>
    </row>
    <row r="13" spans="1:13" ht="16.5" customHeight="1" x14ac:dyDescent="0.25">
      <c r="A13" s="29" t="s">
        <v>104</v>
      </c>
      <c r="B13" s="28"/>
      <c r="C13" s="28">
        <v>164</v>
      </c>
      <c r="D13" s="28">
        <v>28</v>
      </c>
      <c r="E13" s="28"/>
      <c r="F13" s="28">
        <v>1</v>
      </c>
      <c r="G13" s="28">
        <v>193</v>
      </c>
    </row>
    <row r="14" spans="1:13" ht="16.5" customHeight="1" x14ac:dyDescent="0.25">
      <c r="A14" s="114" t="s">
        <v>136</v>
      </c>
      <c r="B14" s="103"/>
      <c r="C14" s="103">
        <v>200</v>
      </c>
      <c r="D14" s="103">
        <v>16</v>
      </c>
      <c r="E14" s="103"/>
      <c r="F14" s="103">
        <v>1</v>
      </c>
      <c r="G14" s="103">
        <v>217</v>
      </c>
    </row>
    <row r="15" spans="1:13" ht="56.25" customHeight="1" x14ac:dyDescent="0.25">
      <c r="A15" s="139" t="s">
        <v>75</v>
      </c>
      <c r="B15" s="139"/>
      <c r="C15" s="139"/>
      <c r="D15" s="139"/>
      <c r="E15" s="139"/>
      <c r="F15" s="139"/>
      <c r="G15" s="139"/>
    </row>
    <row r="16" spans="1:13" ht="27" customHeight="1" x14ac:dyDescent="0.25">
      <c r="A16" s="140" t="s">
        <v>98</v>
      </c>
      <c r="B16" s="140"/>
      <c r="C16" s="140"/>
      <c r="D16" s="140"/>
      <c r="E16" s="140"/>
      <c r="F16" s="140"/>
      <c r="G16" s="140"/>
    </row>
    <row r="17" spans="1:7" ht="15.75" x14ac:dyDescent="0.25">
      <c r="A17" s="27"/>
      <c r="B17" s="27"/>
      <c r="C17" s="27"/>
      <c r="D17" s="36"/>
      <c r="E17" s="36"/>
      <c r="F17" s="36"/>
      <c r="G17" s="27"/>
    </row>
    <row r="18" spans="1:7" ht="15.75" x14ac:dyDescent="0.25">
      <c r="A18" s="27"/>
      <c r="B18" s="27"/>
      <c r="C18" s="27"/>
      <c r="D18" s="27"/>
      <c r="E18" s="27"/>
      <c r="F18" s="27"/>
      <c r="G18" s="27"/>
    </row>
    <row r="19" spans="1:7" ht="15.75" x14ac:dyDescent="0.25">
      <c r="A19" s="27"/>
      <c r="B19" s="27"/>
      <c r="C19" s="27"/>
      <c r="D19" s="27"/>
      <c r="E19" s="27"/>
      <c r="F19" s="36"/>
      <c r="G19" s="27"/>
    </row>
  </sheetData>
  <mergeCells count="2">
    <mergeCell ref="A15:G15"/>
    <mergeCell ref="A16:G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/>
  </sheetViews>
  <sheetFormatPr defaultRowHeight="15" x14ac:dyDescent="0.2"/>
  <cols>
    <col min="1" max="1" width="26.5703125" style="15" customWidth="1"/>
    <col min="2" max="2" width="17.140625" style="15" customWidth="1"/>
    <col min="3" max="3" width="2.28515625" style="15" customWidth="1"/>
    <col min="4" max="4" width="17.140625" style="15" customWidth="1"/>
    <col min="5" max="5" width="2" style="15" customWidth="1"/>
    <col min="6" max="6" width="17.140625" style="15" customWidth="1"/>
    <col min="7" max="7" width="1.5703125" style="15" customWidth="1"/>
    <col min="8" max="8" width="10.85546875" style="15" customWidth="1"/>
    <col min="9" max="9" width="9.140625" style="15"/>
    <col min="10" max="10" width="2.7109375" style="15" customWidth="1"/>
    <col min="11" max="16384" width="9.140625" style="15"/>
  </cols>
  <sheetData>
    <row r="1" spans="1:10" ht="15.75" x14ac:dyDescent="0.25">
      <c r="A1" s="1" t="s">
        <v>145</v>
      </c>
    </row>
    <row r="2" spans="1:10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18" customFormat="1" ht="15.75" customHeight="1" x14ac:dyDescent="0.2"/>
    <row r="4" spans="1:10" s="18" customFormat="1" ht="41.25" customHeight="1" x14ac:dyDescent="0.25">
      <c r="A4" s="84" t="s">
        <v>146</v>
      </c>
      <c r="B4" s="3" t="s">
        <v>66</v>
      </c>
      <c r="C4" s="3"/>
      <c r="D4" s="3" t="s">
        <v>67</v>
      </c>
      <c r="E4" s="3"/>
      <c r="F4" s="3" t="s">
        <v>45</v>
      </c>
      <c r="G4" s="3"/>
      <c r="H4" s="3" t="s">
        <v>53</v>
      </c>
    </row>
    <row r="5" spans="1:10" s="18" customFormat="1" x14ac:dyDescent="0.2">
      <c r="A5" s="82" t="s">
        <v>49</v>
      </c>
      <c r="B5" s="82">
        <v>88</v>
      </c>
      <c r="C5" s="82"/>
      <c r="D5" s="82">
        <v>112</v>
      </c>
      <c r="E5" s="82"/>
      <c r="F5" s="85" t="s">
        <v>50</v>
      </c>
      <c r="G5" s="82"/>
      <c r="H5" s="82">
        <v>200</v>
      </c>
    </row>
    <row r="6" spans="1:10" s="18" customFormat="1" ht="18" x14ac:dyDescent="0.2">
      <c r="A6" s="18" t="s">
        <v>51</v>
      </c>
      <c r="B6" s="18">
        <v>9</v>
      </c>
      <c r="D6" s="18">
        <v>2</v>
      </c>
      <c r="E6" s="35"/>
      <c r="F6" s="18">
        <v>5</v>
      </c>
      <c r="H6" s="18">
        <v>16</v>
      </c>
    </row>
    <row r="7" spans="1:10" s="18" customFormat="1" x14ac:dyDescent="0.2">
      <c r="A7" s="42" t="s">
        <v>52</v>
      </c>
      <c r="B7" s="42">
        <v>0</v>
      </c>
      <c r="C7" s="42"/>
      <c r="D7" s="42">
        <v>1</v>
      </c>
      <c r="E7" s="42"/>
      <c r="F7" s="42">
        <v>0</v>
      </c>
      <c r="G7" s="42"/>
      <c r="H7" s="42">
        <v>1</v>
      </c>
    </row>
    <row r="8" spans="1:10" s="18" customFormat="1" ht="15.75" x14ac:dyDescent="0.25">
      <c r="A8" s="115" t="s">
        <v>53</v>
      </c>
      <c r="B8" s="115">
        <v>97</v>
      </c>
      <c r="C8" s="115"/>
      <c r="D8" s="115">
        <v>115</v>
      </c>
      <c r="E8" s="115"/>
      <c r="F8" s="115">
        <v>5</v>
      </c>
      <c r="G8" s="115"/>
      <c r="H8" s="115">
        <v>217</v>
      </c>
    </row>
    <row r="9" spans="1:10" s="18" customFormat="1" x14ac:dyDescent="0.2">
      <c r="A9" s="116" t="s">
        <v>103</v>
      </c>
    </row>
    <row r="10" spans="1:10" s="18" customFormat="1" x14ac:dyDescent="0.2">
      <c r="A10" s="116" t="s">
        <v>100</v>
      </c>
    </row>
    <row r="11" spans="1:10" x14ac:dyDescent="0.2">
      <c r="A11" s="20"/>
    </row>
    <row r="12" spans="1:10" ht="15.75" x14ac:dyDescent="0.25">
      <c r="A12" s="1" t="s">
        <v>147</v>
      </c>
      <c r="B12" s="13"/>
      <c r="C12" s="13"/>
    </row>
    <row r="13" spans="1:10" ht="15.75" x14ac:dyDescent="0.25">
      <c r="A13" s="1"/>
      <c r="B13" s="13"/>
      <c r="C13" s="13"/>
    </row>
    <row r="14" spans="1:10" ht="63" x14ac:dyDescent="0.25">
      <c r="A14" s="84" t="s">
        <v>99</v>
      </c>
      <c r="B14" s="67" t="s">
        <v>71</v>
      </c>
      <c r="C14" s="117"/>
      <c r="D14" s="67" t="s">
        <v>148</v>
      </c>
      <c r="E14" s="67"/>
      <c r="F14" s="67" t="s">
        <v>101</v>
      </c>
      <c r="G14" s="40"/>
      <c r="H14" s="3" t="s">
        <v>53</v>
      </c>
    </row>
    <row r="15" spans="1:10" ht="15.75" x14ac:dyDescent="0.25">
      <c r="A15" s="97"/>
      <c r="B15" s="98"/>
      <c r="C15" s="121"/>
      <c r="D15" s="98"/>
      <c r="E15" s="98"/>
      <c r="F15" s="98"/>
      <c r="G15" s="108"/>
      <c r="H15" s="122"/>
    </row>
    <row r="16" spans="1:10" x14ac:dyDescent="0.2">
      <c r="A16" s="18" t="s">
        <v>66</v>
      </c>
      <c r="B16" s="18"/>
      <c r="C16" s="18"/>
      <c r="D16" s="18"/>
      <c r="E16" s="18"/>
      <c r="F16" s="18"/>
      <c r="G16" s="18"/>
      <c r="H16" s="18"/>
    </row>
    <row r="17" spans="1:8" x14ac:dyDescent="0.2">
      <c r="A17" s="71" t="s">
        <v>49</v>
      </c>
      <c r="B17" s="18">
        <v>61</v>
      </c>
      <c r="C17" s="18"/>
      <c r="D17" s="18">
        <v>33</v>
      </c>
      <c r="E17" s="18"/>
      <c r="F17" s="18">
        <v>19</v>
      </c>
      <c r="G17" s="18"/>
      <c r="H17" s="18">
        <v>113</v>
      </c>
    </row>
    <row r="18" spans="1:8" x14ac:dyDescent="0.2">
      <c r="A18" s="71" t="s">
        <v>51</v>
      </c>
      <c r="B18" s="18">
        <v>7</v>
      </c>
      <c r="C18" s="18"/>
      <c r="D18" s="18">
        <v>2</v>
      </c>
      <c r="E18" s="18"/>
      <c r="F18" s="18">
        <v>2</v>
      </c>
      <c r="G18" s="18"/>
      <c r="H18" s="18">
        <v>11</v>
      </c>
    </row>
    <row r="19" spans="1:8" x14ac:dyDescent="0.2">
      <c r="A19" s="71" t="s">
        <v>52</v>
      </c>
      <c r="B19" s="18">
        <v>0</v>
      </c>
      <c r="C19" s="18"/>
      <c r="D19" s="18">
        <v>0</v>
      </c>
      <c r="E19" s="18"/>
      <c r="F19" s="18">
        <v>0</v>
      </c>
      <c r="G19" s="18"/>
      <c r="H19" s="18">
        <v>0</v>
      </c>
    </row>
    <row r="20" spans="1:8" x14ac:dyDescent="0.2">
      <c r="A20" s="18"/>
      <c r="B20" s="18"/>
      <c r="C20" s="18"/>
      <c r="D20" s="18"/>
      <c r="E20" s="18"/>
      <c r="F20" s="18"/>
      <c r="G20" s="18"/>
      <c r="H20" s="18"/>
    </row>
    <row r="21" spans="1:8" x14ac:dyDescent="0.2">
      <c r="A21" s="18" t="s">
        <v>67</v>
      </c>
      <c r="B21" s="18"/>
      <c r="C21" s="18"/>
      <c r="D21" s="18"/>
      <c r="E21" s="18"/>
      <c r="F21" s="18"/>
      <c r="G21" s="18"/>
      <c r="H21" s="18"/>
    </row>
    <row r="22" spans="1:8" x14ac:dyDescent="0.2">
      <c r="A22" s="71" t="s">
        <v>49</v>
      </c>
      <c r="B22" s="18">
        <v>67</v>
      </c>
      <c r="C22" s="18"/>
      <c r="D22" s="18">
        <v>54</v>
      </c>
      <c r="E22" s="18"/>
      <c r="F22" s="18">
        <v>32</v>
      </c>
      <c r="G22" s="18"/>
      <c r="H22" s="18">
        <v>153</v>
      </c>
    </row>
    <row r="23" spans="1:8" x14ac:dyDescent="0.2">
      <c r="A23" s="71" t="s">
        <v>51</v>
      </c>
      <c r="B23" s="18">
        <v>3</v>
      </c>
      <c r="C23" s="18"/>
      <c r="D23" s="18">
        <v>1</v>
      </c>
      <c r="E23" s="18"/>
      <c r="F23" s="18">
        <v>2</v>
      </c>
      <c r="G23" s="18"/>
      <c r="H23" s="18">
        <v>6</v>
      </c>
    </row>
    <row r="24" spans="1:8" x14ac:dyDescent="0.2">
      <c r="A24" s="71" t="s">
        <v>52</v>
      </c>
      <c r="B24" s="18">
        <v>0</v>
      </c>
      <c r="C24" s="18"/>
      <c r="D24" s="18">
        <v>0</v>
      </c>
      <c r="E24" s="18"/>
      <c r="F24" s="18">
        <v>1</v>
      </c>
      <c r="G24" s="18"/>
      <c r="H24" s="18">
        <v>1</v>
      </c>
    </row>
    <row r="25" spans="1:8" x14ac:dyDescent="0.2">
      <c r="A25" s="18"/>
      <c r="B25" s="18"/>
      <c r="C25" s="18"/>
      <c r="D25" s="18"/>
      <c r="E25" s="18"/>
      <c r="F25" s="18"/>
      <c r="G25" s="18"/>
      <c r="H25" s="18"/>
    </row>
    <row r="26" spans="1:8" x14ac:dyDescent="0.2">
      <c r="A26" s="18" t="s">
        <v>45</v>
      </c>
      <c r="B26" s="18"/>
      <c r="C26" s="18"/>
      <c r="D26" s="18"/>
      <c r="E26" s="18"/>
      <c r="F26" s="18"/>
      <c r="G26" s="18"/>
      <c r="H26" s="18"/>
    </row>
    <row r="27" spans="1:8" x14ac:dyDescent="0.2">
      <c r="A27" s="71" t="s">
        <v>51</v>
      </c>
      <c r="B27" s="18">
        <v>1</v>
      </c>
      <c r="C27" s="18"/>
      <c r="D27" s="18">
        <v>2</v>
      </c>
      <c r="E27" s="18"/>
      <c r="F27" s="18">
        <v>6</v>
      </c>
      <c r="G27" s="18"/>
      <c r="H27" s="18">
        <v>9</v>
      </c>
    </row>
    <row r="28" spans="1:8" x14ac:dyDescent="0.2">
      <c r="A28" s="71" t="s">
        <v>52</v>
      </c>
      <c r="B28" s="18">
        <v>0</v>
      </c>
      <c r="C28" s="18"/>
      <c r="D28" s="18">
        <v>0</v>
      </c>
      <c r="E28" s="18"/>
      <c r="F28" s="18">
        <v>0</v>
      </c>
      <c r="G28" s="18"/>
      <c r="H28" s="18">
        <v>0</v>
      </c>
    </row>
    <row r="29" spans="1:8" x14ac:dyDescent="0.2">
      <c r="A29" s="71"/>
      <c r="B29" s="18"/>
      <c r="C29" s="18"/>
      <c r="D29" s="18"/>
      <c r="E29" s="18"/>
      <c r="F29" s="18"/>
      <c r="G29" s="18"/>
      <c r="H29" s="18"/>
    </row>
    <row r="30" spans="1:8" ht="15.75" x14ac:dyDescent="0.25">
      <c r="A30" s="118" t="s">
        <v>53</v>
      </c>
      <c r="B30" s="119">
        <v>139</v>
      </c>
      <c r="C30" s="119"/>
      <c r="D30" s="119">
        <v>92</v>
      </c>
      <c r="E30" s="119"/>
      <c r="F30" s="119">
        <v>62</v>
      </c>
      <c r="G30" s="119"/>
      <c r="H30" s="119">
        <v>293</v>
      </c>
    </row>
    <row r="31" spans="1:8" x14ac:dyDescent="0.2">
      <c r="A31" s="120" t="s">
        <v>103</v>
      </c>
      <c r="H31" s="18"/>
    </row>
    <row r="32" spans="1:8" x14ac:dyDescent="0.2">
      <c r="A32" s="120" t="s">
        <v>102</v>
      </c>
    </row>
    <row r="33" spans="1:1" ht="18" x14ac:dyDescent="0.2">
      <c r="A33" s="3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/>
  </sheetViews>
  <sheetFormatPr defaultRowHeight="15" x14ac:dyDescent="0.2"/>
  <cols>
    <col min="1" max="1" width="21.42578125" style="15" bestFit="1" customWidth="1"/>
    <col min="2" max="2" width="10.85546875" style="15" bestFit="1" customWidth="1"/>
    <col min="3" max="4" width="8.42578125" style="15" bestFit="1" customWidth="1"/>
    <col min="5" max="5" width="2.7109375" style="15" customWidth="1"/>
    <col min="6" max="8" width="8.42578125" style="15" bestFit="1" customWidth="1"/>
    <col min="9" max="9" width="2.7109375" style="15" customWidth="1"/>
    <col min="10" max="11" width="8.42578125" style="15" bestFit="1" customWidth="1"/>
    <col min="12" max="12" width="2.7109375" style="15" customWidth="1"/>
    <col min="13" max="13" width="10.85546875" style="15" bestFit="1" customWidth="1"/>
    <col min="14" max="16384" width="9.140625" style="15"/>
  </cols>
  <sheetData>
    <row r="1" spans="1:13" ht="15.75" x14ac:dyDescent="0.25">
      <c r="A1" s="128" t="s">
        <v>149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.75" x14ac:dyDescent="0.25">
      <c r="A2" s="1"/>
    </row>
    <row r="3" spans="1:13" ht="16.5" thickBot="1" x14ac:dyDescent="0.3">
      <c r="B3" s="141" t="s">
        <v>66</v>
      </c>
      <c r="C3" s="141"/>
      <c r="D3" s="141"/>
      <c r="E3" s="39"/>
      <c r="F3" s="141" t="s">
        <v>67</v>
      </c>
      <c r="G3" s="141"/>
      <c r="H3" s="141"/>
      <c r="I3" s="39"/>
      <c r="J3" s="141" t="s">
        <v>45</v>
      </c>
      <c r="K3" s="141"/>
      <c r="L3" s="39"/>
      <c r="M3" s="39"/>
    </row>
    <row r="4" spans="1:13" ht="16.5" thickBot="1" x14ac:dyDescent="0.3">
      <c r="A4" s="38" t="s">
        <v>0</v>
      </c>
      <c r="B4" s="26" t="s">
        <v>49</v>
      </c>
      <c r="C4" s="26" t="s">
        <v>51</v>
      </c>
      <c r="D4" s="26" t="s">
        <v>52</v>
      </c>
      <c r="E4" s="26"/>
      <c r="F4" s="26" t="s">
        <v>49</v>
      </c>
      <c r="G4" s="26" t="s">
        <v>51</v>
      </c>
      <c r="H4" s="26" t="s">
        <v>52</v>
      </c>
      <c r="I4" s="26"/>
      <c r="J4" s="26" t="s">
        <v>51</v>
      </c>
      <c r="K4" s="26" t="s">
        <v>52</v>
      </c>
      <c r="L4" s="26"/>
      <c r="M4" s="26" t="s">
        <v>46</v>
      </c>
    </row>
    <row r="5" spans="1:13" ht="15.75" x14ac:dyDescent="0.25">
      <c r="A5" s="40" t="s">
        <v>43</v>
      </c>
      <c r="B5" s="3">
        <v>88</v>
      </c>
      <c r="C5" s="3">
        <v>9</v>
      </c>
      <c r="D5" s="3">
        <v>0</v>
      </c>
      <c r="E5" s="3"/>
      <c r="F5" s="3">
        <v>112</v>
      </c>
      <c r="G5" s="3">
        <v>2</v>
      </c>
      <c r="H5" s="3">
        <v>1</v>
      </c>
      <c r="I5" s="3"/>
      <c r="J5" s="3">
        <v>5</v>
      </c>
      <c r="K5" s="3">
        <v>0</v>
      </c>
      <c r="L5" s="3"/>
      <c r="M5" s="3">
        <v>217</v>
      </c>
    </row>
    <row r="6" spans="1:13" ht="18.75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">
      <c r="A7" s="54" t="s">
        <v>1</v>
      </c>
      <c r="B7" s="54">
        <v>4</v>
      </c>
      <c r="C7" s="54">
        <v>0</v>
      </c>
      <c r="D7" s="54">
        <v>0</v>
      </c>
      <c r="E7" s="54"/>
      <c r="F7" s="54">
        <v>2</v>
      </c>
      <c r="G7" s="54">
        <v>0</v>
      </c>
      <c r="H7" s="54">
        <v>1</v>
      </c>
      <c r="I7" s="54"/>
      <c r="J7" s="54">
        <v>0</v>
      </c>
      <c r="K7" s="54">
        <v>0</v>
      </c>
      <c r="L7" s="54"/>
      <c r="M7" s="54">
        <v>7</v>
      </c>
    </row>
    <row r="8" spans="1:13" x14ac:dyDescent="0.2">
      <c r="A8" s="54" t="s">
        <v>2</v>
      </c>
      <c r="B8" s="54">
        <v>0</v>
      </c>
      <c r="C8" s="54">
        <v>0</v>
      </c>
      <c r="D8" s="54">
        <v>0</v>
      </c>
      <c r="E8" s="54"/>
      <c r="F8" s="54">
        <v>2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2</v>
      </c>
    </row>
    <row r="9" spans="1:13" x14ac:dyDescent="0.2">
      <c r="A9" s="54" t="s">
        <v>3</v>
      </c>
      <c r="B9" s="54">
        <v>1</v>
      </c>
      <c r="C9" s="54">
        <v>0</v>
      </c>
      <c r="D9" s="54">
        <v>0</v>
      </c>
      <c r="E9" s="54"/>
      <c r="F9" s="54">
        <v>0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1</v>
      </c>
    </row>
    <row r="10" spans="1:13" x14ac:dyDescent="0.2">
      <c r="A10" s="54" t="s">
        <v>4</v>
      </c>
      <c r="B10" s="54">
        <v>1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1</v>
      </c>
    </row>
    <row r="11" spans="1:13" x14ac:dyDescent="0.2">
      <c r="A11" s="54" t="s">
        <v>5</v>
      </c>
      <c r="B11" s="54">
        <v>0</v>
      </c>
      <c r="C11" s="54">
        <v>1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1</v>
      </c>
      <c r="K11" s="54">
        <v>0</v>
      </c>
      <c r="L11" s="54"/>
      <c r="M11" s="54">
        <v>2</v>
      </c>
    </row>
    <row r="12" spans="1:13" x14ac:dyDescent="0.2">
      <c r="A12" s="54" t="s">
        <v>6</v>
      </c>
      <c r="B12" s="54">
        <v>1</v>
      </c>
      <c r="C12" s="54">
        <v>0</v>
      </c>
      <c r="D12" s="54">
        <v>0</v>
      </c>
      <c r="E12" s="54"/>
      <c r="F12" s="54">
        <v>1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2</v>
      </c>
    </row>
    <row r="13" spans="1:13" x14ac:dyDescent="0.2">
      <c r="A13" s="54" t="s">
        <v>7</v>
      </c>
      <c r="B13" s="54">
        <v>1</v>
      </c>
      <c r="C13" s="54">
        <v>0</v>
      </c>
      <c r="D13" s="54">
        <v>0</v>
      </c>
      <c r="E13" s="54"/>
      <c r="F13" s="54">
        <v>2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3</v>
      </c>
    </row>
    <row r="14" spans="1:13" x14ac:dyDescent="0.2">
      <c r="A14" s="54" t="s">
        <v>8</v>
      </c>
      <c r="B14" s="54">
        <v>3</v>
      </c>
      <c r="C14" s="54">
        <v>0</v>
      </c>
      <c r="D14" s="54">
        <v>0</v>
      </c>
      <c r="E14" s="54"/>
      <c r="F14" s="54">
        <v>1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4</v>
      </c>
    </row>
    <row r="15" spans="1:13" x14ac:dyDescent="0.2">
      <c r="A15" s="54" t="s">
        <v>9</v>
      </c>
      <c r="B15" s="54">
        <v>0</v>
      </c>
      <c r="C15" s="54">
        <v>1</v>
      </c>
      <c r="D15" s="54">
        <v>0</v>
      </c>
      <c r="E15" s="54"/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1</v>
      </c>
    </row>
    <row r="16" spans="1:13" x14ac:dyDescent="0.2">
      <c r="A16" s="54" t="s">
        <v>10</v>
      </c>
      <c r="B16" s="54">
        <v>0</v>
      </c>
      <c r="C16" s="54">
        <v>0</v>
      </c>
      <c r="D16" s="54">
        <v>0</v>
      </c>
      <c r="E16" s="54"/>
      <c r="F16" s="54">
        <v>2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2</v>
      </c>
    </row>
    <row r="17" spans="1:13" x14ac:dyDescent="0.2">
      <c r="A17" s="54" t="s">
        <v>11</v>
      </c>
      <c r="B17" s="54">
        <v>1</v>
      </c>
      <c r="C17" s="54">
        <v>0</v>
      </c>
      <c r="D17" s="54">
        <v>0</v>
      </c>
      <c r="E17" s="54"/>
      <c r="F17" s="54">
        <v>1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2</v>
      </c>
    </row>
    <row r="18" spans="1:13" x14ac:dyDescent="0.2">
      <c r="A18" s="54" t="s">
        <v>12</v>
      </c>
      <c r="B18" s="54">
        <v>2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3</v>
      </c>
    </row>
    <row r="19" spans="1:13" x14ac:dyDescent="0.2">
      <c r="A19" s="54" t="s">
        <v>13</v>
      </c>
      <c r="B19" s="54">
        <v>1</v>
      </c>
      <c r="C19" s="54">
        <v>0</v>
      </c>
      <c r="D19" s="54">
        <v>0</v>
      </c>
      <c r="E19" s="54"/>
      <c r="F19" s="54">
        <v>2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3</v>
      </c>
    </row>
    <row r="20" spans="1:13" x14ac:dyDescent="0.2">
      <c r="A20" s="54" t="s">
        <v>14</v>
      </c>
      <c r="B20" s="54">
        <v>0</v>
      </c>
      <c r="C20" s="54">
        <v>1</v>
      </c>
      <c r="D20" s="54">
        <v>0</v>
      </c>
      <c r="E20" s="54"/>
      <c r="F20" s="54">
        <v>4</v>
      </c>
      <c r="G20" s="54">
        <v>0</v>
      </c>
      <c r="H20" s="54">
        <v>0</v>
      </c>
      <c r="I20" s="54"/>
      <c r="J20" s="54">
        <v>1</v>
      </c>
      <c r="K20" s="54">
        <v>0</v>
      </c>
      <c r="L20" s="54"/>
      <c r="M20" s="54">
        <v>6</v>
      </c>
    </row>
    <row r="21" spans="1:13" x14ac:dyDescent="0.2">
      <c r="A21" s="54" t="s">
        <v>15</v>
      </c>
      <c r="B21" s="54">
        <v>1</v>
      </c>
      <c r="C21" s="54">
        <v>0</v>
      </c>
      <c r="D21" s="54">
        <v>0</v>
      </c>
      <c r="E21" s="54"/>
      <c r="F21" s="54">
        <v>1</v>
      </c>
      <c r="G21" s="54">
        <v>0</v>
      </c>
      <c r="H21" s="54">
        <v>0</v>
      </c>
      <c r="I21" s="54"/>
      <c r="J21" s="54">
        <v>0</v>
      </c>
      <c r="K21" s="54">
        <v>0</v>
      </c>
      <c r="L21" s="54"/>
      <c r="M21" s="54">
        <v>2</v>
      </c>
    </row>
    <row r="22" spans="1:13" x14ac:dyDescent="0.2">
      <c r="A22" s="54" t="s">
        <v>16</v>
      </c>
      <c r="B22" s="54">
        <v>1</v>
      </c>
      <c r="C22" s="54">
        <v>0</v>
      </c>
      <c r="D22" s="54">
        <v>0</v>
      </c>
      <c r="E22" s="54"/>
      <c r="F22" s="54">
        <v>0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1</v>
      </c>
    </row>
    <row r="23" spans="1:13" x14ac:dyDescent="0.2">
      <c r="A23" s="54" t="s">
        <v>17</v>
      </c>
      <c r="B23" s="54">
        <v>1</v>
      </c>
      <c r="C23" s="54">
        <v>0</v>
      </c>
      <c r="D23" s="54">
        <v>0</v>
      </c>
      <c r="E23" s="54"/>
      <c r="F23" s="54">
        <v>3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4</v>
      </c>
    </row>
    <row r="24" spans="1:13" x14ac:dyDescent="0.2">
      <c r="A24" s="54" t="s">
        <v>18</v>
      </c>
      <c r="B24" s="54">
        <v>1</v>
      </c>
      <c r="C24" s="54">
        <v>2</v>
      </c>
      <c r="D24" s="54">
        <v>0</v>
      </c>
      <c r="E24" s="54"/>
      <c r="F24" s="54">
        <v>2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5</v>
      </c>
    </row>
    <row r="25" spans="1:13" x14ac:dyDescent="0.2">
      <c r="A25" s="54" t="s">
        <v>19</v>
      </c>
      <c r="B25" s="54">
        <v>5</v>
      </c>
      <c r="C25" s="54">
        <v>0</v>
      </c>
      <c r="D25" s="54">
        <v>0</v>
      </c>
      <c r="E25" s="54"/>
      <c r="F25" s="54">
        <v>1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6</v>
      </c>
    </row>
    <row r="26" spans="1:13" x14ac:dyDescent="0.2">
      <c r="A26" s="54" t="s">
        <v>20</v>
      </c>
      <c r="B26" s="54">
        <v>0</v>
      </c>
      <c r="C26" s="54">
        <v>0</v>
      </c>
      <c r="D26" s="54">
        <v>0</v>
      </c>
      <c r="E26" s="54"/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0</v>
      </c>
    </row>
    <row r="27" spans="1:13" x14ac:dyDescent="0.2">
      <c r="A27" s="54" t="s">
        <v>21</v>
      </c>
      <c r="B27" s="54">
        <v>9</v>
      </c>
      <c r="C27" s="54">
        <v>0</v>
      </c>
      <c r="D27" s="54">
        <v>0</v>
      </c>
      <c r="E27" s="54"/>
      <c r="F27" s="54">
        <v>19</v>
      </c>
      <c r="G27" s="54">
        <v>1</v>
      </c>
      <c r="H27" s="54">
        <v>0</v>
      </c>
      <c r="I27" s="54"/>
      <c r="J27" s="54">
        <v>0</v>
      </c>
      <c r="K27" s="54">
        <v>0</v>
      </c>
      <c r="L27" s="54"/>
      <c r="M27" s="54">
        <v>29</v>
      </c>
    </row>
    <row r="28" spans="1:13" x14ac:dyDescent="0.2">
      <c r="A28" s="54" t="s">
        <v>22</v>
      </c>
      <c r="B28" s="54">
        <v>9</v>
      </c>
      <c r="C28" s="54">
        <v>0</v>
      </c>
      <c r="D28" s="54">
        <v>0</v>
      </c>
      <c r="E28" s="54"/>
      <c r="F28" s="54">
        <v>16</v>
      </c>
      <c r="G28" s="54">
        <v>0</v>
      </c>
      <c r="H28" s="54">
        <v>0</v>
      </c>
      <c r="I28" s="54"/>
      <c r="J28" s="54">
        <v>2</v>
      </c>
      <c r="K28" s="54">
        <v>0</v>
      </c>
      <c r="L28" s="54"/>
      <c r="M28" s="54">
        <v>27</v>
      </c>
    </row>
    <row r="29" spans="1:13" x14ac:dyDescent="0.2">
      <c r="A29" s="54" t="s">
        <v>23</v>
      </c>
      <c r="B29" s="54">
        <v>1</v>
      </c>
      <c r="C29" s="54">
        <v>0</v>
      </c>
      <c r="D29" s="54">
        <v>0</v>
      </c>
      <c r="E29" s="54"/>
      <c r="F29" s="54">
        <v>3</v>
      </c>
      <c r="G29" s="54">
        <v>1</v>
      </c>
      <c r="H29" s="54">
        <v>0</v>
      </c>
      <c r="I29" s="54"/>
      <c r="J29" s="54">
        <v>1</v>
      </c>
      <c r="K29" s="54">
        <v>0</v>
      </c>
      <c r="L29" s="54"/>
      <c r="M29" s="54">
        <v>6</v>
      </c>
    </row>
    <row r="30" spans="1:13" x14ac:dyDescent="0.2">
      <c r="A30" s="54" t="s">
        <v>24</v>
      </c>
      <c r="B30" s="54">
        <v>4</v>
      </c>
      <c r="C30" s="54">
        <v>0</v>
      </c>
      <c r="D30" s="54">
        <v>0</v>
      </c>
      <c r="E30" s="54"/>
      <c r="F30" s="54">
        <v>3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7</v>
      </c>
    </row>
    <row r="31" spans="1:13" x14ac:dyDescent="0.2">
      <c r="A31" s="54" t="s">
        <v>25</v>
      </c>
      <c r="B31" s="54">
        <v>0</v>
      </c>
      <c r="C31" s="54">
        <v>0</v>
      </c>
      <c r="D31" s="54">
        <v>0</v>
      </c>
      <c r="E31" s="54"/>
      <c r="F31" s="54">
        <v>2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2</v>
      </c>
    </row>
    <row r="32" spans="1:13" x14ac:dyDescent="0.2">
      <c r="A32" s="54" t="s">
        <v>26</v>
      </c>
      <c r="B32" s="54">
        <v>0</v>
      </c>
      <c r="C32" s="54">
        <v>0</v>
      </c>
      <c r="D32" s="54">
        <v>0</v>
      </c>
      <c r="E32" s="54"/>
      <c r="F32" s="54">
        <v>1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1</v>
      </c>
    </row>
    <row r="33" spans="1:13" x14ac:dyDescent="0.2">
      <c r="A33" s="54" t="s">
        <v>27</v>
      </c>
      <c r="B33" s="54">
        <v>1</v>
      </c>
      <c r="C33" s="54">
        <v>0</v>
      </c>
      <c r="D33" s="54">
        <v>0</v>
      </c>
      <c r="E33" s="54"/>
      <c r="F33" s="54">
        <v>1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2</v>
      </c>
    </row>
    <row r="34" spans="1:13" x14ac:dyDescent="0.2">
      <c r="A34" s="54" t="s">
        <v>28</v>
      </c>
      <c r="B34" s="54">
        <v>2</v>
      </c>
      <c r="C34" s="54">
        <v>0</v>
      </c>
      <c r="D34" s="54">
        <v>0</v>
      </c>
      <c r="E34" s="54"/>
      <c r="F34" s="54">
        <v>5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7</v>
      </c>
    </row>
    <row r="35" spans="1:13" x14ac:dyDescent="0.2">
      <c r="A35" s="54" t="s">
        <v>29</v>
      </c>
      <c r="B35" s="54">
        <v>3</v>
      </c>
      <c r="C35" s="54">
        <v>1</v>
      </c>
      <c r="D35" s="54">
        <v>0</v>
      </c>
      <c r="E35" s="54"/>
      <c r="F35" s="54">
        <v>2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6</v>
      </c>
    </row>
    <row r="36" spans="1:13" x14ac:dyDescent="0.2">
      <c r="A36" s="54" t="s">
        <v>30</v>
      </c>
      <c r="B36" s="54">
        <v>2</v>
      </c>
      <c r="C36" s="54">
        <v>0</v>
      </c>
      <c r="D36" s="54">
        <v>0</v>
      </c>
      <c r="E36" s="54"/>
      <c r="F36" s="54">
        <v>3</v>
      </c>
      <c r="G36" s="54">
        <v>0</v>
      </c>
      <c r="H36" s="54">
        <v>0</v>
      </c>
      <c r="I36" s="54"/>
      <c r="J36" s="54">
        <v>0</v>
      </c>
      <c r="K36" s="54">
        <v>0</v>
      </c>
      <c r="L36" s="54"/>
      <c r="M36" s="54">
        <v>5</v>
      </c>
    </row>
    <row r="37" spans="1:13" x14ac:dyDescent="0.2">
      <c r="A37" s="54" t="s">
        <v>31</v>
      </c>
      <c r="B37" s="54">
        <v>0</v>
      </c>
      <c r="C37" s="54">
        <v>0</v>
      </c>
      <c r="D37" s="54">
        <v>0</v>
      </c>
      <c r="E37" s="54"/>
      <c r="F37" s="54">
        <v>0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0</v>
      </c>
    </row>
    <row r="38" spans="1:13" x14ac:dyDescent="0.2">
      <c r="A38" s="54" t="s">
        <v>32</v>
      </c>
      <c r="B38" s="54">
        <v>7</v>
      </c>
      <c r="C38" s="54">
        <v>1</v>
      </c>
      <c r="D38" s="54">
        <v>0</v>
      </c>
      <c r="E38" s="54"/>
      <c r="F38" s="54">
        <v>1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9</v>
      </c>
    </row>
    <row r="39" spans="1:13" x14ac:dyDescent="0.2">
      <c r="A39" s="54" t="s">
        <v>33</v>
      </c>
      <c r="B39" s="54">
        <v>0</v>
      </c>
      <c r="C39" s="54">
        <v>0</v>
      </c>
      <c r="D39" s="54">
        <v>0</v>
      </c>
      <c r="E39" s="54"/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0</v>
      </c>
    </row>
    <row r="40" spans="1:13" x14ac:dyDescent="0.2">
      <c r="A40" s="54" t="s">
        <v>34</v>
      </c>
      <c r="B40" s="54">
        <v>0</v>
      </c>
      <c r="C40" s="54">
        <v>1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1</v>
      </c>
    </row>
    <row r="41" spans="1:13" x14ac:dyDescent="0.2">
      <c r="A41" s="54" t="s">
        <v>35</v>
      </c>
      <c r="B41" s="54">
        <v>2</v>
      </c>
      <c r="C41" s="54">
        <v>0</v>
      </c>
      <c r="D41" s="54">
        <v>0</v>
      </c>
      <c r="E41" s="54"/>
      <c r="F41" s="54">
        <v>1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3</v>
      </c>
    </row>
    <row r="42" spans="1:13" x14ac:dyDescent="0.2">
      <c r="A42" s="54" t="s">
        <v>36</v>
      </c>
      <c r="B42" s="54">
        <v>2</v>
      </c>
      <c r="C42" s="54">
        <v>0</v>
      </c>
      <c r="D42" s="54">
        <v>0</v>
      </c>
      <c r="E42" s="54"/>
      <c r="F42" s="54">
        <v>5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7</v>
      </c>
    </row>
    <row r="43" spans="1:13" x14ac:dyDescent="0.2">
      <c r="A43" s="54" t="s">
        <v>37</v>
      </c>
      <c r="B43" s="54">
        <v>0</v>
      </c>
      <c r="C43" s="54">
        <v>0</v>
      </c>
      <c r="D43" s="54">
        <v>0</v>
      </c>
      <c r="E43" s="54"/>
      <c r="F43" s="54">
        <v>3</v>
      </c>
      <c r="G43" s="54">
        <v>0</v>
      </c>
      <c r="H43" s="54">
        <v>0</v>
      </c>
      <c r="I43" s="54"/>
      <c r="J43" s="54">
        <v>0</v>
      </c>
      <c r="K43" s="54">
        <v>0</v>
      </c>
      <c r="L43" s="54"/>
      <c r="M43" s="54">
        <v>3</v>
      </c>
    </row>
    <row r="44" spans="1:13" x14ac:dyDescent="0.2">
      <c r="A44" s="54" t="s">
        <v>38</v>
      </c>
      <c r="B44" s="54">
        <v>1</v>
      </c>
      <c r="C44" s="54">
        <v>0</v>
      </c>
      <c r="D44" s="54">
        <v>0</v>
      </c>
      <c r="E44" s="54"/>
      <c r="F44" s="54">
        <v>0</v>
      </c>
      <c r="G44" s="54">
        <v>0</v>
      </c>
      <c r="H44" s="54">
        <v>0</v>
      </c>
      <c r="I44" s="54"/>
      <c r="J44" s="54">
        <v>0</v>
      </c>
      <c r="K44" s="54">
        <v>0</v>
      </c>
      <c r="L44" s="54"/>
      <c r="M44" s="54">
        <v>1</v>
      </c>
    </row>
    <row r="45" spans="1:13" x14ac:dyDescent="0.2">
      <c r="A45" s="54" t="s">
        <v>39</v>
      </c>
      <c r="B45" s="54">
        <v>2</v>
      </c>
      <c r="C45" s="54">
        <v>1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3</v>
      </c>
    </row>
    <row r="46" spans="1:13" x14ac:dyDescent="0.2">
      <c r="A46" s="54" t="s">
        <v>40</v>
      </c>
      <c r="B46" s="54">
        <v>10</v>
      </c>
      <c r="C46" s="54">
        <v>0</v>
      </c>
      <c r="D46" s="54">
        <v>0</v>
      </c>
      <c r="E46" s="54"/>
      <c r="F46" s="54">
        <v>11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21</v>
      </c>
    </row>
    <row r="47" spans="1:13" x14ac:dyDescent="0.2">
      <c r="A47" s="54" t="s">
        <v>41</v>
      </c>
      <c r="B47" s="54">
        <v>8</v>
      </c>
      <c r="C47" s="54">
        <v>0</v>
      </c>
      <c r="D47" s="54">
        <v>0</v>
      </c>
      <c r="E47" s="54"/>
      <c r="F47" s="54">
        <v>9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17</v>
      </c>
    </row>
    <row r="48" spans="1:13" ht="15.75" thickBot="1" x14ac:dyDescent="0.25">
      <c r="A48" s="55" t="s">
        <v>42</v>
      </c>
      <c r="B48" s="55">
        <v>1</v>
      </c>
      <c r="C48" s="55">
        <v>0</v>
      </c>
      <c r="D48" s="55">
        <v>0</v>
      </c>
      <c r="E48" s="55"/>
      <c r="F48" s="55">
        <v>2</v>
      </c>
      <c r="G48" s="55">
        <v>0</v>
      </c>
      <c r="H48" s="55">
        <v>0</v>
      </c>
      <c r="I48" s="55"/>
      <c r="J48" s="55">
        <v>0</v>
      </c>
      <c r="K48" s="55">
        <v>0</v>
      </c>
      <c r="L48" s="55"/>
      <c r="M48" s="55">
        <v>3</v>
      </c>
    </row>
    <row r="49" spans="1:13" x14ac:dyDescent="0.2">
      <c r="A49" s="52" t="s">
        <v>44</v>
      </c>
      <c r="B49" s="52">
        <v>88</v>
      </c>
      <c r="C49" s="52">
        <v>9</v>
      </c>
      <c r="D49" s="52">
        <v>0</v>
      </c>
      <c r="E49" s="52"/>
      <c r="F49" s="52">
        <v>112</v>
      </c>
      <c r="G49" s="52">
        <v>2</v>
      </c>
      <c r="H49" s="52">
        <v>1</v>
      </c>
      <c r="I49" s="52"/>
      <c r="J49" s="52">
        <v>5</v>
      </c>
      <c r="K49" s="52">
        <v>0</v>
      </c>
      <c r="L49" s="52"/>
      <c r="M49" s="52">
        <v>217</v>
      </c>
    </row>
  </sheetData>
  <mergeCells count="3">
    <mergeCell ref="B3:D3"/>
    <mergeCell ref="F3:H3"/>
    <mergeCell ref="J3:K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Normal="100" workbookViewId="0">
      <selection sqref="A1:M1"/>
    </sheetView>
  </sheetViews>
  <sheetFormatPr defaultRowHeight="15" x14ac:dyDescent="0.2"/>
  <cols>
    <col min="1" max="1" width="21.42578125" style="15" bestFit="1" customWidth="1"/>
    <col min="2" max="4" width="8.42578125" style="15" bestFit="1" customWidth="1"/>
    <col min="5" max="5" width="2.7109375" style="15" customWidth="1"/>
    <col min="6" max="8" width="8.42578125" style="15" bestFit="1" customWidth="1"/>
    <col min="9" max="9" width="2.7109375" style="15" customWidth="1"/>
    <col min="10" max="11" width="8.42578125" style="15" bestFit="1" customWidth="1"/>
    <col min="12" max="12" width="2.7109375" style="15" customWidth="1"/>
    <col min="13" max="13" width="10.85546875" style="15" bestFit="1" customWidth="1"/>
    <col min="14" max="14" width="8.42578125" style="15" bestFit="1" customWidth="1"/>
    <col min="15" max="16384" width="9.140625" style="15"/>
  </cols>
  <sheetData>
    <row r="1" spans="1:15" ht="30" customHeight="1" x14ac:dyDescent="0.25">
      <c r="A1" s="142" t="s">
        <v>150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x14ac:dyDescent="0.2">
      <c r="A2" s="15" t="s">
        <v>151</v>
      </c>
    </row>
    <row r="4" spans="1:15" ht="16.5" thickBot="1" x14ac:dyDescent="0.3">
      <c r="B4" s="141" t="s">
        <v>66</v>
      </c>
      <c r="C4" s="141"/>
      <c r="D4" s="141"/>
      <c r="E4" s="39"/>
      <c r="F4" s="141" t="s">
        <v>67</v>
      </c>
      <c r="G4" s="141"/>
      <c r="H4" s="141"/>
      <c r="I4" s="39"/>
      <c r="J4" s="141" t="s">
        <v>45</v>
      </c>
      <c r="K4" s="141"/>
      <c r="L4" s="39"/>
      <c r="M4" s="39"/>
    </row>
    <row r="5" spans="1:15" ht="16.5" thickBot="1" x14ac:dyDescent="0.3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5" ht="15.75" x14ac:dyDescent="0.25">
      <c r="A6" s="1"/>
      <c r="B6" s="3">
        <v>61</v>
      </c>
      <c r="C6" s="3">
        <v>7</v>
      </c>
      <c r="D6" s="3">
        <v>0</v>
      </c>
      <c r="E6" s="3"/>
      <c r="F6" s="3">
        <v>67</v>
      </c>
      <c r="G6" s="3">
        <v>3</v>
      </c>
      <c r="H6" s="3">
        <v>0</v>
      </c>
      <c r="I6" s="3"/>
      <c r="J6" s="3">
        <v>1</v>
      </c>
      <c r="K6" s="3">
        <v>0</v>
      </c>
      <c r="L6" s="3"/>
      <c r="M6" s="3">
        <v>139</v>
      </c>
    </row>
    <row r="7" spans="1:15" ht="18.75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x14ac:dyDescent="0.2">
      <c r="A8" s="54" t="s">
        <v>1</v>
      </c>
      <c r="B8" s="54">
        <v>2</v>
      </c>
      <c r="C8" s="54">
        <v>0</v>
      </c>
      <c r="D8" s="54">
        <v>0</v>
      </c>
      <c r="E8" s="54"/>
      <c r="F8" s="54">
        <v>2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4</v>
      </c>
      <c r="O8"/>
    </row>
    <row r="9" spans="1:15" x14ac:dyDescent="0.2">
      <c r="A9" s="54" t="s">
        <v>2</v>
      </c>
      <c r="B9" s="54">
        <v>0</v>
      </c>
      <c r="C9" s="54">
        <v>0</v>
      </c>
      <c r="D9" s="54">
        <v>0</v>
      </c>
      <c r="E9" s="54"/>
      <c r="F9" s="54">
        <v>1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1</v>
      </c>
      <c r="O9"/>
    </row>
    <row r="10" spans="1:15" x14ac:dyDescent="0.2">
      <c r="A10" s="54" t="s">
        <v>3</v>
      </c>
      <c r="B10" s="54">
        <v>0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0</v>
      </c>
      <c r="O10"/>
    </row>
    <row r="11" spans="1:15" x14ac:dyDescent="0.2">
      <c r="A11" s="54" t="s">
        <v>4</v>
      </c>
      <c r="B11" s="54">
        <v>1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1</v>
      </c>
      <c r="O11"/>
    </row>
    <row r="12" spans="1:15" x14ac:dyDescent="0.2">
      <c r="A12" s="54" t="s">
        <v>5</v>
      </c>
      <c r="B12" s="54">
        <v>0</v>
      </c>
      <c r="C12" s="54">
        <v>1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1</v>
      </c>
      <c r="O12"/>
    </row>
    <row r="13" spans="1:15" x14ac:dyDescent="0.2">
      <c r="A13" s="54" t="s">
        <v>6</v>
      </c>
      <c r="B13" s="54">
        <v>0</v>
      </c>
      <c r="C13" s="54">
        <v>0</v>
      </c>
      <c r="D13" s="54">
        <v>0</v>
      </c>
      <c r="E13" s="54"/>
      <c r="F13" s="54">
        <v>1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1</v>
      </c>
      <c r="O13"/>
    </row>
    <row r="14" spans="1:15" x14ac:dyDescent="0.2">
      <c r="A14" s="54" t="s">
        <v>7</v>
      </c>
      <c r="B14" s="54">
        <v>0</v>
      </c>
      <c r="C14" s="54">
        <v>0</v>
      </c>
      <c r="D14" s="54">
        <v>0</v>
      </c>
      <c r="E14" s="54"/>
      <c r="F14" s="54">
        <v>2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2</v>
      </c>
      <c r="O14"/>
    </row>
    <row r="15" spans="1:15" x14ac:dyDescent="0.2">
      <c r="A15" s="54" t="s">
        <v>8</v>
      </c>
      <c r="B15" s="54">
        <v>1</v>
      </c>
      <c r="C15" s="54">
        <v>0</v>
      </c>
      <c r="D15" s="54">
        <v>0</v>
      </c>
      <c r="E15" s="54"/>
      <c r="F15" s="54">
        <v>1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2</v>
      </c>
      <c r="O15"/>
    </row>
    <row r="16" spans="1:15" x14ac:dyDescent="0.2">
      <c r="A16" s="54" t="s">
        <v>9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0</v>
      </c>
      <c r="O16"/>
    </row>
    <row r="17" spans="1:15" x14ac:dyDescent="0.2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1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1</v>
      </c>
      <c r="O17"/>
    </row>
    <row r="18" spans="1:15" x14ac:dyDescent="0.2">
      <c r="A18" s="54" t="s">
        <v>11</v>
      </c>
      <c r="B18" s="54">
        <v>0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1</v>
      </c>
      <c r="O18"/>
    </row>
    <row r="19" spans="1:15" x14ac:dyDescent="0.2">
      <c r="A19" s="54" t="s">
        <v>12</v>
      </c>
      <c r="B19" s="54">
        <v>2</v>
      </c>
      <c r="C19" s="54">
        <v>0</v>
      </c>
      <c r="D19" s="54">
        <v>0</v>
      </c>
      <c r="E19" s="54"/>
      <c r="F19" s="54">
        <v>1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3</v>
      </c>
      <c r="O19"/>
    </row>
    <row r="20" spans="1:15" x14ac:dyDescent="0.2">
      <c r="A20" s="54" t="s">
        <v>13</v>
      </c>
      <c r="B20" s="54">
        <v>1</v>
      </c>
      <c r="C20" s="54">
        <v>0</v>
      </c>
      <c r="D20" s="54">
        <v>0</v>
      </c>
      <c r="E20" s="54"/>
      <c r="F20" s="54">
        <v>2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3</v>
      </c>
      <c r="O20"/>
    </row>
    <row r="21" spans="1:15" x14ac:dyDescent="0.2">
      <c r="A21" s="54" t="s">
        <v>14</v>
      </c>
      <c r="B21" s="54">
        <v>0</v>
      </c>
      <c r="C21" s="54">
        <v>1</v>
      </c>
      <c r="D21" s="54">
        <v>0</v>
      </c>
      <c r="E21" s="54"/>
      <c r="F21" s="54">
        <v>2</v>
      </c>
      <c r="G21" s="54">
        <v>0</v>
      </c>
      <c r="H21" s="54">
        <v>0</v>
      </c>
      <c r="I21" s="54"/>
      <c r="J21" s="54">
        <v>0</v>
      </c>
      <c r="K21" s="54">
        <v>0</v>
      </c>
      <c r="L21" s="54"/>
      <c r="M21" s="54">
        <v>3</v>
      </c>
      <c r="O21"/>
    </row>
    <row r="22" spans="1:15" x14ac:dyDescent="0.2">
      <c r="A22" s="54" t="s">
        <v>15</v>
      </c>
      <c r="B22" s="54">
        <v>0</v>
      </c>
      <c r="C22" s="54">
        <v>0</v>
      </c>
      <c r="D22" s="54">
        <v>0</v>
      </c>
      <c r="E22" s="54"/>
      <c r="F22" s="54">
        <v>0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0</v>
      </c>
      <c r="O22"/>
    </row>
    <row r="23" spans="1:15" x14ac:dyDescent="0.2">
      <c r="A23" s="54" t="s">
        <v>16</v>
      </c>
      <c r="B23" s="54">
        <v>0</v>
      </c>
      <c r="C23" s="54">
        <v>1</v>
      </c>
      <c r="D23" s="54">
        <v>0</v>
      </c>
      <c r="E23" s="54"/>
      <c r="F23" s="54">
        <v>3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4</v>
      </c>
      <c r="O23"/>
    </row>
    <row r="24" spans="1:15" x14ac:dyDescent="0.2">
      <c r="A24" s="54" t="s">
        <v>17</v>
      </c>
      <c r="B24" s="54">
        <v>0</v>
      </c>
      <c r="C24" s="54">
        <v>0</v>
      </c>
      <c r="D24" s="54">
        <v>0</v>
      </c>
      <c r="E24" s="54"/>
      <c r="F24" s="54">
        <v>3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3</v>
      </c>
      <c r="O24"/>
    </row>
    <row r="25" spans="1:15" x14ac:dyDescent="0.2">
      <c r="A25" s="54" t="s">
        <v>18</v>
      </c>
      <c r="B25" s="54">
        <v>1</v>
      </c>
      <c r="C25" s="54">
        <v>1</v>
      </c>
      <c r="D25" s="54">
        <v>0</v>
      </c>
      <c r="E25" s="54"/>
      <c r="F25" s="54">
        <v>0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2</v>
      </c>
      <c r="O25"/>
    </row>
    <row r="26" spans="1:15" x14ac:dyDescent="0.2">
      <c r="A26" s="54" t="s">
        <v>19</v>
      </c>
      <c r="B26" s="54">
        <v>3</v>
      </c>
      <c r="C26" s="54">
        <v>0</v>
      </c>
      <c r="D26" s="54">
        <v>0</v>
      </c>
      <c r="E26" s="54"/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3</v>
      </c>
      <c r="O26"/>
    </row>
    <row r="27" spans="1:15" x14ac:dyDescent="0.2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  <c r="O27"/>
    </row>
    <row r="28" spans="1:15" x14ac:dyDescent="0.2">
      <c r="A28" s="54" t="s">
        <v>21</v>
      </c>
      <c r="B28" s="54">
        <v>6</v>
      </c>
      <c r="C28" s="54">
        <v>1</v>
      </c>
      <c r="D28" s="54">
        <v>0</v>
      </c>
      <c r="E28" s="54"/>
      <c r="F28" s="54">
        <v>14</v>
      </c>
      <c r="G28" s="54">
        <v>0</v>
      </c>
      <c r="H28" s="54">
        <v>0</v>
      </c>
      <c r="I28" s="54"/>
      <c r="J28" s="54">
        <v>0</v>
      </c>
      <c r="K28" s="54">
        <v>0</v>
      </c>
      <c r="L28" s="54"/>
      <c r="M28" s="54">
        <v>21</v>
      </c>
      <c r="O28"/>
    </row>
    <row r="29" spans="1:15" x14ac:dyDescent="0.2">
      <c r="A29" s="54" t="s">
        <v>22</v>
      </c>
      <c r="B29" s="54">
        <v>6</v>
      </c>
      <c r="C29" s="54">
        <v>0</v>
      </c>
      <c r="D29" s="54">
        <v>0</v>
      </c>
      <c r="E29" s="54"/>
      <c r="F29" s="54">
        <v>7</v>
      </c>
      <c r="G29" s="54">
        <v>1</v>
      </c>
      <c r="H29" s="54">
        <v>0</v>
      </c>
      <c r="I29" s="54"/>
      <c r="J29" s="54">
        <v>0</v>
      </c>
      <c r="K29" s="54">
        <v>0</v>
      </c>
      <c r="L29" s="54"/>
      <c r="M29" s="54">
        <v>14</v>
      </c>
      <c r="O29"/>
    </row>
    <row r="30" spans="1:15" x14ac:dyDescent="0.2">
      <c r="A30" s="54" t="s">
        <v>23</v>
      </c>
      <c r="B30" s="54">
        <v>1</v>
      </c>
      <c r="C30" s="54">
        <v>0</v>
      </c>
      <c r="D30" s="54">
        <v>0</v>
      </c>
      <c r="E30" s="54"/>
      <c r="F30" s="54">
        <v>3</v>
      </c>
      <c r="G30" s="54">
        <v>0</v>
      </c>
      <c r="H30" s="54">
        <v>0</v>
      </c>
      <c r="I30" s="54"/>
      <c r="J30" s="54">
        <v>0</v>
      </c>
      <c r="K30" s="54">
        <v>0</v>
      </c>
      <c r="L30" s="54"/>
      <c r="M30" s="54">
        <v>4</v>
      </c>
      <c r="O30"/>
    </row>
    <row r="31" spans="1:15" x14ac:dyDescent="0.2">
      <c r="A31" s="54" t="s">
        <v>24</v>
      </c>
      <c r="B31" s="54">
        <v>4</v>
      </c>
      <c r="C31" s="54">
        <v>0</v>
      </c>
      <c r="D31" s="54">
        <v>0</v>
      </c>
      <c r="E31" s="54"/>
      <c r="F31" s="54">
        <v>3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7</v>
      </c>
      <c r="O31"/>
    </row>
    <row r="32" spans="1:15" x14ac:dyDescent="0.2">
      <c r="A32" s="54" t="s">
        <v>25</v>
      </c>
      <c r="B32" s="54">
        <v>1</v>
      </c>
      <c r="C32" s="54">
        <v>0</v>
      </c>
      <c r="D32" s="54">
        <v>0</v>
      </c>
      <c r="E32" s="54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1</v>
      </c>
      <c r="O32"/>
    </row>
    <row r="33" spans="1:15" x14ac:dyDescent="0.2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0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0</v>
      </c>
      <c r="O33"/>
    </row>
    <row r="34" spans="1:15" x14ac:dyDescent="0.2">
      <c r="A34" s="54" t="s">
        <v>27</v>
      </c>
      <c r="B34" s="54">
        <v>1</v>
      </c>
      <c r="C34" s="54">
        <v>0</v>
      </c>
      <c r="D34" s="54">
        <v>0</v>
      </c>
      <c r="E34" s="54"/>
      <c r="F34" s="54">
        <v>1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2</v>
      </c>
      <c r="O34"/>
    </row>
    <row r="35" spans="1:15" x14ac:dyDescent="0.2">
      <c r="A35" s="54" t="s">
        <v>28</v>
      </c>
      <c r="B35" s="54">
        <v>2</v>
      </c>
      <c r="C35" s="54">
        <v>0</v>
      </c>
      <c r="D35" s="54">
        <v>0</v>
      </c>
      <c r="E35" s="54"/>
      <c r="F35" s="54">
        <v>1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3</v>
      </c>
      <c r="O35"/>
    </row>
    <row r="36" spans="1:15" x14ac:dyDescent="0.2">
      <c r="A36" s="54" t="s">
        <v>29</v>
      </c>
      <c r="B36" s="54">
        <v>1</v>
      </c>
      <c r="C36" s="54">
        <v>0</v>
      </c>
      <c r="D36" s="54">
        <v>0</v>
      </c>
      <c r="E36" s="54"/>
      <c r="F36" s="54">
        <v>1</v>
      </c>
      <c r="G36" s="54">
        <v>1</v>
      </c>
      <c r="H36" s="54">
        <v>0</v>
      </c>
      <c r="I36" s="54"/>
      <c r="J36" s="54">
        <v>0</v>
      </c>
      <c r="K36" s="54">
        <v>0</v>
      </c>
      <c r="L36" s="54"/>
      <c r="M36" s="54">
        <v>3</v>
      </c>
      <c r="O36"/>
    </row>
    <row r="37" spans="1:15" x14ac:dyDescent="0.2">
      <c r="A37" s="54" t="s">
        <v>30</v>
      </c>
      <c r="B37" s="54">
        <v>2</v>
      </c>
      <c r="C37" s="54">
        <v>0</v>
      </c>
      <c r="D37" s="54">
        <v>0</v>
      </c>
      <c r="E37" s="54"/>
      <c r="F37" s="54">
        <v>2</v>
      </c>
      <c r="G37" s="54">
        <v>1</v>
      </c>
      <c r="H37" s="54">
        <v>0</v>
      </c>
      <c r="I37" s="54"/>
      <c r="J37" s="54">
        <v>0</v>
      </c>
      <c r="K37" s="54">
        <v>0</v>
      </c>
      <c r="L37" s="54"/>
      <c r="M37" s="54">
        <v>5</v>
      </c>
      <c r="O37"/>
    </row>
    <row r="38" spans="1:15" x14ac:dyDescent="0.2">
      <c r="A38" s="54" t="s">
        <v>31</v>
      </c>
      <c r="B38" s="54">
        <v>0</v>
      </c>
      <c r="C38" s="54">
        <v>0</v>
      </c>
      <c r="D38" s="54">
        <v>0</v>
      </c>
      <c r="E38" s="54"/>
      <c r="F38" s="54">
        <v>0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0</v>
      </c>
      <c r="O38"/>
    </row>
    <row r="39" spans="1:15" x14ac:dyDescent="0.2">
      <c r="A39" s="54" t="s">
        <v>32</v>
      </c>
      <c r="B39" s="54">
        <v>4</v>
      </c>
      <c r="C39" s="54">
        <v>0</v>
      </c>
      <c r="D39" s="54">
        <v>0</v>
      </c>
      <c r="E39" s="54"/>
      <c r="F39" s="54">
        <v>2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6</v>
      </c>
      <c r="O39"/>
    </row>
    <row r="40" spans="1:15" x14ac:dyDescent="0.2">
      <c r="A40" s="54" t="s">
        <v>33</v>
      </c>
      <c r="B40" s="54">
        <v>0</v>
      </c>
      <c r="C40" s="54">
        <v>0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0</v>
      </c>
      <c r="O40"/>
    </row>
    <row r="41" spans="1:15" x14ac:dyDescent="0.2">
      <c r="A41" s="54" t="s">
        <v>34</v>
      </c>
      <c r="B41" s="54">
        <v>0</v>
      </c>
      <c r="C41" s="54">
        <v>1</v>
      </c>
      <c r="D41" s="54">
        <v>0</v>
      </c>
      <c r="E41" s="54"/>
      <c r="F41" s="54">
        <v>1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2</v>
      </c>
      <c r="O41"/>
    </row>
    <row r="42" spans="1:15" x14ac:dyDescent="0.2">
      <c r="A42" s="54" t="s">
        <v>35</v>
      </c>
      <c r="B42" s="54">
        <v>1</v>
      </c>
      <c r="C42" s="54">
        <v>0</v>
      </c>
      <c r="D42" s="54">
        <v>0</v>
      </c>
      <c r="E42" s="54"/>
      <c r="F42" s="54">
        <v>0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1</v>
      </c>
      <c r="O42"/>
    </row>
    <row r="43" spans="1:15" x14ac:dyDescent="0.2">
      <c r="A43" s="54" t="s">
        <v>36</v>
      </c>
      <c r="B43" s="54">
        <v>2</v>
      </c>
      <c r="C43" s="54">
        <v>0</v>
      </c>
      <c r="D43" s="54">
        <v>0</v>
      </c>
      <c r="E43" s="54"/>
      <c r="F43" s="54">
        <v>1</v>
      </c>
      <c r="G43" s="54">
        <v>0</v>
      </c>
      <c r="H43" s="54">
        <v>0</v>
      </c>
      <c r="I43" s="54"/>
      <c r="J43" s="54">
        <v>1</v>
      </c>
      <c r="K43" s="54">
        <v>0</v>
      </c>
      <c r="L43" s="54"/>
      <c r="M43" s="54">
        <v>4</v>
      </c>
      <c r="O43"/>
    </row>
    <row r="44" spans="1:15" x14ac:dyDescent="0.2">
      <c r="A44" s="54" t="s">
        <v>37</v>
      </c>
      <c r="B44" s="54">
        <v>0</v>
      </c>
      <c r="C44" s="54">
        <v>0</v>
      </c>
      <c r="D44" s="54">
        <v>0</v>
      </c>
      <c r="E44" s="54"/>
      <c r="F44" s="54">
        <v>1</v>
      </c>
      <c r="G44" s="54">
        <v>0</v>
      </c>
      <c r="H44" s="54">
        <v>0</v>
      </c>
      <c r="I44" s="54"/>
      <c r="J44" s="54">
        <v>0</v>
      </c>
      <c r="K44" s="54">
        <v>0</v>
      </c>
      <c r="L44" s="54"/>
      <c r="M44" s="54">
        <v>1</v>
      </c>
      <c r="O44"/>
    </row>
    <row r="45" spans="1:15" x14ac:dyDescent="0.2">
      <c r="A45" s="54" t="s">
        <v>38</v>
      </c>
      <c r="B45" s="54">
        <v>0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0</v>
      </c>
      <c r="O45"/>
    </row>
    <row r="46" spans="1:15" x14ac:dyDescent="0.2">
      <c r="A46" s="54" t="s">
        <v>39</v>
      </c>
      <c r="B46" s="54">
        <v>2</v>
      </c>
      <c r="C46" s="54">
        <v>1</v>
      </c>
      <c r="D46" s="54">
        <v>0</v>
      </c>
      <c r="E46" s="54"/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3</v>
      </c>
      <c r="O46"/>
    </row>
    <row r="47" spans="1:15" x14ac:dyDescent="0.2">
      <c r="A47" s="54" t="s">
        <v>40</v>
      </c>
      <c r="B47" s="54">
        <v>8</v>
      </c>
      <c r="C47" s="54">
        <v>0</v>
      </c>
      <c r="D47" s="54">
        <v>0</v>
      </c>
      <c r="E47" s="54"/>
      <c r="F47" s="54">
        <v>7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15</v>
      </c>
      <c r="O47"/>
    </row>
    <row r="48" spans="1:15" x14ac:dyDescent="0.2">
      <c r="A48" s="54" t="s">
        <v>41</v>
      </c>
      <c r="B48" s="54">
        <v>9</v>
      </c>
      <c r="C48" s="54">
        <v>0</v>
      </c>
      <c r="D48" s="54">
        <v>0</v>
      </c>
      <c r="E48" s="54"/>
      <c r="F48" s="54">
        <v>3</v>
      </c>
      <c r="G48" s="54">
        <v>0</v>
      </c>
      <c r="H48" s="54">
        <v>0</v>
      </c>
      <c r="I48" s="54"/>
      <c r="J48" s="54">
        <v>0</v>
      </c>
      <c r="K48" s="54">
        <v>0</v>
      </c>
      <c r="L48" s="54"/>
      <c r="M48" s="54">
        <v>12</v>
      </c>
      <c r="O48"/>
    </row>
    <row r="49" spans="1:15" ht="15.75" thickBot="1" x14ac:dyDescent="0.25">
      <c r="A49" s="55" t="s">
        <v>42</v>
      </c>
      <c r="B49" s="55">
        <v>0</v>
      </c>
      <c r="C49" s="55">
        <v>0</v>
      </c>
      <c r="D49" s="55">
        <v>0</v>
      </c>
      <c r="E49" s="55"/>
      <c r="F49" s="55">
        <v>0</v>
      </c>
      <c r="G49" s="55">
        <v>0</v>
      </c>
      <c r="H49" s="55">
        <v>0</v>
      </c>
      <c r="I49" s="55"/>
      <c r="J49" s="55">
        <v>0</v>
      </c>
      <c r="K49" s="55">
        <v>0</v>
      </c>
      <c r="L49" s="55"/>
      <c r="M49" s="55">
        <v>0</v>
      </c>
      <c r="O49"/>
    </row>
    <row r="50" spans="1:15" x14ac:dyDescent="0.2">
      <c r="A50" s="52" t="s">
        <v>44</v>
      </c>
      <c r="B50" s="52">
        <v>61</v>
      </c>
      <c r="C50" s="52">
        <v>7</v>
      </c>
      <c r="D50" s="52">
        <v>0</v>
      </c>
      <c r="E50" s="52"/>
      <c r="F50" s="52">
        <v>67</v>
      </c>
      <c r="G50" s="52">
        <v>3</v>
      </c>
      <c r="H50" s="52">
        <v>0</v>
      </c>
      <c r="I50" s="52"/>
      <c r="J50" s="52">
        <v>1</v>
      </c>
      <c r="K50" s="52">
        <v>0</v>
      </c>
      <c r="L50" s="52"/>
      <c r="M50" s="52">
        <v>139</v>
      </c>
    </row>
  </sheetData>
  <mergeCells count="4">
    <mergeCell ref="B4:D4"/>
    <mergeCell ref="F4:H4"/>
    <mergeCell ref="J4:K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Normal="100" workbookViewId="0">
      <selection sqref="A1:M1"/>
    </sheetView>
  </sheetViews>
  <sheetFormatPr defaultRowHeight="15" x14ac:dyDescent="0.2"/>
  <cols>
    <col min="1" max="1" width="21.42578125" style="15" bestFit="1" customWidth="1"/>
    <col min="2" max="4" width="8.42578125" style="15" bestFit="1" customWidth="1"/>
    <col min="5" max="5" width="2.7109375" style="15" customWidth="1"/>
    <col min="6" max="8" width="8.42578125" style="15" bestFit="1" customWidth="1"/>
    <col min="9" max="9" width="2.7109375" style="15" customWidth="1"/>
    <col min="10" max="11" width="8.42578125" style="15" bestFit="1" customWidth="1"/>
    <col min="12" max="12" width="2.7109375" style="15" customWidth="1"/>
    <col min="13" max="13" width="10.85546875" style="15" bestFit="1" customWidth="1"/>
    <col min="14" max="14" width="8.42578125" style="56" bestFit="1" customWidth="1"/>
    <col min="15" max="16" width="9.140625" style="56"/>
    <col min="17" max="16384" width="9.140625" style="15"/>
  </cols>
  <sheetData>
    <row r="1" spans="1:13" ht="30" customHeight="1" x14ac:dyDescent="0.25">
      <c r="A1" s="142" t="s">
        <v>152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x14ac:dyDescent="0.2">
      <c r="A2" s="15" t="s">
        <v>151</v>
      </c>
    </row>
    <row r="4" spans="1:13" ht="16.5" thickBot="1" x14ac:dyDescent="0.3">
      <c r="B4" s="141" t="s">
        <v>66</v>
      </c>
      <c r="C4" s="141"/>
      <c r="D4" s="141"/>
      <c r="E4" s="39"/>
      <c r="F4" s="141" t="s">
        <v>67</v>
      </c>
      <c r="G4" s="141"/>
      <c r="H4" s="141"/>
      <c r="I4" s="39"/>
      <c r="J4" s="141" t="s">
        <v>45</v>
      </c>
      <c r="K4" s="141"/>
      <c r="L4" s="39"/>
      <c r="M4" s="39"/>
    </row>
    <row r="5" spans="1:13" ht="16.5" thickBot="1" x14ac:dyDescent="0.3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3" ht="15.75" x14ac:dyDescent="0.25">
      <c r="A6" s="1"/>
      <c r="B6" s="1">
        <v>33</v>
      </c>
      <c r="C6" s="1">
        <v>2</v>
      </c>
      <c r="D6" s="1">
        <v>0</v>
      </c>
      <c r="E6" s="40"/>
      <c r="F6" s="1">
        <v>54</v>
      </c>
      <c r="G6" s="1">
        <v>1</v>
      </c>
      <c r="H6" s="1">
        <v>0</v>
      </c>
      <c r="I6" s="40"/>
      <c r="J6" s="1">
        <v>2</v>
      </c>
      <c r="K6" s="1">
        <v>0</v>
      </c>
      <c r="L6" s="40"/>
      <c r="M6" s="1">
        <v>92</v>
      </c>
    </row>
    <row r="7" spans="1:13" ht="18.75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">
      <c r="A8" s="54" t="s">
        <v>1</v>
      </c>
      <c r="B8" s="54">
        <v>3</v>
      </c>
      <c r="C8" s="54">
        <v>0</v>
      </c>
      <c r="D8" s="54">
        <v>0</v>
      </c>
      <c r="E8" s="54"/>
      <c r="F8" s="54">
        <v>0</v>
      </c>
      <c r="G8" s="54">
        <v>0</v>
      </c>
      <c r="H8" s="54">
        <v>0</v>
      </c>
      <c r="I8" s="54"/>
      <c r="J8" s="54">
        <v>0</v>
      </c>
      <c r="K8" s="54">
        <v>0</v>
      </c>
      <c r="L8" s="54"/>
      <c r="M8" s="54">
        <v>3</v>
      </c>
    </row>
    <row r="9" spans="1:13" x14ac:dyDescent="0.2">
      <c r="A9" s="54" t="s">
        <v>2</v>
      </c>
      <c r="B9" s="54">
        <v>0</v>
      </c>
      <c r="C9" s="54">
        <v>0</v>
      </c>
      <c r="D9" s="54">
        <v>0</v>
      </c>
      <c r="E9" s="54"/>
      <c r="F9" s="54">
        <v>1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1</v>
      </c>
    </row>
    <row r="10" spans="1:13" x14ac:dyDescent="0.2">
      <c r="A10" s="54" t="s">
        <v>3</v>
      </c>
      <c r="B10" s="54">
        <v>1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1</v>
      </c>
    </row>
    <row r="11" spans="1:13" x14ac:dyDescent="0.2">
      <c r="A11" s="54" t="s">
        <v>4</v>
      </c>
      <c r="B11" s="54">
        <v>0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0</v>
      </c>
    </row>
    <row r="12" spans="1:13" x14ac:dyDescent="0.2">
      <c r="A12" s="54" t="s">
        <v>5</v>
      </c>
      <c r="B12" s="54">
        <v>0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/>
      <c r="M12" s="54">
        <v>0</v>
      </c>
    </row>
    <row r="13" spans="1:13" x14ac:dyDescent="0.2">
      <c r="A13" s="54" t="s">
        <v>6</v>
      </c>
      <c r="B13" s="54">
        <v>1</v>
      </c>
      <c r="C13" s="54">
        <v>0</v>
      </c>
      <c r="D13" s="54">
        <v>0</v>
      </c>
      <c r="E13" s="54"/>
      <c r="F13" s="54">
        <v>1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2</v>
      </c>
    </row>
    <row r="14" spans="1:13" x14ac:dyDescent="0.2">
      <c r="A14" s="54" t="s">
        <v>7</v>
      </c>
      <c r="B14" s="54">
        <v>1</v>
      </c>
      <c r="C14" s="54">
        <v>0</v>
      </c>
      <c r="D14" s="54">
        <v>0</v>
      </c>
      <c r="E14" s="54"/>
      <c r="F14" s="54">
        <v>0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1</v>
      </c>
    </row>
    <row r="15" spans="1:13" x14ac:dyDescent="0.2">
      <c r="A15" s="54" t="s">
        <v>8</v>
      </c>
      <c r="B15" s="54">
        <v>2</v>
      </c>
      <c r="C15" s="54">
        <v>0</v>
      </c>
      <c r="D15" s="54">
        <v>0</v>
      </c>
      <c r="E15" s="54"/>
      <c r="F15" s="54">
        <v>0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2</v>
      </c>
    </row>
    <row r="16" spans="1:13" x14ac:dyDescent="0.2">
      <c r="A16" s="54" t="s">
        <v>9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0</v>
      </c>
    </row>
    <row r="17" spans="1:13" x14ac:dyDescent="0.2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1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1</v>
      </c>
    </row>
    <row r="18" spans="1:13" x14ac:dyDescent="0.2">
      <c r="A18" s="54" t="s">
        <v>11</v>
      </c>
      <c r="B18" s="54">
        <v>1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2</v>
      </c>
    </row>
    <row r="19" spans="1:13" x14ac:dyDescent="0.2">
      <c r="A19" s="54" t="s">
        <v>12</v>
      </c>
      <c r="B19" s="54">
        <v>0</v>
      </c>
      <c r="C19" s="54">
        <v>0</v>
      </c>
      <c r="D19" s="54">
        <v>0</v>
      </c>
      <c r="E19" s="54"/>
      <c r="F19" s="54">
        <v>1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1</v>
      </c>
    </row>
    <row r="20" spans="1:13" x14ac:dyDescent="0.2">
      <c r="A20" s="54" t="s">
        <v>13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0</v>
      </c>
    </row>
    <row r="21" spans="1:13" x14ac:dyDescent="0.2">
      <c r="A21" s="54" t="s">
        <v>14</v>
      </c>
      <c r="B21" s="54">
        <v>0</v>
      </c>
      <c r="C21" s="54">
        <v>0</v>
      </c>
      <c r="D21" s="54">
        <v>0</v>
      </c>
      <c r="E21" s="54"/>
      <c r="F21" s="54">
        <v>2</v>
      </c>
      <c r="G21" s="54">
        <v>0</v>
      </c>
      <c r="H21" s="54">
        <v>0</v>
      </c>
      <c r="I21" s="54"/>
      <c r="J21" s="54">
        <v>0</v>
      </c>
      <c r="K21" s="54">
        <v>0</v>
      </c>
      <c r="L21" s="54"/>
      <c r="M21" s="54">
        <v>2</v>
      </c>
    </row>
    <row r="22" spans="1:13" x14ac:dyDescent="0.2">
      <c r="A22" s="54" t="s">
        <v>15</v>
      </c>
      <c r="B22" s="54">
        <v>1</v>
      </c>
      <c r="C22" s="54">
        <v>0</v>
      </c>
      <c r="D22" s="54">
        <v>0</v>
      </c>
      <c r="E22" s="54"/>
      <c r="F22" s="54">
        <v>0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1</v>
      </c>
    </row>
    <row r="23" spans="1:13" x14ac:dyDescent="0.2">
      <c r="A23" s="54" t="s">
        <v>16</v>
      </c>
      <c r="B23" s="54">
        <v>0</v>
      </c>
      <c r="C23" s="54">
        <v>0</v>
      </c>
      <c r="D23" s="54">
        <v>0</v>
      </c>
      <c r="E23" s="54"/>
      <c r="F23" s="54">
        <v>1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1</v>
      </c>
    </row>
    <row r="24" spans="1:13" x14ac:dyDescent="0.2">
      <c r="A24" s="54" t="s">
        <v>17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0</v>
      </c>
    </row>
    <row r="25" spans="1:13" x14ac:dyDescent="0.2">
      <c r="A25" s="54" t="s">
        <v>18</v>
      </c>
      <c r="B25" s="54">
        <v>0</v>
      </c>
      <c r="C25" s="54">
        <v>1</v>
      </c>
      <c r="D25" s="54">
        <v>0</v>
      </c>
      <c r="E25" s="54"/>
      <c r="F25" s="54">
        <v>2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3</v>
      </c>
    </row>
    <row r="26" spans="1:13" x14ac:dyDescent="0.2">
      <c r="A26" s="54" t="s">
        <v>19</v>
      </c>
      <c r="B26" s="54">
        <v>3</v>
      </c>
      <c r="C26" s="54">
        <v>0</v>
      </c>
      <c r="D26" s="54">
        <v>0</v>
      </c>
      <c r="E26" s="54"/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3</v>
      </c>
    </row>
    <row r="27" spans="1:13" x14ac:dyDescent="0.2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</row>
    <row r="28" spans="1:13" x14ac:dyDescent="0.2">
      <c r="A28" s="54" t="s">
        <v>21</v>
      </c>
      <c r="B28" s="54">
        <v>3</v>
      </c>
      <c r="C28" s="54">
        <v>0</v>
      </c>
      <c r="D28" s="54">
        <v>0</v>
      </c>
      <c r="E28" s="54"/>
      <c r="F28" s="54">
        <v>9</v>
      </c>
      <c r="G28" s="54">
        <v>1</v>
      </c>
      <c r="H28" s="54">
        <v>0</v>
      </c>
      <c r="I28" s="54"/>
      <c r="J28" s="54">
        <v>0</v>
      </c>
      <c r="K28" s="54">
        <v>0</v>
      </c>
      <c r="L28" s="54"/>
      <c r="M28" s="54">
        <v>13</v>
      </c>
    </row>
    <row r="29" spans="1:13" x14ac:dyDescent="0.2">
      <c r="A29" s="54" t="s">
        <v>22</v>
      </c>
      <c r="B29" s="54">
        <v>2</v>
      </c>
      <c r="C29" s="54">
        <v>0</v>
      </c>
      <c r="D29" s="54">
        <v>0</v>
      </c>
      <c r="E29" s="54"/>
      <c r="F29" s="54">
        <v>9</v>
      </c>
      <c r="G29" s="54">
        <v>0</v>
      </c>
      <c r="H29" s="54">
        <v>0</v>
      </c>
      <c r="I29" s="54"/>
      <c r="J29" s="54">
        <v>1</v>
      </c>
      <c r="K29" s="54">
        <v>0</v>
      </c>
      <c r="L29" s="54"/>
      <c r="M29" s="54">
        <v>12</v>
      </c>
    </row>
    <row r="30" spans="1:13" x14ac:dyDescent="0.2">
      <c r="A30" s="54" t="s">
        <v>23</v>
      </c>
      <c r="B30" s="54">
        <v>0</v>
      </c>
      <c r="C30" s="54">
        <v>0</v>
      </c>
      <c r="D30" s="54">
        <v>0</v>
      </c>
      <c r="E30" s="54"/>
      <c r="F30" s="54">
        <v>1</v>
      </c>
      <c r="G30" s="54">
        <v>0</v>
      </c>
      <c r="H30" s="54">
        <v>0</v>
      </c>
      <c r="I30" s="54"/>
      <c r="J30" s="54">
        <v>1</v>
      </c>
      <c r="K30" s="54">
        <v>0</v>
      </c>
      <c r="L30" s="54"/>
      <c r="M30" s="54">
        <v>2</v>
      </c>
    </row>
    <row r="31" spans="1:13" x14ac:dyDescent="0.2">
      <c r="A31" s="54" t="s">
        <v>24</v>
      </c>
      <c r="B31" s="54"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</row>
    <row r="32" spans="1:13" x14ac:dyDescent="0.2">
      <c r="A32" s="54" t="s">
        <v>25</v>
      </c>
      <c r="B32" s="54">
        <v>0</v>
      </c>
      <c r="C32" s="54">
        <v>0</v>
      </c>
      <c r="D32" s="54">
        <v>0</v>
      </c>
      <c r="E32" s="54"/>
      <c r="F32" s="54">
        <v>2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2</v>
      </c>
    </row>
    <row r="33" spans="1:13" x14ac:dyDescent="0.2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0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0</v>
      </c>
    </row>
    <row r="34" spans="1:13" x14ac:dyDescent="0.2">
      <c r="A34" s="54" t="s">
        <v>27</v>
      </c>
      <c r="B34" s="54">
        <v>0</v>
      </c>
      <c r="C34" s="54">
        <v>0</v>
      </c>
      <c r="D34" s="54">
        <v>0</v>
      </c>
      <c r="E34" s="54"/>
      <c r="F34" s="54">
        <v>0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0</v>
      </c>
    </row>
    <row r="35" spans="1:13" x14ac:dyDescent="0.2">
      <c r="A35" s="54" t="s">
        <v>28</v>
      </c>
      <c r="B35" s="54">
        <v>1</v>
      </c>
      <c r="C35" s="54">
        <v>0</v>
      </c>
      <c r="D35" s="54">
        <v>0</v>
      </c>
      <c r="E35" s="54"/>
      <c r="F35" s="54">
        <v>4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5</v>
      </c>
    </row>
    <row r="36" spans="1:13" x14ac:dyDescent="0.2">
      <c r="A36" s="54" t="s">
        <v>29</v>
      </c>
      <c r="B36" s="54">
        <v>1</v>
      </c>
      <c r="C36" s="54">
        <v>0</v>
      </c>
      <c r="D36" s="54">
        <v>0</v>
      </c>
      <c r="E36" s="54"/>
      <c r="F36" s="54">
        <v>1</v>
      </c>
      <c r="G36" s="54">
        <v>0</v>
      </c>
      <c r="H36" s="54">
        <v>0</v>
      </c>
      <c r="I36" s="54"/>
      <c r="J36" s="54">
        <v>0</v>
      </c>
      <c r="K36" s="54">
        <v>0</v>
      </c>
      <c r="L36" s="54"/>
      <c r="M36" s="54">
        <v>2</v>
      </c>
    </row>
    <row r="37" spans="1:13" x14ac:dyDescent="0.2">
      <c r="A37" s="54" t="s">
        <v>30</v>
      </c>
      <c r="B37" s="54">
        <v>0</v>
      </c>
      <c r="C37" s="54">
        <v>0</v>
      </c>
      <c r="D37" s="54">
        <v>0</v>
      </c>
      <c r="E37" s="54"/>
      <c r="F37" s="54">
        <v>1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1</v>
      </c>
    </row>
    <row r="38" spans="1:13" x14ac:dyDescent="0.2">
      <c r="A38" s="54" t="s">
        <v>31</v>
      </c>
      <c r="B38" s="54">
        <v>0</v>
      </c>
      <c r="C38" s="54">
        <v>0</v>
      </c>
      <c r="D38" s="54">
        <v>0</v>
      </c>
      <c r="E38" s="54"/>
      <c r="F38" s="54">
        <v>1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1</v>
      </c>
    </row>
    <row r="39" spans="1:13" x14ac:dyDescent="0.2">
      <c r="A39" s="54" t="s">
        <v>32</v>
      </c>
      <c r="B39" s="54">
        <v>2</v>
      </c>
      <c r="C39" s="54">
        <v>1</v>
      </c>
      <c r="D39" s="54">
        <v>0</v>
      </c>
      <c r="E39" s="54"/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3</v>
      </c>
    </row>
    <row r="40" spans="1:13" x14ac:dyDescent="0.2">
      <c r="A40" s="54" t="s">
        <v>33</v>
      </c>
      <c r="B40" s="54">
        <v>0</v>
      </c>
      <c r="C40" s="54">
        <v>0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0</v>
      </c>
    </row>
    <row r="41" spans="1:13" x14ac:dyDescent="0.2">
      <c r="A41" s="54" t="s">
        <v>34</v>
      </c>
      <c r="B41" s="54">
        <v>0</v>
      </c>
      <c r="C41" s="54">
        <v>0</v>
      </c>
      <c r="D41" s="54">
        <v>0</v>
      </c>
      <c r="E41" s="54"/>
      <c r="F41" s="54">
        <v>0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0</v>
      </c>
    </row>
    <row r="42" spans="1:13" x14ac:dyDescent="0.2">
      <c r="A42" s="54" t="s">
        <v>35</v>
      </c>
      <c r="B42" s="54">
        <v>2</v>
      </c>
      <c r="C42" s="54">
        <v>0</v>
      </c>
      <c r="D42" s="54">
        <v>0</v>
      </c>
      <c r="E42" s="54"/>
      <c r="F42" s="54">
        <v>1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3</v>
      </c>
    </row>
    <row r="43" spans="1:13" x14ac:dyDescent="0.2">
      <c r="A43" s="54" t="s">
        <v>36</v>
      </c>
      <c r="B43" s="54">
        <v>0</v>
      </c>
      <c r="C43" s="54">
        <v>0</v>
      </c>
      <c r="D43" s="54">
        <v>0</v>
      </c>
      <c r="E43" s="54"/>
      <c r="F43" s="54">
        <v>3</v>
      </c>
      <c r="G43" s="54">
        <v>0</v>
      </c>
      <c r="H43" s="54">
        <v>0</v>
      </c>
      <c r="I43" s="54"/>
      <c r="J43" s="54">
        <v>0</v>
      </c>
      <c r="K43" s="54">
        <v>0</v>
      </c>
      <c r="L43" s="54"/>
      <c r="M43" s="54">
        <v>3</v>
      </c>
    </row>
    <row r="44" spans="1:13" x14ac:dyDescent="0.2">
      <c r="A44" s="54" t="s">
        <v>37</v>
      </c>
      <c r="B44" s="54">
        <v>0</v>
      </c>
      <c r="C44" s="54">
        <v>0</v>
      </c>
      <c r="D44" s="54">
        <v>0</v>
      </c>
      <c r="E44" s="54"/>
      <c r="F44" s="54">
        <v>0</v>
      </c>
      <c r="G44" s="54">
        <v>0</v>
      </c>
      <c r="H44" s="54">
        <v>0</v>
      </c>
      <c r="I44" s="54"/>
      <c r="J44" s="54">
        <v>0</v>
      </c>
      <c r="K44" s="54">
        <v>0</v>
      </c>
      <c r="L44" s="54"/>
      <c r="M44" s="54">
        <v>0</v>
      </c>
    </row>
    <row r="45" spans="1:13" x14ac:dyDescent="0.2">
      <c r="A45" s="54" t="s">
        <v>38</v>
      </c>
      <c r="B45" s="54">
        <v>1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1</v>
      </c>
    </row>
    <row r="46" spans="1:13" x14ac:dyDescent="0.2">
      <c r="A46" s="54" t="s">
        <v>39</v>
      </c>
      <c r="B46" s="54">
        <v>0</v>
      </c>
      <c r="C46" s="54">
        <v>0</v>
      </c>
      <c r="D46" s="54">
        <v>0</v>
      </c>
      <c r="E46" s="54"/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0</v>
      </c>
    </row>
    <row r="47" spans="1:13" x14ac:dyDescent="0.2">
      <c r="A47" s="54" t="s">
        <v>40</v>
      </c>
      <c r="B47" s="54">
        <v>6</v>
      </c>
      <c r="C47" s="54">
        <v>0</v>
      </c>
      <c r="D47" s="54">
        <v>0</v>
      </c>
      <c r="E47" s="54"/>
      <c r="F47" s="54">
        <v>5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11</v>
      </c>
    </row>
    <row r="48" spans="1:13" x14ac:dyDescent="0.2">
      <c r="A48" s="54" t="s">
        <v>41</v>
      </c>
      <c r="B48" s="54">
        <v>1</v>
      </c>
      <c r="C48" s="54">
        <v>0</v>
      </c>
      <c r="D48" s="54">
        <v>0</v>
      </c>
      <c r="E48" s="54"/>
      <c r="F48" s="54">
        <v>5</v>
      </c>
      <c r="G48" s="54">
        <v>0</v>
      </c>
      <c r="H48" s="54">
        <v>0</v>
      </c>
      <c r="I48" s="54"/>
      <c r="J48" s="54">
        <v>0</v>
      </c>
      <c r="K48" s="54">
        <v>0</v>
      </c>
      <c r="L48" s="54"/>
      <c r="M48" s="54">
        <v>6</v>
      </c>
    </row>
    <row r="49" spans="1:13" ht="15.75" thickBot="1" x14ac:dyDescent="0.25">
      <c r="A49" s="55" t="s">
        <v>42</v>
      </c>
      <c r="B49" s="55">
        <v>1</v>
      </c>
      <c r="C49" s="55">
        <v>0</v>
      </c>
      <c r="D49" s="55">
        <v>0</v>
      </c>
      <c r="E49" s="55"/>
      <c r="F49" s="55">
        <v>2</v>
      </c>
      <c r="G49" s="55">
        <v>0</v>
      </c>
      <c r="H49" s="55">
        <v>0</v>
      </c>
      <c r="I49" s="55"/>
      <c r="J49" s="55">
        <v>0</v>
      </c>
      <c r="K49" s="55">
        <v>0</v>
      </c>
      <c r="L49" s="55"/>
      <c r="M49" s="55">
        <v>3</v>
      </c>
    </row>
    <row r="50" spans="1:13" x14ac:dyDescent="0.2">
      <c r="A50" s="52" t="s">
        <v>44</v>
      </c>
      <c r="B50" s="52">
        <v>33</v>
      </c>
      <c r="C50" s="52">
        <v>2</v>
      </c>
      <c r="D50" s="52">
        <v>0</v>
      </c>
      <c r="E50" s="52"/>
      <c r="F50" s="52">
        <v>54</v>
      </c>
      <c r="G50" s="52">
        <v>1</v>
      </c>
      <c r="H50" s="52">
        <v>0</v>
      </c>
      <c r="I50" s="52"/>
      <c r="J50" s="52">
        <v>2</v>
      </c>
      <c r="K50" s="52">
        <v>0</v>
      </c>
      <c r="L50" s="52"/>
      <c r="M50" s="52">
        <v>92</v>
      </c>
    </row>
  </sheetData>
  <mergeCells count="4">
    <mergeCell ref="B4:D4"/>
    <mergeCell ref="F4:H4"/>
    <mergeCell ref="J4:K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/>
  </sheetViews>
  <sheetFormatPr defaultRowHeight="15" x14ac:dyDescent="0.2"/>
  <cols>
    <col min="1" max="1" width="21.42578125" style="15" bestFit="1" customWidth="1"/>
    <col min="2" max="4" width="8.42578125" style="15" bestFit="1" customWidth="1"/>
    <col min="5" max="5" width="2.7109375" style="15" customWidth="1"/>
    <col min="6" max="8" width="8.42578125" style="15" bestFit="1" customWidth="1"/>
    <col min="9" max="9" width="2.7109375" style="15" customWidth="1"/>
    <col min="10" max="11" width="8.42578125" style="15" bestFit="1" customWidth="1"/>
    <col min="12" max="12" width="2.7109375" style="15" customWidth="1"/>
    <col min="13" max="13" width="10.85546875" style="15" bestFit="1" customWidth="1"/>
    <col min="14" max="16384" width="9.140625" style="15"/>
  </cols>
  <sheetData>
    <row r="1" spans="1:13" ht="30" customHeight="1" x14ac:dyDescent="0.25">
      <c r="A1" s="142" t="s">
        <v>153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x14ac:dyDescent="0.2">
      <c r="A2" s="15" t="s">
        <v>151</v>
      </c>
    </row>
    <row r="3" spans="1:13" ht="15.75" x14ac:dyDescent="0.25">
      <c r="A3" s="1"/>
    </row>
    <row r="4" spans="1:13" ht="16.5" thickBot="1" x14ac:dyDescent="0.3">
      <c r="B4" s="141" t="s">
        <v>66</v>
      </c>
      <c r="C4" s="141"/>
      <c r="D4" s="141"/>
      <c r="E4" s="39"/>
      <c r="F4" s="141" t="s">
        <v>67</v>
      </c>
      <c r="G4" s="141"/>
      <c r="H4" s="141"/>
      <c r="I4" s="39"/>
      <c r="J4" s="141" t="s">
        <v>45</v>
      </c>
      <c r="K4" s="141"/>
      <c r="L4" s="39"/>
      <c r="M4" s="39"/>
    </row>
    <row r="5" spans="1:13" ht="16.5" thickBot="1" x14ac:dyDescent="0.3">
      <c r="A5" s="38" t="s">
        <v>0</v>
      </c>
      <c r="B5" s="26" t="s">
        <v>49</v>
      </c>
      <c r="C5" s="26" t="s">
        <v>51</v>
      </c>
      <c r="D5" s="26" t="s">
        <v>52</v>
      </c>
      <c r="E5" s="26"/>
      <c r="F5" s="26" t="s">
        <v>49</v>
      </c>
      <c r="G5" s="26" t="s">
        <v>51</v>
      </c>
      <c r="H5" s="26" t="s">
        <v>52</v>
      </c>
      <c r="I5" s="26"/>
      <c r="J5" s="26" t="s">
        <v>51</v>
      </c>
      <c r="K5" s="26" t="s">
        <v>52</v>
      </c>
      <c r="L5" s="26"/>
      <c r="M5" s="26" t="s">
        <v>46</v>
      </c>
    </row>
    <row r="6" spans="1:13" ht="15.75" x14ac:dyDescent="0.25">
      <c r="A6" s="1"/>
      <c r="B6" s="1">
        <v>19</v>
      </c>
      <c r="C6" s="1">
        <v>2</v>
      </c>
      <c r="D6" s="1">
        <v>0</v>
      </c>
      <c r="E6" s="40"/>
      <c r="F6" s="1">
        <v>32</v>
      </c>
      <c r="G6" s="1">
        <v>2</v>
      </c>
      <c r="H6" s="1">
        <v>1</v>
      </c>
      <c r="I6" s="40"/>
      <c r="J6" s="1">
        <v>6</v>
      </c>
      <c r="K6" s="1">
        <v>0</v>
      </c>
      <c r="L6" s="40"/>
      <c r="M6" s="1">
        <v>62</v>
      </c>
    </row>
    <row r="7" spans="1:13" ht="18.75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">
      <c r="A8" s="54" t="s">
        <v>1</v>
      </c>
      <c r="B8" s="54">
        <v>0</v>
      </c>
      <c r="C8" s="54">
        <v>0</v>
      </c>
      <c r="D8" s="54">
        <v>0</v>
      </c>
      <c r="E8" s="54"/>
      <c r="F8" s="54">
        <v>0</v>
      </c>
      <c r="G8" s="54">
        <v>0</v>
      </c>
      <c r="H8" s="54">
        <v>1</v>
      </c>
      <c r="I8" s="54"/>
      <c r="J8" s="54">
        <v>0</v>
      </c>
      <c r="K8" s="54">
        <v>0</v>
      </c>
      <c r="L8" s="54"/>
      <c r="M8" s="54">
        <v>1</v>
      </c>
    </row>
    <row r="9" spans="1:13" x14ac:dyDescent="0.2">
      <c r="A9" s="54" t="s">
        <v>2</v>
      </c>
      <c r="B9" s="54">
        <v>0</v>
      </c>
      <c r="C9" s="54">
        <v>0</v>
      </c>
      <c r="D9" s="54">
        <v>0</v>
      </c>
      <c r="E9" s="54"/>
      <c r="F9" s="54">
        <v>1</v>
      </c>
      <c r="G9" s="54">
        <v>0</v>
      </c>
      <c r="H9" s="54">
        <v>0</v>
      </c>
      <c r="I9" s="54"/>
      <c r="J9" s="54">
        <v>0</v>
      </c>
      <c r="K9" s="54">
        <v>0</v>
      </c>
      <c r="L9" s="54"/>
      <c r="M9" s="54">
        <v>1</v>
      </c>
    </row>
    <row r="10" spans="1:13" x14ac:dyDescent="0.2">
      <c r="A10" s="54" t="s">
        <v>3</v>
      </c>
      <c r="B10" s="54">
        <v>0</v>
      </c>
      <c r="C10" s="54">
        <v>0</v>
      </c>
      <c r="D10" s="54">
        <v>0</v>
      </c>
      <c r="E10" s="54"/>
      <c r="F10" s="54">
        <v>0</v>
      </c>
      <c r="G10" s="54">
        <v>0</v>
      </c>
      <c r="H10" s="54">
        <v>0</v>
      </c>
      <c r="I10" s="54"/>
      <c r="J10" s="54">
        <v>0</v>
      </c>
      <c r="K10" s="54">
        <v>0</v>
      </c>
      <c r="L10" s="54"/>
      <c r="M10" s="54">
        <v>0</v>
      </c>
    </row>
    <row r="11" spans="1:13" x14ac:dyDescent="0.2">
      <c r="A11" s="54" t="s">
        <v>4</v>
      </c>
      <c r="B11" s="54">
        <v>0</v>
      </c>
      <c r="C11" s="54">
        <v>0</v>
      </c>
      <c r="D11" s="54">
        <v>0</v>
      </c>
      <c r="E11" s="54"/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/>
      <c r="M11" s="54">
        <v>0</v>
      </c>
    </row>
    <row r="12" spans="1:13" x14ac:dyDescent="0.2">
      <c r="A12" s="54" t="s">
        <v>5</v>
      </c>
      <c r="B12" s="54">
        <v>0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/>
      <c r="J12" s="54">
        <v>1</v>
      </c>
      <c r="K12" s="54">
        <v>0</v>
      </c>
      <c r="L12" s="54"/>
      <c r="M12" s="54">
        <v>1</v>
      </c>
    </row>
    <row r="13" spans="1:13" x14ac:dyDescent="0.2">
      <c r="A13" s="54" t="s">
        <v>6</v>
      </c>
      <c r="B13" s="54">
        <v>0</v>
      </c>
      <c r="C13" s="54">
        <v>0</v>
      </c>
      <c r="D13" s="54">
        <v>0</v>
      </c>
      <c r="E13" s="54"/>
      <c r="F13" s="54">
        <v>0</v>
      </c>
      <c r="G13" s="54">
        <v>0</v>
      </c>
      <c r="H13" s="54">
        <v>0</v>
      </c>
      <c r="I13" s="54"/>
      <c r="J13" s="54">
        <v>0</v>
      </c>
      <c r="K13" s="54">
        <v>0</v>
      </c>
      <c r="L13" s="54"/>
      <c r="M13" s="54">
        <v>0</v>
      </c>
    </row>
    <row r="14" spans="1:13" x14ac:dyDescent="0.2">
      <c r="A14" s="54" t="s">
        <v>7</v>
      </c>
      <c r="B14" s="54">
        <v>0</v>
      </c>
      <c r="C14" s="54">
        <v>0</v>
      </c>
      <c r="D14" s="54">
        <v>0</v>
      </c>
      <c r="E14" s="54"/>
      <c r="F14" s="54">
        <v>0</v>
      </c>
      <c r="G14" s="54">
        <v>0</v>
      </c>
      <c r="H14" s="54">
        <v>0</v>
      </c>
      <c r="I14" s="54"/>
      <c r="J14" s="54">
        <v>0</v>
      </c>
      <c r="K14" s="54">
        <v>0</v>
      </c>
      <c r="L14" s="54"/>
      <c r="M14" s="54">
        <v>0</v>
      </c>
    </row>
    <row r="15" spans="1:13" x14ac:dyDescent="0.2">
      <c r="A15" s="54" t="s">
        <v>8</v>
      </c>
      <c r="B15" s="54">
        <v>1</v>
      </c>
      <c r="C15" s="54">
        <v>0</v>
      </c>
      <c r="D15" s="54">
        <v>0</v>
      </c>
      <c r="E15" s="54"/>
      <c r="F15" s="54">
        <v>2</v>
      </c>
      <c r="G15" s="54">
        <v>0</v>
      </c>
      <c r="H15" s="54">
        <v>0</v>
      </c>
      <c r="I15" s="54"/>
      <c r="J15" s="54">
        <v>0</v>
      </c>
      <c r="K15" s="54">
        <v>0</v>
      </c>
      <c r="L15" s="54"/>
      <c r="M15" s="54">
        <v>3</v>
      </c>
    </row>
    <row r="16" spans="1:13" x14ac:dyDescent="0.2">
      <c r="A16" s="54" t="s">
        <v>9</v>
      </c>
      <c r="B16" s="54">
        <v>0</v>
      </c>
      <c r="C16" s="54">
        <v>1</v>
      </c>
      <c r="D16" s="54">
        <v>0</v>
      </c>
      <c r="E16" s="54"/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/>
      <c r="M16" s="54">
        <v>1</v>
      </c>
    </row>
    <row r="17" spans="1:13" x14ac:dyDescent="0.2">
      <c r="A17" s="54" t="s">
        <v>10</v>
      </c>
      <c r="B17" s="54">
        <v>0</v>
      </c>
      <c r="C17" s="54">
        <v>0</v>
      </c>
      <c r="D17" s="54">
        <v>0</v>
      </c>
      <c r="E17" s="54"/>
      <c r="F17" s="54">
        <v>2</v>
      </c>
      <c r="G17" s="54">
        <v>0</v>
      </c>
      <c r="H17" s="54">
        <v>0</v>
      </c>
      <c r="I17" s="54"/>
      <c r="J17" s="54">
        <v>0</v>
      </c>
      <c r="K17" s="54">
        <v>0</v>
      </c>
      <c r="L17" s="54"/>
      <c r="M17" s="54">
        <v>2</v>
      </c>
    </row>
    <row r="18" spans="1:13" x14ac:dyDescent="0.2">
      <c r="A18" s="54" t="s">
        <v>11</v>
      </c>
      <c r="B18" s="54">
        <v>0</v>
      </c>
      <c r="C18" s="54">
        <v>0</v>
      </c>
      <c r="D18" s="54">
        <v>0</v>
      </c>
      <c r="E18" s="54"/>
      <c r="F18" s="54">
        <v>1</v>
      </c>
      <c r="G18" s="54">
        <v>0</v>
      </c>
      <c r="H18" s="54">
        <v>0</v>
      </c>
      <c r="I18" s="54"/>
      <c r="J18" s="54">
        <v>0</v>
      </c>
      <c r="K18" s="54">
        <v>0</v>
      </c>
      <c r="L18" s="54"/>
      <c r="M18" s="54">
        <v>1</v>
      </c>
    </row>
    <row r="19" spans="1:13" x14ac:dyDescent="0.2">
      <c r="A19" s="54" t="s">
        <v>12</v>
      </c>
      <c r="B19" s="54">
        <v>0</v>
      </c>
      <c r="C19" s="54">
        <v>0</v>
      </c>
      <c r="D19" s="54">
        <v>0</v>
      </c>
      <c r="E19" s="54"/>
      <c r="F19" s="54">
        <v>1</v>
      </c>
      <c r="G19" s="54">
        <v>0</v>
      </c>
      <c r="H19" s="54">
        <v>0</v>
      </c>
      <c r="I19" s="54"/>
      <c r="J19" s="54">
        <v>0</v>
      </c>
      <c r="K19" s="54">
        <v>0</v>
      </c>
      <c r="L19" s="54"/>
      <c r="M19" s="54">
        <v>1</v>
      </c>
    </row>
    <row r="20" spans="1:13" x14ac:dyDescent="0.2">
      <c r="A20" s="54" t="s">
        <v>13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/>
      <c r="M20" s="54">
        <v>0</v>
      </c>
    </row>
    <row r="21" spans="1:13" x14ac:dyDescent="0.2">
      <c r="A21" s="54" t="s">
        <v>14</v>
      </c>
      <c r="B21" s="54">
        <v>0</v>
      </c>
      <c r="C21" s="54">
        <v>0</v>
      </c>
      <c r="D21" s="54">
        <v>0</v>
      </c>
      <c r="E21" s="54"/>
      <c r="F21" s="54">
        <v>0</v>
      </c>
      <c r="G21" s="54">
        <v>0</v>
      </c>
      <c r="H21" s="54">
        <v>0</v>
      </c>
      <c r="I21" s="54"/>
      <c r="J21" s="54">
        <v>1</v>
      </c>
      <c r="K21" s="54">
        <v>0</v>
      </c>
      <c r="L21" s="54"/>
      <c r="M21" s="54">
        <v>1</v>
      </c>
    </row>
    <row r="22" spans="1:13" x14ac:dyDescent="0.2">
      <c r="A22" s="54" t="s">
        <v>15</v>
      </c>
      <c r="B22" s="54">
        <v>0</v>
      </c>
      <c r="C22" s="54">
        <v>0</v>
      </c>
      <c r="D22" s="54">
        <v>0</v>
      </c>
      <c r="E22" s="54"/>
      <c r="F22" s="54">
        <v>1</v>
      </c>
      <c r="G22" s="54">
        <v>0</v>
      </c>
      <c r="H22" s="54">
        <v>0</v>
      </c>
      <c r="I22" s="54"/>
      <c r="J22" s="54">
        <v>0</v>
      </c>
      <c r="K22" s="54">
        <v>0</v>
      </c>
      <c r="L22" s="54"/>
      <c r="M22" s="54">
        <v>1</v>
      </c>
    </row>
    <row r="23" spans="1:13" x14ac:dyDescent="0.2">
      <c r="A23" s="54" t="s">
        <v>16</v>
      </c>
      <c r="B23" s="54">
        <v>1</v>
      </c>
      <c r="C23" s="54">
        <v>0</v>
      </c>
      <c r="D23" s="54">
        <v>0</v>
      </c>
      <c r="E23" s="54"/>
      <c r="F23" s="54">
        <v>0</v>
      </c>
      <c r="G23" s="54">
        <v>0</v>
      </c>
      <c r="H23" s="54">
        <v>0</v>
      </c>
      <c r="I23" s="54"/>
      <c r="J23" s="54">
        <v>0</v>
      </c>
      <c r="K23" s="54">
        <v>0</v>
      </c>
      <c r="L23" s="54"/>
      <c r="M23" s="54">
        <v>1</v>
      </c>
    </row>
    <row r="24" spans="1:13" x14ac:dyDescent="0.2">
      <c r="A24" s="54" t="s">
        <v>17</v>
      </c>
      <c r="B24" s="54">
        <v>1</v>
      </c>
      <c r="C24" s="54">
        <v>0</v>
      </c>
      <c r="D24" s="54">
        <v>0</v>
      </c>
      <c r="E24" s="54"/>
      <c r="F24" s="54">
        <v>0</v>
      </c>
      <c r="G24" s="54">
        <v>0</v>
      </c>
      <c r="H24" s="54">
        <v>0</v>
      </c>
      <c r="I24" s="54"/>
      <c r="J24" s="54">
        <v>0</v>
      </c>
      <c r="K24" s="54">
        <v>0</v>
      </c>
      <c r="L24" s="54"/>
      <c r="M24" s="54">
        <v>1</v>
      </c>
    </row>
    <row r="25" spans="1:13" x14ac:dyDescent="0.2">
      <c r="A25" s="54" t="s">
        <v>18</v>
      </c>
      <c r="B25" s="54">
        <v>0</v>
      </c>
      <c r="C25" s="54">
        <v>0</v>
      </c>
      <c r="D25" s="54">
        <v>0</v>
      </c>
      <c r="E25" s="54"/>
      <c r="F25" s="54">
        <v>0</v>
      </c>
      <c r="G25" s="54">
        <v>0</v>
      </c>
      <c r="H25" s="54">
        <v>0</v>
      </c>
      <c r="I25" s="54"/>
      <c r="J25" s="54">
        <v>0</v>
      </c>
      <c r="K25" s="54">
        <v>0</v>
      </c>
      <c r="L25" s="54"/>
      <c r="M25" s="54">
        <v>0</v>
      </c>
    </row>
    <row r="26" spans="1:13" x14ac:dyDescent="0.2">
      <c r="A26" s="54" t="s">
        <v>19</v>
      </c>
      <c r="B26" s="54">
        <v>0</v>
      </c>
      <c r="C26" s="54">
        <v>0</v>
      </c>
      <c r="D26" s="54">
        <v>0</v>
      </c>
      <c r="E26" s="54"/>
      <c r="F26" s="54">
        <v>1</v>
      </c>
      <c r="G26" s="54">
        <v>0</v>
      </c>
      <c r="H26" s="54">
        <v>0</v>
      </c>
      <c r="I26" s="54"/>
      <c r="J26" s="54">
        <v>0</v>
      </c>
      <c r="K26" s="54">
        <v>0</v>
      </c>
      <c r="L26" s="54"/>
      <c r="M26" s="54">
        <v>1</v>
      </c>
    </row>
    <row r="27" spans="1:13" x14ac:dyDescent="0.2">
      <c r="A27" s="54" t="s">
        <v>20</v>
      </c>
      <c r="B27" s="54">
        <v>0</v>
      </c>
      <c r="C27" s="54">
        <v>0</v>
      </c>
      <c r="D27" s="54">
        <v>0</v>
      </c>
      <c r="E27" s="54"/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/>
      <c r="M27" s="54">
        <v>0</v>
      </c>
    </row>
    <row r="28" spans="1:13" x14ac:dyDescent="0.2">
      <c r="A28" s="54" t="s">
        <v>21</v>
      </c>
      <c r="B28" s="54">
        <v>6</v>
      </c>
      <c r="C28" s="54">
        <v>0</v>
      </c>
      <c r="D28" s="54">
        <v>0</v>
      </c>
      <c r="E28" s="54"/>
      <c r="F28" s="54">
        <v>4</v>
      </c>
      <c r="G28" s="54">
        <v>0</v>
      </c>
      <c r="H28" s="54">
        <v>0</v>
      </c>
      <c r="I28" s="54"/>
      <c r="J28" s="54">
        <v>0</v>
      </c>
      <c r="K28" s="54">
        <v>0</v>
      </c>
      <c r="L28" s="54"/>
      <c r="M28" s="54">
        <v>10</v>
      </c>
    </row>
    <row r="29" spans="1:13" x14ac:dyDescent="0.2">
      <c r="A29" s="54" t="s">
        <v>22</v>
      </c>
      <c r="B29" s="54">
        <v>3</v>
      </c>
      <c r="C29" s="54">
        <v>0</v>
      </c>
      <c r="D29" s="54">
        <v>0</v>
      </c>
      <c r="E29" s="54"/>
      <c r="F29" s="54">
        <v>2</v>
      </c>
      <c r="G29" s="54">
        <v>0</v>
      </c>
      <c r="H29" s="54">
        <v>0</v>
      </c>
      <c r="I29" s="54"/>
      <c r="J29" s="54">
        <v>2</v>
      </c>
      <c r="K29" s="54">
        <v>0</v>
      </c>
      <c r="L29" s="54"/>
      <c r="M29" s="54">
        <v>7</v>
      </c>
    </row>
    <row r="30" spans="1:13" x14ac:dyDescent="0.2">
      <c r="A30" s="54" t="s">
        <v>23</v>
      </c>
      <c r="B30" s="54">
        <v>0</v>
      </c>
      <c r="C30" s="54">
        <v>0</v>
      </c>
      <c r="D30" s="54">
        <v>0</v>
      </c>
      <c r="E30" s="54"/>
      <c r="F30" s="54">
        <v>1</v>
      </c>
      <c r="G30" s="54">
        <v>1</v>
      </c>
      <c r="H30" s="54">
        <v>0</v>
      </c>
      <c r="I30" s="54"/>
      <c r="J30" s="54">
        <v>0</v>
      </c>
      <c r="K30" s="54">
        <v>0</v>
      </c>
      <c r="L30" s="54"/>
      <c r="M30" s="54">
        <v>2</v>
      </c>
    </row>
    <row r="31" spans="1:13" x14ac:dyDescent="0.2">
      <c r="A31" s="54" t="s">
        <v>24</v>
      </c>
      <c r="B31" s="54"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</row>
    <row r="32" spans="1:13" x14ac:dyDescent="0.2">
      <c r="A32" s="54" t="s">
        <v>25</v>
      </c>
      <c r="B32" s="54">
        <v>0</v>
      </c>
      <c r="C32" s="54">
        <v>0</v>
      </c>
      <c r="D32" s="54">
        <v>0</v>
      </c>
      <c r="E32" s="54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/>
      <c r="M32" s="54">
        <v>0</v>
      </c>
    </row>
    <row r="33" spans="1:13" x14ac:dyDescent="0.2">
      <c r="A33" s="54" t="s">
        <v>26</v>
      </c>
      <c r="B33" s="54">
        <v>0</v>
      </c>
      <c r="C33" s="54">
        <v>0</v>
      </c>
      <c r="D33" s="54">
        <v>0</v>
      </c>
      <c r="E33" s="54"/>
      <c r="F33" s="54">
        <v>1</v>
      </c>
      <c r="G33" s="54">
        <v>0</v>
      </c>
      <c r="H33" s="54">
        <v>0</v>
      </c>
      <c r="I33" s="54"/>
      <c r="J33" s="54">
        <v>0</v>
      </c>
      <c r="K33" s="54">
        <v>0</v>
      </c>
      <c r="L33" s="54"/>
      <c r="M33" s="54">
        <v>1</v>
      </c>
    </row>
    <row r="34" spans="1:13" x14ac:dyDescent="0.2">
      <c r="A34" s="54" t="s">
        <v>27</v>
      </c>
      <c r="B34" s="54">
        <v>0</v>
      </c>
      <c r="C34" s="54">
        <v>0</v>
      </c>
      <c r="D34" s="54">
        <v>0</v>
      </c>
      <c r="E34" s="54"/>
      <c r="F34" s="54">
        <v>0</v>
      </c>
      <c r="G34" s="54">
        <v>0</v>
      </c>
      <c r="H34" s="54">
        <v>0</v>
      </c>
      <c r="I34" s="54"/>
      <c r="J34" s="54">
        <v>0</v>
      </c>
      <c r="K34" s="54">
        <v>0</v>
      </c>
      <c r="L34" s="54"/>
      <c r="M34" s="54">
        <v>0</v>
      </c>
    </row>
    <row r="35" spans="1:13" x14ac:dyDescent="0.2">
      <c r="A35" s="54" t="s">
        <v>28</v>
      </c>
      <c r="B35" s="54">
        <v>0</v>
      </c>
      <c r="C35" s="54">
        <v>0</v>
      </c>
      <c r="D35" s="54">
        <v>0</v>
      </c>
      <c r="E35" s="54"/>
      <c r="F35" s="54">
        <v>1</v>
      </c>
      <c r="G35" s="54">
        <v>0</v>
      </c>
      <c r="H35" s="54">
        <v>0</v>
      </c>
      <c r="I35" s="54"/>
      <c r="J35" s="54">
        <v>0</v>
      </c>
      <c r="K35" s="54">
        <v>0</v>
      </c>
      <c r="L35" s="54"/>
      <c r="M35" s="54">
        <v>1</v>
      </c>
    </row>
    <row r="36" spans="1:13" x14ac:dyDescent="0.2">
      <c r="A36" s="54" t="s">
        <v>29</v>
      </c>
      <c r="B36" s="54">
        <v>1</v>
      </c>
      <c r="C36" s="54">
        <v>1</v>
      </c>
      <c r="D36" s="54">
        <v>0</v>
      </c>
      <c r="E36" s="54"/>
      <c r="F36" s="54">
        <v>1</v>
      </c>
      <c r="G36" s="54">
        <v>0</v>
      </c>
      <c r="H36" s="54">
        <v>0</v>
      </c>
      <c r="I36" s="54"/>
      <c r="J36" s="54">
        <v>0</v>
      </c>
      <c r="K36" s="54">
        <v>0</v>
      </c>
      <c r="L36" s="54"/>
      <c r="M36" s="54">
        <v>3</v>
      </c>
    </row>
    <row r="37" spans="1:13" x14ac:dyDescent="0.2">
      <c r="A37" s="54" t="s">
        <v>30</v>
      </c>
      <c r="B37" s="54">
        <v>0</v>
      </c>
      <c r="C37" s="54">
        <v>0</v>
      </c>
      <c r="D37" s="54">
        <v>0</v>
      </c>
      <c r="E37" s="54"/>
      <c r="F37" s="54">
        <v>0</v>
      </c>
      <c r="G37" s="54">
        <v>0</v>
      </c>
      <c r="H37" s="54">
        <v>0</v>
      </c>
      <c r="I37" s="54"/>
      <c r="J37" s="54">
        <v>0</v>
      </c>
      <c r="K37" s="54">
        <v>0</v>
      </c>
      <c r="L37" s="54"/>
      <c r="M37" s="54">
        <v>0</v>
      </c>
    </row>
    <row r="38" spans="1:13" x14ac:dyDescent="0.2">
      <c r="A38" s="54" t="s">
        <v>31</v>
      </c>
      <c r="B38" s="54">
        <v>0</v>
      </c>
      <c r="C38" s="54">
        <v>0</v>
      </c>
      <c r="D38" s="54">
        <v>0</v>
      </c>
      <c r="E38" s="54"/>
      <c r="F38" s="54">
        <v>0</v>
      </c>
      <c r="G38" s="54">
        <v>0</v>
      </c>
      <c r="H38" s="54">
        <v>0</v>
      </c>
      <c r="I38" s="54"/>
      <c r="J38" s="54">
        <v>0</v>
      </c>
      <c r="K38" s="54">
        <v>0</v>
      </c>
      <c r="L38" s="54"/>
      <c r="M38" s="54">
        <v>0</v>
      </c>
    </row>
    <row r="39" spans="1:13" x14ac:dyDescent="0.2">
      <c r="A39" s="54" t="s">
        <v>32</v>
      </c>
      <c r="B39" s="54">
        <v>2</v>
      </c>
      <c r="C39" s="54">
        <v>0</v>
      </c>
      <c r="D39" s="54">
        <v>0</v>
      </c>
      <c r="E39" s="54"/>
      <c r="F39" s="54">
        <v>0</v>
      </c>
      <c r="G39" s="54">
        <v>0</v>
      </c>
      <c r="H39" s="54">
        <v>0</v>
      </c>
      <c r="I39" s="54"/>
      <c r="J39" s="54">
        <v>0</v>
      </c>
      <c r="K39" s="54">
        <v>0</v>
      </c>
      <c r="L39" s="54"/>
      <c r="M39" s="54">
        <v>2</v>
      </c>
    </row>
    <row r="40" spans="1:13" x14ac:dyDescent="0.2">
      <c r="A40" s="54" t="s">
        <v>33</v>
      </c>
      <c r="B40" s="54">
        <v>0</v>
      </c>
      <c r="C40" s="54">
        <v>0</v>
      </c>
      <c r="D40" s="54">
        <v>0</v>
      </c>
      <c r="E40" s="54"/>
      <c r="F40" s="54">
        <v>0</v>
      </c>
      <c r="G40" s="54">
        <v>0</v>
      </c>
      <c r="H40" s="54">
        <v>0</v>
      </c>
      <c r="I40" s="54"/>
      <c r="J40" s="54">
        <v>0</v>
      </c>
      <c r="K40" s="54">
        <v>0</v>
      </c>
      <c r="L40" s="54"/>
      <c r="M40" s="54">
        <v>0</v>
      </c>
    </row>
    <row r="41" spans="1:13" x14ac:dyDescent="0.2">
      <c r="A41" s="54" t="s">
        <v>34</v>
      </c>
      <c r="B41" s="54">
        <v>1</v>
      </c>
      <c r="C41" s="54">
        <v>0</v>
      </c>
      <c r="D41" s="54">
        <v>0</v>
      </c>
      <c r="E41" s="54"/>
      <c r="F41" s="54">
        <v>1</v>
      </c>
      <c r="G41" s="54">
        <v>0</v>
      </c>
      <c r="H41" s="54">
        <v>0</v>
      </c>
      <c r="I41" s="54"/>
      <c r="J41" s="54">
        <v>0</v>
      </c>
      <c r="K41" s="54">
        <v>0</v>
      </c>
      <c r="L41" s="54"/>
      <c r="M41" s="54">
        <v>2</v>
      </c>
    </row>
    <row r="42" spans="1:13" x14ac:dyDescent="0.2">
      <c r="A42" s="54" t="s">
        <v>35</v>
      </c>
      <c r="B42" s="54">
        <v>0</v>
      </c>
      <c r="C42" s="54">
        <v>0</v>
      </c>
      <c r="D42" s="54">
        <v>0</v>
      </c>
      <c r="E42" s="54"/>
      <c r="F42" s="54">
        <v>1</v>
      </c>
      <c r="G42" s="54">
        <v>0</v>
      </c>
      <c r="H42" s="54">
        <v>0</v>
      </c>
      <c r="I42" s="54"/>
      <c r="J42" s="54">
        <v>0</v>
      </c>
      <c r="K42" s="54">
        <v>0</v>
      </c>
      <c r="L42" s="54"/>
      <c r="M42" s="54">
        <v>1</v>
      </c>
    </row>
    <row r="43" spans="1:13" x14ac:dyDescent="0.2">
      <c r="A43" s="54" t="s">
        <v>36</v>
      </c>
      <c r="B43" s="54">
        <v>1</v>
      </c>
      <c r="C43" s="54">
        <v>0</v>
      </c>
      <c r="D43" s="54">
        <v>0</v>
      </c>
      <c r="E43" s="54"/>
      <c r="F43" s="54">
        <v>1</v>
      </c>
      <c r="G43" s="54">
        <v>1</v>
      </c>
      <c r="H43" s="54">
        <v>0</v>
      </c>
      <c r="I43" s="54"/>
      <c r="J43" s="54">
        <v>0</v>
      </c>
      <c r="K43" s="54">
        <v>0</v>
      </c>
      <c r="L43" s="54"/>
      <c r="M43" s="54">
        <v>3</v>
      </c>
    </row>
    <row r="44" spans="1:13" x14ac:dyDescent="0.2">
      <c r="A44" s="54" t="s">
        <v>37</v>
      </c>
      <c r="B44" s="54">
        <v>1</v>
      </c>
      <c r="C44" s="54">
        <v>0</v>
      </c>
      <c r="D44" s="54">
        <v>0</v>
      </c>
      <c r="E44" s="54"/>
      <c r="F44" s="54">
        <v>3</v>
      </c>
      <c r="G44" s="54">
        <v>0</v>
      </c>
      <c r="H44" s="54">
        <v>0</v>
      </c>
      <c r="I44" s="54"/>
      <c r="J44" s="54">
        <v>1</v>
      </c>
      <c r="K44" s="54">
        <v>0</v>
      </c>
      <c r="L44" s="54"/>
      <c r="M44" s="54">
        <v>5</v>
      </c>
    </row>
    <row r="45" spans="1:13" x14ac:dyDescent="0.2">
      <c r="A45" s="54" t="s">
        <v>38</v>
      </c>
      <c r="B45" s="54">
        <v>0</v>
      </c>
      <c r="C45" s="54">
        <v>0</v>
      </c>
      <c r="D45" s="54">
        <v>0</v>
      </c>
      <c r="E45" s="54"/>
      <c r="F45" s="54">
        <v>0</v>
      </c>
      <c r="G45" s="54">
        <v>0</v>
      </c>
      <c r="H45" s="54">
        <v>0</v>
      </c>
      <c r="I45" s="54"/>
      <c r="J45" s="54">
        <v>0</v>
      </c>
      <c r="K45" s="54">
        <v>0</v>
      </c>
      <c r="L45" s="54"/>
      <c r="M45" s="54">
        <v>0</v>
      </c>
    </row>
    <row r="46" spans="1:13" x14ac:dyDescent="0.2">
      <c r="A46" s="54" t="s">
        <v>39</v>
      </c>
      <c r="B46" s="54">
        <v>0</v>
      </c>
      <c r="C46" s="54">
        <v>0</v>
      </c>
      <c r="D46" s="54">
        <v>0</v>
      </c>
      <c r="E46" s="54"/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/>
      <c r="M46" s="54">
        <v>0</v>
      </c>
    </row>
    <row r="47" spans="1:13" x14ac:dyDescent="0.2">
      <c r="A47" s="54" t="s">
        <v>40</v>
      </c>
      <c r="B47" s="54">
        <v>1</v>
      </c>
      <c r="C47" s="54">
        <v>0</v>
      </c>
      <c r="D47" s="54">
        <v>0</v>
      </c>
      <c r="E47" s="54"/>
      <c r="F47" s="54">
        <v>5</v>
      </c>
      <c r="G47" s="54">
        <v>0</v>
      </c>
      <c r="H47" s="54">
        <v>0</v>
      </c>
      <c r="I47" s="54"/>
      <c r="J47" s="54">
        <v>0</v>
      </c>
      <c r="K47" s="54">
        <v>0</v>
      </c>
      <c r="L47" s="54"/>
      <c r="M47" s="54">
        <v>6</v>
      </c>
    </row>
    <row r="48" spans="1:13" x14ac:dyDescent="0.2">
      <c r="A48" s="54" t="s">
        <v>41</v>
      </c>
      <c r="B48" s="54">
        <v>0</v>
      </c>
      <c r="C48" s="54">
        <v>0</v>
      </c>
      <c r="D48" s="54">
        <v>0</v>
      </c>
      <c r="E48" s="54"/>
      <c r="F48" s="54">
        <v>2</v>
      </c>
      <c r="G48" s="54">
        <v>0</v>
      </c>
      <c r="H48" s="54">
        <v>0</v>
      </c>
      <c r="I48" s="54"/>
      <c r="J48" s="54">
        <v>0</v>
      </c>
      <c r="K48" s="54">
        <v>0</v>
      </c>
      <c r="L48" s="54"/>
      <c r="M48" s="54">
        <v>2</v>
      </c>
    </row>
    <row r="49" spans="1:13" ht="15.75" thickBot="1" x14ac:dyDescent="0.25">
      <c r="A49" s="55" t="s">
        <v>42</v>
      </c>
      <c r="B49" s="55">
        <v>0</v>
      </c>
      <c r="C49" s="55">
        <v>0</v>
      </c>
      <c r="D49" s="55">
        <v>0</v>
      </c>
      <c r="E49" s="55"/>
      <c r="F49" s="55">
        <v>0</v>
      </c>
      <c r="G49" s="55">
        <v>0</v>
      </c>
      <c r="H49" s="55">
        <v>0</v>
      </c>
      <c r="I49" s="55"/>
      <c r="J49" s="55">
        <v>1</v>
      </c>
      <c r="K49" s="55">
        <v>0</v>
      </c>
      <c r="L49" s="55"/>
      <c r="M49" s="55">
        <v>1</v>
      </c>
    </row>
    <row r="50" spans="1:13" x14ac:dyDescent="0.2">
      <c r="A50" s="52" t="s">
        <v>44</v>
      </c>
      <c r="B50" s="52">
        <v>19</v>
      </c>
      <c r="C50" s="52">
        <v>2</v>
      </c>
      <c r="D50" s="52">
        <v>0</v>
      </c>
      <c r="E50" s="52"/>
      <c r="F50" s="52">
        <v>32</v>
      </c>
      <c r="G50" s="52">
        <v>2</v>
      </c>
      <c r="H50" s="52">
        <v>1</v>
      </c>
      <c r="I50" s="52"/>
      <c r="J50" s="52">
        <v>6</v>
      </c>
      <c r="K50" s="52">
        <v>0</v>
      </c>
      <c r="L50" s="52"/>
      <c r="M50" s="52">
        <v>62</v>
      </c>
    </row>
  </sheetData>
  <mergeCells count="4">
    <mergeCell ref="A1:M1"/>
    <mergeCell ref="B4:D4"/>
    <mergeCell ref="F4:H4"/>
    <mergeCell ref="J4:K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sqref="A1:F1"/>
    </sheetView>
  </sheetViews>
  <sheetFormatPr defaultRowHeight="15" x14ac:dyDescent="0.2"/>
  <cols>
    <col min="1" max="1" width="23" style="15" bestFit="1" customWidth="1"/>
    <col min="2" max="3" width="11.140625" style="15" bestFit="1" customWidth="1"/>
    <col min="4" max="4" width="2.85546875" style="56" customWidth="1"/>
    <col min="5" max="5" width="10.85546875" style="15" bestFit="1" customWidth="1"/>
    <col min="6" max="16384" width="9.140625" style="15"/>
  </cols>
  <sheetData>
    <row r="1" spans="1:13" ht="45.75" customHeight="1" x14ac:dyDescent="0.25">
      <c r="A1" s="142" t="s">
        <v>155</v>
      </c>
      <c r="B1" s="142"/>
      <c r="C1" s="142"/>
      <c r="D1" s="142"/>
      <c r="E1" s="142"/>
      <c r="F1" s="142"/>
      <c r="G1" s="127"/>
      <c r="H1" s="127"/>
      <c r="I1" s="127"/>
      <c r="J1" s="127"/>
      <c r="K1" s="127"/>
      <c r="L1" s="127"/>
      <c r="M1" s="127"/>
    </row>
    <row r="2" spans="1:13" x14ac:dyDescent="0.2">
      <c r="D2" s="15"/>
    </row>
    <row r="3" spans="1:13" ht="16.5" thickBot="1" x14ac:dyDescent="0.3">
      <c r="A3" s="26" t="s">
        <v>72</v>
      </c>
      <c r="B3" s="22" t="s">
        <v>51</v>
      </c>
      <c r="C3" s="22" t="s">
        <v>73</v>
      </c>
      <c r="D3" s="22"/>
      <c r="E3" s="22" t="s">
        <v>53</v>
      </c>
    </row>
    <row r="4" spans="1:13" ht="15.75" x14ac:dyDescent="0.25">
      <c r="A4" s="40" t="s">
        <v>43</v>
      </c>
      <c r="B4" s="40">
        <v>6</v>
      </c>
      <c r="C4" s="40">
        <v>0</v>
      </c>
      <c r="D4" s="40"/>
      <c r="E4" s="40">
        <v>6</v>
      </c>
    </row>
    <row r="5" spans="1:13" ht="18.75" x14ac:dyDescent="0.25">
      <c r="A5" s="50"/>
      <c r="B5" s="49"/>
      <c r="C5" s="49"/>
      <c r="D5" s="51"/>
      <c r="E5" s="49"/>
    </row>
    <row r="6" spans="1:13" x14ac:dyDescent="0.2">
      <c r="A6" s="54" t="s">
        <v>154</v>
      </c>
      <c r="B6" s="54">
        <v>0</v>
      </c>
      <c r="C6" s="54">
        <v>0</v>
      </c>
      <c r="D6" s="54"/>
      <c r="E6" s="54">
        <v>0</v>
      </c>
    </row>
    <row r="7" spans="1:13" ht="14.25" customHeight="1" x14ac:dyDescent="0.25">
      <c r="A7" s="54" t="s">
        <v>2</v>
      </c>
      <c r="B7" s="54">
        <v>0</v>
      </c>
      <c r="C7" s="54">
        <v>0</v>
      </c>
      <c r="D7" s="54"/>
      <c r="E7" s="54">
        <v>0</v>
      </c>
      <c r="F7" s="4"/>
    </row>
    <row r="8" spans="1:13" x14ac:dyDescent="0.2">
      <c r="A8" s="54" t="s">
        <v>3</v>
      </c>
      <c r="B8" s="54">
        <v>0</v>
      </c>
      <c r="C8" s="54">
        <v>0</v>
      </c>
      <c r="D8" s="54"/>
      <c r="E8" s="54">
        <v>0</v>
      </c>
    </row>
    <row r="9" spans="1:13" x14ac:dyDescent="0.2">
      <c r="A9" s="54" t="s">
        <v>4</v>
      </c>
      <c r="B9" s="54">
        <v>0</v>
      </c>
      <c r="C9" s="54">
        <v>0</v>
      </c>
      <c r="D9" s="54"/>
      <c r="E9" s="54">
        <v>0</v>
      </c>
    </row>
    <row r="10" spans="1:13" x14ac:dyDescent="0.2">
      <c r="A10" s="54" t="s">
        <v>5</v>
      </c>
      <c r="B10" s="54">
        <v>0</v>
      </c>
      <c r="C10" s="54">
        <v>0</v>
      </c>
      <c r="D10" s="54"/>
      <c r="E10" s="54">
        <v>0</v>
      </c>
    </row>
    <row r="11" spans="1:13" x14ac:dyDescent="0.2">
      <c r="A11" s="54" t="s">
        <v>6</v>
      </c>
      <c r="B11" s="54">
        <v>0</v>
      </c>
      <c r="C11" s="54">
        <v>0</v>
      </c>
      <c r="D11" s="54"/>
      <c r="E11" s="54">
        <v>0</v>
      </c>
    </row>
    <row r="12" spans="1:13" x14ac:dyDescent="0.2">
      <c r="A12" s="54" t="s">
        <v>7</v>
      </c>
      <c r="B12" s="54">
        <v>0</v>
      </c>
      <c r="C12" s="54">
        <v>0</v>
      </c>
      <c r="D12" s="54"/>
      <c r="E12" s="54">
        <v>0</v>
      </c>
    </row>
    <row r="13" spans="1:13" x14ac:dyDescent="0.2">
      <c r="A13" s="54" t="s">
        <v>8</v>
      </c>
      <c r="B13" s="54">
        <v>0</v>
      </c>
      <c r="C13" s="54">
        <v>0</v>
      </c>
      <c r="D13" s="54"/>
      <c r="E13" s="54">
        <v>0</v>
      </c>
    </row>
    <row r="14" spans="1:13" x14ac:dyDescent="0.2">
      <c r="A14" s="54" t="s">
        <v>9</v>
      </c>
      <c r="B14" s="54">
        <v>0</v>
      </c>
      <c r="C14" s="54">
        <v>0</v>
      </c>
      <c r="D14" s="54"/>
      <c r="E14" s="54">
        <v>0</v>
      </c>
    </row>
    <row r="15" spans="1:13" x14ac:dyDescent="0.2">
      <c r="A15" s="54" t="s">
        <v>10</v>
      </c>
      <c r="B15" s="54">
        <v>0</v>
      </c>
      <c r="C15" s="54">
        <v>0</v>
      </c>
      <c r="D15" s="54"/>
      <c r="E15" s="54">
        <v>0</v>
      </c>
    </row>
    <row r="16" spans="1:13" x14ac:dyDescent="0.2">
      <c r="A16" s="54" t="s">
        <v>11</v>
      </c>
      <c r="B16" s="54">
        <v>0</v>
      </c>
      <c r="C16" s="54">
        <v>0</v>
      </c>
      <c r="D16" s="54"/>
      <c r="E16" s="54">
        <v>0</v>
      </c>
    </row>
    <row r="17" spans="1:5" x14ac:dyDescent="0.2">
      <c r="A17" s="54" t="s">
        <v>12</v>
      </c>
      <c r="B17" s="54">
        <v>0</v>
      </c>
      <c r="C17" s="54">
        <v>0</v>
      </c>
      <c r="D17" s="54"/>
      <c r="E17" s="54">
        <v>0</v>
      </c>
    </row>
    <row r="18" spans="1:5" x14ac:dyDescent="0.2">
      <c r="A18" s="54" t="s">
        <v>13</v>
      </c>
      <c r="B18" s="54">
        <v>0</v>
      </c>
      <c r="C18" s="54">
        <v>0</v>
      </c>
      <c r="D18" s="54"/>
      <c r="E18" s="54">
        <v>0</v>
      </c>
    </row>
    <row r="19" spans="1:5" x14ac:dyDescent="0.2">
      <c r="A19" s="54" t="s">
        <v>14</v>
      </c>
      <c r="B19" s="54">
        <v>0</v>
      </c>
      <c r="C19" s="54">
        <v>0</v>
      </c>
      <c r="D19" s="54"/>
      <c r="E19" s="54">
        <v>0</v>
      </c>
    </row>
    <row r="20" spans="1:5" x14ac:dyDescent="0.2">
      <c r="A20" s="54" t="s">
        <v>15</v>
      </c>
      <c r="B20" s="54">
        <v>0</v>
      </c>
      <c r="C20" s="54">
        <v>0</v>
      </c>
      <c r="D20" s="54"/>
      <c r="E20" s="54">
        <v>0</v>
      </c>
    </row>
    <row r="21" spans="1:5" x14ac:dyDescent="0.2">
      <c r="A21" s="54" t="s">
        <v>16</v>
      </c>
      <c r="B21" s="54">
        <v>0</v>
      </c>
      <c r="C21" s="54">
        <v>0</v>
      </c>
      <c r="D21" s="54"/>
      <c r="E21" s="54">
        <v>0</v>
      </c>
    </row>
    <row r="22" spans="1:5" x14ac:dyDescent="0.2">
      <c r="A22" s="54" t="s">
        <v>17</v>
      </c>
      <c r="B22" s="54">
        <v>0</v>
      </c>
      <c r="C22" s="54">
        <v>0</v>
      </c>
      <c r="D22" s="54"/>
      <c r="E22" s="54">
        <v>0</v>
      </c>
    </row>
    <row r="23" spans="1:5" x14ac:dyDescent="0.2">
      <c r="A23" s="54" t="s">
        <v>18</v>
      </c>
      <c r="B23" s="54">
        <v>1</v>
      </c>
      <c r="C23" s="54">
        <v>0</v>
      </c>
      <c r="D23" s="54"/>
      <c r="E23" s="54">
        <v>1</v>
      </c>
    </row>
    <row r="24" spans="1:5" x14ac:dyDescent="0.2">
      <c r="A24" s="54" t="s">
        <v>19</v>
      </c>
      <c r="B24" s="54">
        <v>0</v>
      </c>
      <c r="C24" s="54">
        <v>0</v>
      </c>
      <c r="D24" s="54"/>
      <c r="E24" s="54">
        <v>0</v>
      </c>
    </row>
    <row r="25" spans="1:5" x14ac:dyDescent="0.2">
      <c r="A25" s="54" t="s">
        <v>20</v>
      </c>
      <c r="B25" s="54">
        <v>0</v>
      </c>
      <c r="C25" s="54">
        <v>0</v>
      </c>
      <c r="D25" s="54"/>
      <c r="E25" s="54">
        <v>0</v>
      </c>
    </row>
    <row r="26" spans="1:5" x14ac:dyDescent="0.2">
      <c r="A26" s="54" t="s">
        <v>21</v>
      </c>
      <c r="B26" s="54">
        <v>1</v>
      </c>
      <c r="C26" s="54">
        <v>0</v>
      </c>
      <c r="D26" s="54"/>
      <c r="E26" s="54">
        <v>1</v>
      </c>
    </row>
    <row r="27" spans="1:5" x14ac:dyDescent="0.2">
      <c r="A27" s="54" t="s">
        <v>22</v>
      </c>
      <c r="B27" s="54">
        <v>0</v>
      </c>
      <c r="C27" s="54">
        <v>0</v>
      </c>
      <c r="D27" s="54"/>
      <c r="E27" s="54">
        <v>0</v>
      </c>
    </row>
    <row r="28" spans="1:5" x14ac:dyDescent="0.2">
      <c r="A28" s="54" t="s">
        <v>23</v>
      </c>
      <c r="B28" s="54">
        <v>2</v>
      </c>
      <c r="C28" s="54">
        <v>0</v>
      </c>
      <c r="D28" s="54"/>
      <c r="E28" s="54">
        <v>2</v>
      </c>
    </row>
    <row r="29" spans="1:5" x14ac:dyDescent="0.2">
      <c r="A29" s="54" t="s">
        <v>24</v>
      </c>
      <c r="B29" s="54">
        <v>0</v>
      </c>
      <c r="C29" s="54">
        <v>0</v>
      </c>
      <c r="D29" s="54"/>
      <c r="E29" s="54">
        <v>0</v>
      </c>
    </row>
    <row r="30" spans="1:5" x14ac:dyDescent="0.2">
      <c r="A30" s="54" t="s">
        <v>25</v>
      </c>
      <c r="B30" s="54">
        <v>0</v>
      </c>
      <c r="C30" s="54">
        <v>0</v>
      </c>
      <c r="D30" s="54"/>
      <c r="E30" s="54">
        <v>0</v>
      </c>
    </row>
    <row r="31" spans="1:5" x14ac:dyDescent="0.2">
      <c r="A31" s="54" t="s">
        <v>26</v>
      </c>
      <c r="B31" s="54">
        <v>0</v>
      </c>
      <c r="C31" s="54">
        <v>0</v>
      </c>
      <c r="D31" s="54"/>
      <c r="E31" s="54">
        <v>0</v>
      </c>
    </row>
    <row r="32" spans="1:5" x14ac:dyDescent="0.2">
      <c r="A32" s="54" t="s">
        <v>27</v>
      </c>
      <c r="B32" s="54">
        <v>0</v>
      </c>
      <c r="C32" s="54">
        <v>0</v>
      </c>
      <c r="D32" s="54"/>
      <c r="E32" s="54">
        <v>0</v>
      </c>
    </row>
    <row r="33" spans="1:5" x14ac:dyDescent="0.2">
      <c r="A33" s="54" t="s">
        <v>28</v>
      </c>
      <c r="B33" s="54">
        <v>0</v>
      </c>
      <c r="C33" s="54">
        <v>0</v>
      </c>
      <c r="D33" s="54"/>
      <c r="E33" s="54">
        <v>0</v>
      </c>
    </row>
    <row r="34" spans="1:5" x14ac:dyDescent="0.2">
      <c r="A34" s="54" t="s">
        <v>29</v>
      </c>
      <c r="B34" s="54">
        <v>0</v>
      </c>
      <c r="C34" s="54">
        <v>0</v>
      </c>
      <c r="D34" s="54"/>
      <c r="E34" s="54">
        <v>0</v>
      </c>
    </row>
    <row r="35" spans="1:5" x14ac:dyDescent="0.2">
      <c r="A35" s="54" t="s">
        <v>30</v>
      </c>
      <c r="B35" s="54">
        <v>0</v>
      </c>
      <c r="C35" s="54">
        <v>0</v>
      </c>
      <c r="D35" s="54"/>
      <c r="E35" s="54">
        <v>0</v>
      </c>
    </row>
    <row r="36" spans="1:5" x14ac:dyDescent="0.2">
      <c r="A36" s="54" t="s">
        <v>31</v>
      </c>
      <c r="B36" s="54">
        <v>0</v>
      </c>
      <c r="C36" s="54">
        <v>0</v>
      </c>
      <c r="D36" s="54"/>
      <c r="E36" s="54">
        <v>0</v>
      </c>
    </row>
    <row r="37" spans="1:5" x14ac:dyDescent="0.2">
      <c r="A37" s="54" t="s">
        <v>32</v>
      </c>
      <c r="B37" s="54">
        <v>1</v>
      </c>
      <c r="C37" s="54">
        <v>0</v>
      </c>
      <c r="D37" s="54"/>
      <c r="E37" s="54">
        <v>1</v>
      </c>
    </row>
    <row r="38" spans="1:5" x14ac:dyDescent="0.2">
      <c r="A38" s="54" t="s">
        <v>33</v>
      </c>
      <c r="B38" s="54">
        <v>0</v>
      </c>
      <c r="C38" s="54">
        <v>0</v>
      </c>
      <c r="D38" s="54"/>
      <c r="E38" s="54">
        <v>0</v>
      </c>
    </row>
    <row r="39" spans="1:5" x14ac:dyDescent="0.2">
      <c r="A39" s="54" t="s">
        <v>34</v>
      </c>
      <c r="B39" s="54">
        <v>0</v>
      </c>
      <c r="C39" s="54">
        <v>0</v>
      </c>
      <c r="D39" s="54"/>
      <c r="E39" s="54">
        <v>0</v>
      </c>
    </row>
    <row r="40" spans="1:5" x14ac:dyDescent="0.2">
      <c r="A40" s="54" t="s">
        <v>35</v>
      </c>
      <c r="B40" s="54">
        <v>0</v>
      </c>
      <c r="C40" s="54">
        <v>0</v>
      </c>
      <c r="D40" s="54"/>
      <c r="E40" s="54">
        <v>0</v>
      </c>
    </row>
    <row r="41" spans="1:5" x14ac:dyDescent="0.2">
      <c r="A41" s="54" t="s">
        <v>36</v>
      </c>
      <c r="B41" s="54">
        <v>0</v>
      </c>
      <c r="C41" s="54">
        <v>0</v>
      </c>
      <c r="D41" s="54"/>
      <c r="E41" s="54">
        <v>0</v>
      </c>
    </row>
    <row r="42" spans="1:5" x14ac:dyDescent="0.2">
      <c r="A42" s="54" t="s">
        <v>37</v>
      </c>
      <c r="B42" s="54">
        <v>0</v>
      </c>
      <c r="C42" s="54">
        <v>0</v>
      </c>
      <c r="D42" s="54"/>
      <c r="E42" s="54">
        <v>0</v>
      </c>
    </row>
    <row r="43" spans="1:5" x14ac:dyDescent="0.2">
      <c r="A43" s="54" t="s">
        <v>38</v>
      </c>
      <c r="B43" s="54">
        <v>0</v>
      </c>
      <c r="C43" s="54">
        <v>0</v>
      </c>
      <c r="D43" s="54"/>
      <c r="E43" s="54">
        <v>0</v>
      </c>
    </row>
    <row r="44" spans="1:5" x14ac:dyDescent="0.2">
      <c r="A44" s="54" t="s">
        <v>39</v>
      </c>
      <c r="B44" s="54">
        <v>1</v>
      </c>
      <c r="C44" s="54">
        <v>0</v>
      </c>
      <c r="D44" s="54"/>
      <c r="E44" s="54">
        <v>1</v>
      </c>
    </row>
    <row r="45" spans="1:5" x14ac:dyDescent="0.2">
      <c r="A45" s="54" t="s">
        <v>40</v>
      </c>
      <c r="B45" s="54">
        <v>0</v>
      </c>
      <c r="C45" s="54">
        <v>0</v>
      </c>
      <c r="D45" s="54"/>
      <c r="E45" s="54">
        <v>0</v>
      </c>
    </row>
    <row r="46" spans="1:5" x14ac:dyDescent="0.2">
      <c r="A46" s="54" t="s">
        <v>41</v>
      </c>
      <c r="B46" s="54">
        <v>0</v>
      </c>
      <c r="C46" s="54">
        <v>0</v>
      </c>
      <c r="D46" s="54"/>
      <c r="E46" s="54">
        <v>0</v>
      </c>
    </row>
    <row r="47" spans="1:5" ht="15.75" thickBot="1" x14ac:dyDescent="0.25">
      <c r="A47" s="55" t="s">
        <v>42</v>
      </c>
      <c r="B47" s="55">
        <v>0</v>
      </c>
      <c r="C47" s="55">
        <v>0</v>
      </c>
      <c r="D47" s="55"/>
      <c r="E47" s="55">
        <v>0</v>
      </c>
    </row>
    <row r="48" spans="1:5" x14ac:dyDescent="0.2">
      <c r="A48" s="52" t="s">
        <v>44</v>
      </c>
      <c r="B48" s="52">
        <v>6</v>
      </c>
      <c r="C48" s="52">
        <v>0</v>
      </c>
      <c r="D48" s="52"/>
      <c r="E48" s="52">
        <v>6</v>
      </c>
    </row>
    <row r="49" spans="1:4" ht="15.75" x14ac:dyDescent="0.25">
      <c r="A49" s="41"/>
      <c r="D49" s="15"/>
    </row>
  </sheetData>
  <mergeCells count="1"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/>
  </sheetViews>
  <sheetFormatPr defaultColWidth="10.42578125" defaultRowHeight="16.5" customHeight="1" x14ac:dyDescent="0.25"/>
  <cols>
    <col min="1" max="1" width="12.7109375" style="2" customWidth="1"/>
    <col min="2" max="4" width="19.7109375" style="2" customWidth="1"/>
    <col min="5" max="5" width="15.7109375" style="2" customWidth="1"/>
    <col min="6" max="16384" width="10.42578125" style="2"/>
  </cols>
  <sheetData>
    <row r="1" spans="1:12" ht="16.5" customHeight="1" x14ac:dyDescent="0.25">
      <c r="A1" s="1" t="s">
        <v>137</v>
      </c>
    </row>
    <row r="2" spans="1:12" ht="16.5" customHeight="1" x14ac:dyDescent="0.25">
      <c r="F2" s="5"/>
      <c r="G2" s="5"/>
      <c r="H2" s="5"/>
      <c r="I2" s="5"/>
      <c r="J2" s="5"/>
      <c r="K2" s="5"/>
      <c r="L2" s="5"/>
    </row>
    <row r="3" spans="1:12" ht="20.25" customHeight="1" x14ac:dyDescent="0.25">
      <c r="A3" s="14"/>
      <c r="B3" s="3" t="s">
        <v>66</v>
      </c>
      <c r="C3" s="3" t="s">
        <v>67</v>
      </c>
      <c r="D3" s="3" t="s">
        <v>110</v>
      </c>
      <c r="E3" s="3"/>
    </row>
    <row r="4" spans="1:12" ht="30.75" x14ac:dyDescent="0.25">
      <c r="A4" s="76"/>
      <c r="B4" s="77" t="s">
        <v>47</v>
      </c>
      <c r="C4" s="77" t="s">
        <v>108</v>
      </c>
      <c r="D4" s="77" t="s">
        <v>48</v>
      </c>
      <c r="E4" s="3" t="s">
        <v>46</v>
      </c>
    </row>
    <row r="5" spans="1:12" ht="16.5" customHeight="1" x14ac:dyDescent="0.25">
      <c r="A5" s="74" t="s">
        <v>49</v>
      </c>
      <c r="B5" s="74">
        <v>54582</v>
      </c>
      <c r="C5" s="74">
        <v>20732</v>
      </c>
      <c r="D5" s="75" t="s">
        <v>50</v>
      </c>
      <c r="E5" s="74">
        <v>75314</v>
      </c>
    </row>
    <row r="6" spans="1:12" ht="16.5" customHeight="1" x14ac:dyDescent="0.25">
      <c r="A6" s="7" t="s">
        <v>51</v>
      </c>
      <c r="B6" s="7">
        <v>609</v>
      </c>
      <c r="C6" s="7">
        <v>439</v>
      </c>
      <c r="D6" s="7">
        <v>278</v>
      </c>
      <c r="E6" s="7">
        <v>1326</v>
      </c>
    </row>
    <row r="7" spans="1:12" ht="16.5" customHeight="1" x14ac:dyDescent="0.25">
      <c r="A7" s="8" t="s">
        <v>52</v>
      </c>
      <c r="B7" s="8">
        <v>45</v>
      </c>
      <c r="C7" s="8">
        <v>38</v>
      </c>
      <c r="D7" s="8">
        <v>71</v>
      </c>
      <c r="E7" s="8">
        <v>154</v>
      </c>
    </row>
    <row r="8" spans="1:12" ht="16.5" customHeight="1" x14ac:dyDescent="0.25">
      <c r="A8" s="8" t="s">
        <v>53</v>
      </c>
      <c r="B8" s="8">
        <v>55236</v>
      </c>
      <c r="C8" s="8">
        <v>21209</v>
      </c>
      <c r="D8" s="8">
        <v>349</v>
      </c>
      <c r="E8" s="8">
        <v>76794</v>
      </c>
    </row>
    <row r="9" spans="1:12" ht="15.75" x14ac:dyDescent="0.25">
      <c r="A9" s="133" t="s">
        <v>109</v>
      </c>
      <c r="B9" s="133"/>
      <c r="C9" s="133"/>
      <c r="D9" s="133"/>
      <c r="E9" s="133"/>
    </row>
  </sheetData>
  <mergeCells count="1">
    <mergeCell ref="A9:E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/>
  </sheetViews>
  <sheetFormatPr defaultColWidth="10.42578125" defaultRowHeight="16.5" customHeight="1" x14ac:dyDescent="0.25"/>
  <cols>
    <col min="1" max="1" width="12.7109375" style="2" customWidth="1"/>
    <col min="2" max="4" width="19.7109375" style="2" customWidth="1"/>
    <col min="5" max="5" width="15.7109375" style="2" customWidth="1"/>
    <col min="6" max="16384" width="10.42578125" style="2"/>
  </cols>
  <sheetData>
    <row r="1" spans="1:5" ht="16.5" customHeight="1" x14ac:dyDescent="0.25">
      <c r="A1" s="1" t="s">
        <v>122</v>
      </c>
    </row>
    <row r="2" spans="1:5" ht="16.5" customHeight="1" x14ac:dyDescent="0.25">
      <c r="A2" s="9"/>
      <c r="B2" s="5"/>
      <c r="C2" s="5"/>
      <c r="D2" s="5"/>
      <c r="E2" s="6"/>
    </row>
    <row r="3" spans="1:5" ht="18.75" x14ac:dyDescent="0.25">
      <c r="A3" s="9"/>
      <c r="B3" s="3" t="s">
        <v>66</v>
      </c>
      <c r="C3" s="3" t="s">
        <v>111</v>
      </c>
      <c r="D3" s="3" t="s">
        <v>110</v>
      </c>
    </row>
    <row r="4" spans="1:5" ht="30.75" x14ac:dyDescent="0.25">
      <c r="A4" s="72" t="s">
        <v>55</v>
      </c>
      <c r="B4" s="73" t="s">
        <v>47</v>
      </c>
      <c r="C4" s="73" t="s">
        <v>108</v>
      </c>
      <c r="D4" s="73" t="s">
        <v>48</v>
      </c>
      <c r="E4" s="3" t="s">
        <v>46</v>
      </c>
    </row>
    <row r="5" spans="1:5" ht="16.5" customHeight="1" x14ac:dyDescent="0.25">
      <c r="A5" s="78" t="s">
        <v>56</v>
      </c>
      <c r="B5" s="74">
        <v>30416</v>
      </c>
      <c r="C5" s="74">
        <v>14921</v>
      </c>
      <c r="D5" s="74">
        <v>3132</v>
      </c>
      <c r="E5" s="75" t="s">
        <v>50</v>
      </c>
    </row>
    <row r="6" spans="1:5" ht="16.5" customHeight="1" thickBot="1" x14ac:dyDescent="0.3">
      <c r="A6" s="12" t="s">
        <v>57</v>
      </c>
      <c r="B6" s="7">
        <v>31392</v>
      </c>
      <c r="C6" s="11">
        <v>16249</v>
      </c>
      <c r="D6" s="11">
        <v>2569</v>
      </c>
      <c r="E6" s="11" t="s">
        <v>50</v>
      </c>
    </row>
    <row r="7" spans="1:5" ht="16.5" customHeight="1" thickTop="1" x14ac:dyDescent="0.25">
      <c r="A7" s="12" t="s">
        <v>58</v>
      </c>
      <c r="B7" s="7">
        <v>32347</v>
      </c>
      <c r="C7" s="7">
        <v>11689</v>
      </c>
      <c r="D7" s="7">
        <v>884</v>
      </c>
      <c r="E7" s="7">
        <v>44920</v>
      </c>
    </row>
    <row r="8" spans="1:5" ht="16.5" customHeight="1" x14ac:dyDescent="0.25">
      <c r="A8" s="12" t="s">
        <v>59</v>
      </c>
      <c r="B8" s="7">
        <v>34939</v>
      </c>
      <c r="C8" s="7">
        <v>13307</v>
      </c>
      <c r="D8" s="7">
        <v>633</v>
      </c>
      <c r="E8" s="7">
        <v>48879</v>
      </c>
    </row>
    <row r="9" spans="1:5" ht="16.5" customHeight="1" x14ac:dyDescent="0.25">
      <c r="A9" s="13" t="s">
        <v>60</v>
      </c>
      <c r="B9" s="7">
        <v>37225</v>
      </c>
      <c r="C9" s="7">
        <v>14508</v>
      </c>
      <c r="D9" s="7">
        <v>479</v>
      </c>
      <c r="E9" s="7">
        <v>52212</v>
      </c>
    </row>
    <row r="10" spans="1:5" ht="16.5" customHeight="1" x14ac:dyDescent="0.25">
      <c r="A10" s="13" t="s">
        <v>61</v>
      </c>
      <c r="B10" s="7">
        <v>40345</v>
      </c>
      <c r="C10" s="7">
        <v>14947</v>
      </c>
      <c r="D10" s="7">
        <v>412</v>
      </c>
      <c r="E10" s="7">
        <v>55704</v>
      </c>
    </row>
    <row r="11" spans="1:5" ht="16.5" customHeight="1" x14ac:dyDescent="0.25">
      <c r="A11" s="13" t="s">
        <v>62</v>
      </c>
      <c r="B11" s="7">
        <v>43567</v>
      </c>
      <c r="C11" s="7">
        <v>16140</v>
      </c>
      <c r="D11" s="7">
        <v>389</v>
      </c>
      <c r="E11" s="7">
        <v>60096</v>
      </c>
    </row>
    <row r="12" spans="1:5" ht="16.5" customHeight="1" x14ac:dyDescent="0.25">
      <c r="A12" s="13" t="s">
        <v>63</v>
      </c>
      <c r="B12" s="7">
        <v>46102</v>
      </c>
      <c r="C12" s="7">
        <v>18649</v>
      </c>
      <c r="D12" s="7">
        <v>332</v>
      </c>
      <c r="E12" s="7">
        <v>65083</v>
      </c>
    </row>
    <row r="13" spans="1:5" ht="16.5" customHeight="1" x14ac:dyDescent="0.25">
      <c r="A13" s="13" t="s">
        <v>97</v>
      </c>
      <c r="B13" s="7">
        <v>49466</v>
      </c>
      <c r="C13" s="7">
        <v>18493</v>
      </c>
      <c r="D13" s="7">
        <v>255</v>
      </c>
      <c r="E13" s="7">
        <v>68214</v>
      </c>
    </row>
    <row r="14" spans="1:5" ht="16.5" customHeight="1" x14ac:dyDescent="0.25">
      <c r="A14" s="13" t="s">
        <v>104</v>
      </c>
      <c r="B14" s="7">
        <v>52770</v>
      </c>
      <c r="C14" s="7">
        <v>18847</v>
      </c>
      <c r="D14" s="7">
        <v>288</v>
      </c>
      <c r="E14" s="7">
        <v>71905</v>
      </c>
    </row>
    <row r="15" spans="1:5" ht="16.5" customHeight="1" x14ac:dyDescent="0.25">
      <c r="A15" s="79" t="s">
        <v>136</v>
      </c>
      <c r="B15" s="8">
        <v>55236</v>
      </c>
      <c r="C15" s="8">
        <v>21209</v>
      </c>
      <c r="D15" s="8">
        <v>349</v>
      </c>
      <c r="E15" s="8">
        <v>76794</v>
      </c>
    </row>
    <row r="16" spans="1:5" ht="45" customHeight="1" x14ac:dyDescent="0.25">
      <c r="A16" s="134" t="s">
        <v>112</v>
      </c>
      <c r="B16" s="134"/>
      <c r="C16" s="134"/>
      <c r="D16" s="134"/>
      <c r="E16" s="134"/>
    </row>
    <row r="17" spans="1:5" ht="16.5" customHeight="1" x14ac:dyDescent="0.25">
      <c r="A17" s="59"/>
      <c r="B17" s="59"/>
      <c r="C17" s="59"/>
      <c r="D17" s="59"/>
      <c r="E17" s="59"/>
    </row>
    <row r="19" spans="1:5" ht="16.5" customHeight="1" x14ac:dyDescent="0.25">
      <c r="E19" s="65"/>
    </row>
  </sheetData>
  <mergeCells count="1">
    <mergeCell ref="A16:E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5"/>
  <cols>
    <col min="1" max="1" width="12.7109375" style="16" customWidth="1"/>
    <col min="2" max="2" width="25.7109375" style="16" customWidth="1"/>
    <col min="3" max="3" width="14" style="16" customWidth="1"/>
    <col min="4" max="16384" width="9.140625" style="16"/>
  </cols>
  <sheetData>
    <row r="1" spans="1:3" ht="15.75" x14ac:dyDescent="0.25">
      <c r="A1" s="95" t="s">
        <v>64</v>
      </c>
      <c r="B1" s="95"/>
      <c r="C1" s="95"/>
    </row>
    <row r="3" spans="1:3" ht="48" customHeight="1" x14ac:dyDescent="0.25">
      <c r="A3" s="72" t="s">
        <v>55</v>
      </c>
      <c r="B3" s="67" t="s">
        <v>113</v>
      </c>
      <c r="C3" s="17"/>
    </row>
    <row r="4" spans="1:3" ht="16.5" customHeight="1" x14ac:dyDescent="0.25">
      <c r="A4" s="80" t="s">
        <v>56</v>
      </c>
      <c r="B4" s="74">
        <v>64</v>
      </c>
      <c r="C4" s="10"/>
    </row>
    <row r="5" spans="1:3" ht="16.5" customHeight="1" x14ac:dyDescent="0.25">
      <c r="A5" s="13" t="s">
        <v>57</v>
      </c>
      <c r="B5" s="7">
        <v>66</v>
      </c>
      <c r="C5" s="10"/>
    </row>
    <row r="6" spans="1:3" ht="16.5" customHeight="1" x14ac:dyDescent="0.25">
      <c r="A6" s="13" t="s">
        <v>58</v>
      </c>
      <c r="B6" s="7">
        <v>67</v>
      </c>
      <c r="C6" s="10"/>
    </row>
    <row r="7" spans="1:3" ht="16.5" customHeight="1" x14ac:dyDescent="0.25">
      <c r="A7" s="13" t="s">
        <v>59</v>
      </c>
      <c r="B7" s="7">
        <v>72</v>
      </c>
    </row>
    <row r="8" spans="1:3" ht="16.5" customHeight="1" x14ac:dyDescent="0.25">
      <c r="A8" s="13" t="s">
        <v>60</v>
      </c>
      <c r="B8" s="7">
        <v>76</v>
      </c>
      <c r="C8" s="17"/>
    </row>
    <row r="9" spans="1:3" ht="16.5" customHeight="1" x14ac:dyDescent="0.25">
      <c r="A9" s="18" t="s">
        <v>61</v>
      </c>
      <c r="B9" s="18">
        <v>81</v>
      </c>
      <c r="C9" s="19"/>
    </row>
    <row r="10" spans="1:3" ht="15.75" x14ac:dyDescent="0.25">
      <c r="A10" s="18" t="s">
        <v>62</v>
      </c>
      <c r="B10" s="18">
        <v>88</v>
      </c>
      <c r="C10" s="19"/>
    </row>
    <row r="11" spans="1:3" ht="15.75" x14ac:dyDescent="0.25">
      <c r="A11" s="18" t="s">
        <v>63</v>
      </c>
      <c r="B11" s="18">
        <v>92</v>
      </c>
      <c r="C11" s="19"/>
    </row>
    <row r="12" spans="1:3" ht="15.75" x14ac:dyDescent="0.25">
      <c r="A12" s="18" t="s">
        <v>97</v>
      </c>
      <c r="B12" s="58">
        <v>98</v>
      </c>
      <c r="C12" s="19"/>
    </row>
    <row r="13" spans="1:3" ht="15.75" x14ac:dyDescent="0.25">
      <c r="A13" s="18" t="s">
        <v>104</v>
      </c>
      <c r="B13" s="58">
        <v>104</v>
      </c>
      <c r="C13" s="19"/>
    </row>
    <row r="14" spans="1:3" ht="15.75" x14ac:dyDescent="0.25">
      <c r="A14" s="42" t="s">
        <v>136</v>
      </c>
      <c r="B14" s="81">
        <v>108</v>
      </c>
      <c r="C14" s="1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/>
  </sheetViews>
  <sheetFormatPr defaultRowHeight="12.75" x14ac:dyDescent="0.2"/>
  <cols>
    <col min="1" max="1" width="12.7109375" style="20" customWidth="1"/>
    <col min="2" max="9" width="12.28515625" style="20" customWidth="1"/>
    <col min="10" max="16384" width="9.140625" style="20"/>
  </cols>
  <sheetData>
    <row r="1" spans="1:12" ht="15.75" x14ac:dyDescent="0.25">
      <c r="A1" s="1" t="s">
        <v>65</v>
      </c>
    </row>
    <row r="3" spans="1:12" ht="16.5" customHeight="1" x14ac:dyDescent="0.25">
      <c r="B3" s="136" t="s">
        <v>66</v>
      </c>
      <c r="C3" s="136"/>
      <c r="D3" s="136" t="s">
        <v>115</v>
      </c>
      <c r="E3" s="136"/>
      <c r="F3" s="136" t="s">
        <v>116</v>
      </c>
      <c r="G3" s="136"/>
      <c r="H3" s="136" t="s">
        <v>53</v>
      </c>
      <c r="I3" s="136"/>
    </row>
    <row r="4" spans="1:12" ht="16.5" customHeight="1" x14ac:dyDescent="0.25">
      <c r="A4" s="94" t="s">
        <v>55</v>
      </c>
      <c r="B4" s="83" t="s">
        <v>51</v>
      </c>
      <c r="C4" s="83" t="s">
        <v>52</v>
      </c>
      <c r="D4" s="83" t="s">
        <v>51</v>
      </c>
      <c r="E4" s="83" t="s">
        <v>52</v>
      </c>
      <c r="F4" s="83" t="s">
        <v>51</v>
      </c>
      <c r="G4" s="83" t="s">
        <v>52</v>
      </c>
      <c r="H4" s="83" t="s">
        <v>51</v>
      </c>
      <c r="I4" s="83" t="s">
        <v>52</v>
      </c>
    </row>
    <row r="5" spans="1:12" ht="16.5" customHeight="1" x14ac:dyDescent="0.2">
      <c r="A5" s="82" t="s">
        <v>56</v>
      </c>
      <c r="B5" s="74">
        <v>5894</v>
      </c>
      <c r="C5" s="74">
        <v>558</v>
      </c>
      <c r="D5" s="74">
        <v>5205</v>
      </c>
      <c r="E5" s="74">
        <v>502</v>
      </c>
      <c r="F5" s="74">
        <v>2943</v>
      </c>
      <c r="G5" s="74">
        <v>189</v>
      </c>
      <c r="H5" s="74">
        <v>14042</v>
      </c>
      <c r="I5" s="74">
        <v>1249</v>
      </c>
    </row>
    <row r="6" spans="1:12" ht="16.5" customHeight="1" x14ac:dyDescent="0.2">
      <c r="A6" s="18" t="s">
        <v>57</v>
      </c>
      <c r="B6" s="7">
        <v>5271</v>
      </c>
      <c r="C6" s="7">
        <v>507</v>
      </c>
      <c r="D6" s="7">
        <v>4057</v>
      </c>
      <c r="E6" s="7">
        <v>402</v>
      </c>
      <c r="F6" s="7">
        <v>2406</v>
      </c>
      <c r="G6" s="7">
        <v>163</v>
      </c>
      <c r="H6" s="7">
        <v>11734</v>
      </c>
      <c r="I6" s="7">
        <v>1072</v>
      </c>
    </row>
    <row r="7" spans="1:12" ht="16.5" customHeight="1" x14ac:dyDescent="0.2">
      <c r="A7" s="18" t="s">
        <v>58</v>
      </c>
      <c r="B7" s="7">
        <v>4408</v>
      </c>
      <c r="C7" s="7">
        <v>424</v>
      </c>
      <c r="D7" s="7">
        <v>3891</v>
      </c>
      <c r="E7" s="7">
        <v>320</v>
      </c>
      <c r="F7" s="7">
        <v>1701</v>
      </c>
      <c r="G7" s="7">
        <v>179</v>
      </c>
      <c r="H7" s="7">
        <v>10000</v>
      </c>
      <c r="I7" s="7">
        <v>923</v>
      </c>
    </row>
    <row r="8" spans="1:12" ht="16.5" customHeight="1" x14ac:dyDescent="0.2">
      <c r="A8" s="18" t="s">
        <v>59</v>
      </c>
      <c r="B8" s="7">
        <v>3833</v>
      </c>
      <c r="C8" s="7">
        <v>362</v>
      </c>
      <c r="D8" s="7">
        <v>3499</v>
      </c>
      <c r="E8" s="7">
        <v>313</v>
      </c>
      <c r="F8" s="7">
        <v>1461</v>
      </c>
      <c r="G8" s="7">
        <v>168</v>
      </c>
      <c r="H8" s="7">
        <v>8793</v>
      </c>
      <c r="I8" s="7">
        <v>843</v>
      </c>
    </row>
    <row r="9" spans="1:12" ht="16.5" customHeight="1" x14ac:dyDescent="0.2">
      <c r="A9" s="18" t="s">
        <v>60</v>
      </c>
      <c r="B9" s="7">
        <v>3337</v>
      </c>
      <c r="C9" s="7">
        <v>308</v>
      </c>
      <c r="D9" s="21">
        <v>3126</v>
      </c>
      <c r="E9" s="7">
        <v>281</v>
      </c>
      <c r="F9" s="7">
        <v>1338</v>
      </c>
      <c r="G9" s="7">
        <v>145</v>
      </c>
      <c r="H9" s="7">
        <v>7801</v>
      </c>
      <c r="I9" s="7">
        <v>734</v>
      </c>
    </row>
    <row r="10" spans="1:12" ht="16.5" customHeight="1" thickBot="1" x14ac:dyDescent="0.25">
      <c r="A10" s="18" t="s">
        <v>61</v>
      </c>
      <c r="B10" s="7">
        <v>2956</v>
      </c>
      <c r="C10" s="7">
        <v>298</v>
      </c>
      <c r="D10" s="7">
        <v>2750</v>
      </c>
      <c r="E10" s="7">
        <v>242</v>
      </c>
      <c r="F10" s="7">
        <v>1233</v>
      </c>
      <c r="G10" s="7">
        <v>124</v>
      </c>
      <c r="H10" s="7">
        <v>6939</v>
      </c>
      <c r="I10" s="7">
        <v>664</v>
      </c>
    </row>
    <row r="11" spans="1:12" ht="15.75" thickTop="1" x14ac:dyDescent="0.2">
      <c r="A11" s="18" t="s">
        <v>62</v>
      </c>
      <c r="B11" s="7">
        <v>2497</v>
      </c>
      <c r="C11" s="7">
        <v>257</v>
      </c>
      <c r="D11" s="61">
        <f>2737+694</f>
        <v>3431</v>
      </c>
      <c r="E11" s="61">
        <f>189+59</f>
        <v>248</v>
      </c>
      <c r="F11" s="61">
        <f>1173+38</f>
        <v>1211</v>
      </c>
      <c r="G11" s="61">
        <f>128+11</f>
        <v>139</v>
      </c>
      <c r="H11" s="61">
        <v>7139</v>
      </c>
      <c r="I11" s="61">
        <v>644</v>
      </c>
    </row>
    <row r="12" spans="1:12" ht="15" x14ac:dyDescent="0.2">
      <c r="A12" s="18" t="s">
        <v>63</v>
      </c>
      <c r="B12" s="7">
        <v>2238</v>
      </c>
      <c r="C12" s="7">
        <v>244</v>
      </c>
      <c r="D12" s="7">
        <f>2649+547</f>
        <v>3196</v>
      </c>
      <c r="E12" s="7">
        <f>205+43</f>
        <v>248</v>
      </c>
      <c r="F12" s="7">
        <f>1164+73</f>
        <v>1237</v>
      </c>
      <c r="G12" s="7">
        <f>123+20</f>
        <v>143</v>
      </c>
      <c r="H12" s="7">
        <v>6671</v>
      </c>
      <c r="I12" s="7">
        <v>635</v>
      </c>
    </row>
    <row r="13" spans="1:12" ht="15.75" thickBot="1" x14ac:dyDescent="0.25">
      <c r="A13" s="18" t="s">
        <v>97</v>
      </c>
      <c r="B13" s="7">
        <v>2131</v>
      </c>
      <c r="C13" s="7">
        <v>216</v>
      </c>
      <c r="D13" s="7">
        <v>2865</v>
      </c>
      <c r="E13" s="7">
        <v>226</v>
      </c>
      <c r="F13" s="7">
        <v>959</v>
      </c>
      <c r="G13" s="7">
        <v>109</v>
      </c>
      <c r="H13" s="7">
        <v>5955</v>
      </c>
      <c r="I13" s="7">
        <v>551</v>
      </c>
    </row>
    <row r="14" spans="1:12" ht="18.75" thickTop="1" x14ac:dyDescent="0.2">
      <c r="A14" s="18" t="s">
        <v>114</v>
      </c>
      <c r="B14" s="61">
        <v>1893</v>
      </c>
      <c r="C14" s="61">
        <v>166</v>
      </c>
      <c r="D14" s="61">
        <v>2011</v>
      </c>
      <c r="E14" s="61">
        <v>134</v>
      </c>
      <c r="F14" s="61">
        <v>924</v>
      </c>
      <c r="G14" s="61">
        <v>109</v>
      </c>
      <c r="H14" s="61">
        <v>4828</v>
      </c>
      <c r="I14" s="61">
        <v>409</v>
      </c>
      <c r="K14" s="131"/>
      <c r="L14" s="132"/>
    </row>
    <row r="15" spans="1:12" ht="15" x14ac:dyDescent="0.2">
      <c r="A15" s="42" t="s">
        <v>136</v>
      </c>
      <c r="B15" s="8">
        <v>1771</v>
      </c>
      <c r="C15" s="8">
        <v>137</v>
      </c>
      <c r="D15" s="8">
        <v>1601</v>
      </c>
      <c r="E15" s="8">
        <v>134</v>
      </c>
      <c r="F15" s="8">
        <v>926</v>
      </c>
      <c r="G15" s="8">
        <v>102</v>
      </c>
      <c r="H15" s="8">
        <v>4298</v>
      </c>
      <c r="I15" s="8">
        <v>373</v>
      </c>
      <c r="K15" s="131"/>
      <c r="L15" s="132"/>
    </row>
    <row r="16" spans="1:12" ht="28.5" customHeight="1" x14ac:dyDescent="0.2">
      <c r="A16" s="135" t="s">
        <v>123</v>
      </c>
      <c r="B16" s="135"/>
      <c r="C16" s="135"/>
      <c r="D16" s="135"/>
      <c r="E16" s="135"/>
      <c r="F16" s="135"/>
      <c r="G16" s="135"/>
      <c r="H16" s="135"/>
      <c r="I16" s="135"/>
    </row>
    <row r="17" spans="1:9" ht="39.75" customHeight="1" x14ac:dyDescent="0.2">
      <c r="A17" s="135" t="s">
        <v>138</v>
      </c>
      <c r="B17" s="135"/>
      <c r="C17" s="135"/>
      <c r="D17" s="135"/>
      <c r="E17" s="135"/>
      <c r="F17" s="135"/>
      <c r="G17" s="135"/>
      <c r="H17" s="135"/>
      <c r="I17" s="135"/>
    </row>
  </sheetData>
  <mergeCells count="6">
    <mergeCell ref="A17:I17"/>
    <mergeCell ref="B3:C3"/>
    <mergeCell ref="D3:E3"/>
    <mergeCell ref="F3:G3"/>
    <mergeCell ref="H3:I3"/>
    <mergeCell ref="A16:I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/>
  </sheetViews>
  <sheetFormatPr defaultRowHeight="15" x14ac:dyDescent="0.2"/>
  <cols>
    <col min="1" max="1" width="13.7109375" style="15" customWidth="1"/>
    <col min="2" max="2" width="21.7109375" style="15" customWidth="1"/>
    <col min="3" max="3" width="2.7109375" style="15" customWidth="1"/>
    <col min="4" max="16384" width="9.140625" style="15"/>
  </cols>
  <sheetData>
    <row r="1" spans="1:12" ht="15.75" x14ac:dyDescent="0.25">
      <c r="A1" s="95" t="s">
        <v>167</v>
      </c>
      <c r="B1" s="95"/>
    </row>
    <row r="3" spans="1:12" ht="30" customHeight="1" x14ac:dyDescent="0.25">
      <c r="A3" s="84" t="s">
        <v>55</v>
      </c>
      <c r="B3" s="67" t="s">
        <v>125</v>
      </c>
    </row>
    <row r="4" spans="1:12" ht="16.5" customHeight="1" x14ac:dyDescent="0.2">
      <c r="A4" s="80" t="s">
        <v>56</v>
      </c>
      <c r="B4" s="75">
        <v>1552</v>
      </c>
    </row>
    <row r="5" spans="1:12" ht="16.5" customHeight="1" x14ac:dyDescent="0.2">
      <c r="A5" s="13" t="s">
        <v>57</v>
      </c>
      <c r="B5" s="21">
        <v>1634</v>
      </c>
    </row>
    <row r="6" spans="1:12" ht="16.5" customHeight="1" x14ac:dyDescent="0.2">
      <c r="A6" s="13" t="s">
        <v>58</v>
      </c>
      <c r="B6" s="21">
        <v>1337</v>
      </c>
    </row>
    <row r="7" spans="1:12" ht="16.5" customHeight="1" x14ac:dyDescent="0.2">
      <c r="A7" s="13" t="s">
        <v>59</v>
      </c>
      <c r="B7" s="21">
        <v>1518</v>
      </c>
    </row>
    <row r="8" spans="1:12" ht="16.5" customHeight="1" x14ac:dyDescent="0.2">
      <c r="A8" s="13" t="s">
        <v>60</v>
      </c>
      <c r="B8" s="21">
        <v>1492</v>
      </c>
    </row>
    <row r="9" spans="1:12" ht="16.5" customHeight="1" x14ac:dyDescent="0.2">
      <c r="A9" s="18" t="s">
        <v>61</v>
      </c>
      <c r="B9" s="21">
        <v>1371</v>
      </c>
    </row>
    <row r="10" spans="1:12" x14ac:dyDescent="0.2">
      <c r="A10" s="18" t="s">
        <v>62</v>
      </c>
      <c r="B10" s="21">
        <v>1576</v>
      </c>
    </row>
    <row r="11" spans="1:12" x14ac:dyDescent="0.2">
      <c r="A11" s="18" t="s">
        <v>63</v>
      </c>
      <c r="B11" s="21">
        <v>2057</v>
      </c>
    </row>
    <row r="12" spans="1:12" s="18" customFormat="1" ht="16.5" thickBot="1" x14ac:dyDescent="0.3">
      <c r="A12" s="18" t="s">
        <v>97</v>
      </c>
      <c r="B12" s="21">
        <v>2070</v>
      </c>
      <c r="C12" s="3"/>
    </row>
    <row r="13" spans="1:12" ht="19.5" thickTop="1" x14ac:dyDescent="0.25">
      <c r="A13" s="18" t="s">
        <v>124</v>
      </c>
      <c r="B13" s="124">
        <v>1547</v>
      </c>
      <c r="C13" s="3"/>
    </row>
    <row r="14" spans="1:12" ht="15.75" x14ac:dyDescent="0.25">
      <c r="A14" s="42" t="s">
        <v>136</v>
      </c>
      <c r="B14" s="125">
        <v>1739</v>
      </c>
      <c r="C14" s="3"/>
    </row>
    <row r="15" spans="1:12" ht="40.5" customHeight="1" x14ac:dyDescent="0.2">
      <c r="A15" s="137" t="s">
        <v>139</v>
      </c>
      <c r="B15" s="137"/>
      <c r="C15" s="93"/>
      <c r="D15" s="93"/>
      <c r="E15" s="93"/>
      <c r="F15" s="93"/>
      <c r="G15" s="93"/>
      <c r="H15" s="93"/>
      <c r="I15" s="93"/>
      <c r="J15" s="93"/>
      <c r="K15" s="93"/>
      <c r="L15" s="93"/>
    </row>
  </sheetData>
  <mergeCells count="1">
    <mergeCell ref="A15:B1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RowHeight="12.75" x14ac:dyDescent="0.2"/>
  <cols>
    <col min="1" max="1" width="16.28515625" style="53" customWidth="1"/>
    <col min="2" max="4" width="20.7109375" style="53" customWidth="1"/>
    <col min="5" max="6" width="9.140625" style="53"/>
    <col min="7" max="7" width="20.42578125" style="53" bestFit="1" customWidth="1"/>
    <col min="8" max="16384" width="9.140625" style="53"/>
  </cols>
  <sheetData>
    <row r="1" spans="1:7" ht="15.75" x14ac:dyDescent="0.25">
      <c r="A1" s="88" t="s">
        <v>140</v>
      </c>
      <c r="B1" s="13"/>
      <c r="C1" s="15"/>
      <c r="D1" s="15"/>
    </row>
    <row r="2" spans="1:7" ht="15.75" x14ac:dyDescent="0.25">
      <c r="A2" s="1" t="s">
        <v>74</v>
      </c>
      <c r="B2" s="13"/>
      <c r="C2" s="15"/>
      <c r="D2" s="15"/>
    </row>
    <row r="3" spans="1:7" ht="47.25" x14ac:dyDescent="0.25">
      <c r="A3" s="66"/>
      <c r="B3" s="67" t="s">
        <v>125</v>
      </c>
      <c r="C3" s="67" t="s">
        <v>107</v>
      </c>
      <c r="D3" s="67" t="s">
        <v>126</v>
      </c>
    </row>
    <row r="4" spans="1:7" ht="15.75" x14ac:dyDescent="0.25">
      <c r="A4" s="108" t="s">
        <v>66</v>
      </c>
      <c r="B4" s="109">
        <v>1739</v>
      </c>
      <c r="C4" s="110" t="s">
        <v>50</v>
      </c>
      <c r="D4" s="110" t="s">
        <v>50</v>
      </c>
    </row>
    <row r="5" spans="1:7" ht="18" x14ac:dyDescent="0.2">
      <c r="A5" s="71" t="s">
        <v>127</v>
      </c>
      <c r="B5" s="25">
        <v>1674</v>
      </c>
      <c r="C5" s="63" t="s">
        <v>50</v>
      </c>
      <c r="D5" s="63" t="s">
        <v>50</v>
      </c>
    </row>
    <row r="6" spans="1:7" ht="15" x14ac:dyDescent="0.2">
      <c r="A6" s="71" t="s">
        <v>51</v>
      </c>
      <c r="B6" s="25">
        <v>62</v>
      </c>
      <c r="C6" s="25">
        <v>1771</v>
      </c>
      <c r="D6" s="68">
        <f>B6/C6</f>
        <v>3.5008469791078488E-2</v>
      </c>
      <c r="G6" s="87"/>
    </row>
    <row r="7" spans="1:7" ht="15" x14ac:dyDescent="0.2">
      <c r="A7" s="111" t="s">
        <v>52</v>
      </c>
      <c r="B7" s="99">
        <v>3</v>
      </c>
      <c r="C7" s="99">
        <v>137</v>
      </c>
      <c r="D7" s="112">
        <f>B7/C7</f>
        <v>2.1897810218978103E-2</v>
      </c>
    </row>
    <row r="8" spans="1:7" x14ac:dyDescent="0.2">
      <c r="A8" s="54" t="s">
        <v>168</v>
      </c>
      <c r="B8" s="96"/>
    </row>
    <row r="9" spans="1:7" x14ac:dyDescent="0.2">
      <c r="A9" s="130" t="s">
        <v>170</v>
      </c>
    </row>
    <row r="10" spans="1:7" x14ac:dyDescent="0.2">
      <c r="A10" s="130" t="s">
        <v>169</v>
      </c>
    </row>
    <row r="11" spans="1:7" x14ac:dyDescent="0.2">
      <c r="A11" s="130"/>
    </row>
    <row r="12" spans="1:7" x14ac:dyDescent="0.2">
      <c r="A12" s="130"/>
    </row>
    <row r="13" spans="1:7" x14ac:dyDescent="0.2">
      <c r="G13" s="123"/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I1"/>
    </sheetView>
  </sheetViews>
  <sheetFormatPr defaultRowHeight="15" x14ac:dyDescent="0.2"/>
  <cols>
    <col min="1" max="1" width="19.28515625" style="15" customWidth="1"/>
    <col min="2" max="2" width="22.7109375" style="15" customWidth="1"/>
    <col min="3" max="3" width="2.7109375" style="15" customWidth="1"/>
    <col min="4" max="4" width="22.7109375" style="15" customWidth="1"/>
    <col min="5" max="5" width="2.7109375" style="15" customWidth="1"/>
    <col min="6" max="6" width="22.7109375" style="15" customWidth="1"/>
    <col min="7" max="7" width="2.7109375" style="15" customWidth="1"/>
    <col min="8" max="16384" width="9.140625" style="15"/>
  </cols>
  <sheetData>
    <row r="1" spans="1:9" ht="30" customHeight="1" x14ac:dyDescent="0.25">
      <c r="A1" s="138" t="s">
        <v>105</v>
      </c>
      <c r="B1" s="138"/>
      <c r="C1" s="138"/>
      <c r="D1" s="138"/>
      <c r="E1" s="138"/>
      <c r="F1" s="138"/>
      <c r="G1" s="138"/>
      <c r="H1" s="138"/>
      <c r="I1" s="138"/>
    </row>
    <row r="3" spans="1:9" ht="66" x14ac:dyDescent="0.25">
      <c r="A3" s="72" t="s">
        <v>55</v>
      </c>
      <c r="B3" s="67" t="s">
        <v>130</v>
      </c>
      <c r="C3" s="3"/>
      <c r="D3" s="3" t="s">
        <v>68</v>
      </c>
      <c r="E3" s="3"/>
      <c r="F3" s="67" t="s">
        <v>128</v>
      </c>
      <c r="G3" s="3"/>
    </row>
    <row r="4" spans="1:9" ht="16.5" customHeight="1" x14ac:dyDescent="0.2">
      <c r="A4" s="80" t="s">
        <v>56</v>
      </c>
      <c r="B4" s="74">
        <v>1114</v>
      </c>
      <c r="C4" s="74"/>
      <c r="D4" s="74">
        <v>62</v>
      </c>
      <c r="E4" s="74"/>
      <c r="F4" s="74">
        <v>3</v>
      </c>
      <c r="G4" s="13"/>
    </row>
    <row r="5" spans="1:9" ht="16.5" customHeight="1" x14ac:dyDescent="0.2">
      <c r="A5" s="13" t="s">
        <v>57</v>
      </c>
      <c r="B5" s="7">
        <v>1440</v>
      </c>
      <c r="C5" s="7"/>
      <c r="D5" s="7">
        <v>70</v>
      </c>
      <c r="E5" s="7"/>
      <c r="F5" s="7">
        <v>1</v>
      </c>
      <c r="G5" s="13"/>
    </row>
    <row r="6" spans="1:9" ht="16.5" customHeight="1" x14ac:dyDescent="0.2">
      <c r="A6" s="13" t="s">
        <v>58</v>
      </c>
      <c r="B6" s="7">
        <v>1512</v>
      </c>
      <c r="C6" s="7"/>
      <c r="D6" s="7">
        <v>72</v>
      </c>
      <c r="E6" s="7"/>
      <c r="F6" s="7">
        <v>12</v>
      </c>
      <c r="G6" s="13"/>
    </row>
    <row r="7" spans="1:9" ht="16.5" customHeight="1" x14ac:dyDescent="0.2">
      <c r="A7" s="13" t="s">
        <v>59</v>
      </c>
      <c r="B7" s="7">
        <v>1862</v>
      </c>
      <c r="C7" s="100"/>
      <c r="D7" s="7">
        <v>67</v>
      </c>
      <c r="E7" s="7"/>
      <c r="F7" s="7">
        <v>15</v>
      </c>
      <c r="G7" s="13"/>
    </row>
    <row r="8" spans="1:9" ht="16.5" customHeight="1" x14ac:dyDescent="0.2">
      <c r="A8" s="18" t="s">
        <v>60</v>
      </c>
      <c r="B8" s="25">
        <v>2438</v>
      </c>
      <c r="C8" s="25"/>
      <c r="D8" s="25">
        <v>74</v>
      </c>
      <c r="E8" s="25"/>
      <c r="F8" s="25">
        <v>22</v>
      </c>
      <c r="I8" s="23"/>
    </row>
    <row r="9" spans="1:9" ht="16.5" customHeight="1" x14ac:dyDescent="0.2">
      <c r="A9" s="18" t="s">
        <v>61</v>
      </c>
      <c r="B9" s="25">
        <v>2658</v>
      </c>
      <c r="C9" s="18"/>
      <c r="D9" s="25">
        <v>92</v>
      </c>
      <c r="E9" s="18"/>
      <c r="F9" s="25">
        <v>14</v>
      </c>
    </row>
    <row r="10" spans="1:9" x14ac:dyDescent="0.2">
      <c r="A10" s="18" t="s">
        <v>62</v>
      </c>
      <c r="B10" s="25">
        <v>3064</v>
      </c>
      <c r="C10" s="18"/>
      <c r="D10" s="25">
        <v>87</v>
      </c>
      <c r="E10" s="18"/>
      <c r="F10" s="25">
        <v>13</v>
      </c>
    </row>
    <row r="11" spans="1:9" x14ac:dyDescent="0.2">
      <c r="A11" s="18" t="s">
        <v>63</v>
      </c>
      <c r="B11" s="25">
        <v>3243</v>
      </c>
      <c r="C11" s="18"/>
      <c r="D11" s="25">
        <v>116</v>
      </c>
      <c r="E11" s="18"/>
      <c r="F11" s="25">
        <v>11</v>
      </c>
    </row>
    <row r="12" spans="1:9" x14ac:dyDescent="0.2">
      <c r="A12" s="18" t="s">
        <v>97</v>
      </c>
      <c r="B12" s="25">
        <v>3706</v>
      </c>
      <c r="C12" s="18"/>
      <c r="D12" s="18">
        <v>137</v>
      </c>
      <c r="E12" s="18"/>
      <c r="F12" s="25">
        <v>4</v>
      </c>
      <c r="G12" s="18"/>
    </row>
    <row r="13" spans="1:9" x14ac:dyDescent="0.2">
      <c r="A13" s="18" t="s">
        <v>104</v>
      </c>
      <c r="B13" s="25">
        <v>3873</v>
      </c>
      <c r="C13" s="18"/>
      <c r="D13" s="18">
        <v>104</v>
      </c>
      <c r="E13" s="18"/>
      <c r="F13" s="25">
        <v>8</v>
      </c>
    </row>
    <row r="14" spans="1:9" x14ac:dyDescent="0.2">
      <c r="A14" s="42" t="s">
        <v>136</v>
      </c>
      <c r="B14" s="99">
        <v>5931</v>
      </c>
      <c r="C14" s="42"/>
      <c r="D14" s="42">
        <v>117</v>
      </c>
      <c r="E14" s="42"/>
      <c r="F14" s="99">
        <v>4</v>
      </c>
    </row>
    <row r="15" spans="1:9" x14ac:dyDescent="0.2">
      <c r="A15" s="64" t="s">
        <v>129</v>
      </c>
    </row>
    <row r="16" spans="1:9" ht="15.75" x14ac:dyDescent="0.25">
      <c r="A16" s="2"/>
      <c r="B16" s="24"/>
      <c r="D16" s="23"/>
      <c r="F16" s="23"/>
    </row>
    <row r="18" spans="2:4" x14ac:dyDescent="0.2">
      <c r="D18" s="23"/>
    </row>
    <row r="19" spans="2:4" x14ac:dyDescent="0.2">
      <c r="B19" s="23"/>
    </row>
  </sheetData>
  <mergeCells count="1">
    <mergeCell ref="A1:I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/>
  </sheetViews>
  <sheetFormatPr defaultRowHeight="12.75" x14ac:dyDescent="0.2"/>
  <cols>
    <col min="1" max="4" width="12.7109375" style="53" customWidth="1"/>
    <col min="5" max="16384" width="9.140625" style="53"/>
  </cols>
  <sheetData>
    <row r="1" spans="1:5" ht="15.75" x14ac:dyDescent="0.25">
      <c r="A1" s="1" t="s">
        <v>141</v>
      </c>
    </row>
    <row r="3" spans="1:5" ht="15.75" x14ac:dyDescent="0.2">
      <c r="A3" s="66" t="s">
        <v>55</v>
      </c>
      <c r="B3" s="92" t="s">
        <v>51</v>
      </c>
      <c r="C3" s="92" t="s">
        <v>52</v>
      </c>
      <c r="D3" s="101" t="s">
        <v>53</v>
      </c>
    </row>
    <row r="4" spans="1:5" ht="15" x14ac:dyDescent="0.2">
      <c r="A4" s="102" t="s">
        <v>56</v>
      </c>
      <c r="B4" s="86">
        <v>1566</v>
      </c>
      <c r="C4" s="86">
        <v>218</v>
      </c>
      <c r="D4" s="75">
        <v>1784</v>
      </c>
    </row>
    <row r="5" spans="1:5" ht="15" x14ac:dyDescent="0.2">
      <c r="A5" s="29" t="s">
        <v>57</v>
      </c>
      <c r="B5" s="63">
        <v>1451</v>
      </c>
      <c r="C5" s="63">
        <v>208</v>
      </c>
      <c r="D5" s="21">
        <v>1659</v>
      </c>
    </row>
    <row r="6" spans="1:5" ht="15" x14ac:dyDescent="0.2">
      <c r="A6" s="29" t="s">
        <v>58</v>
      </c>
      <c r="B6" s="63">
        <v>1297</v>
      </c>
      <c r="C6" s="63">
        <v>117</v>
      </c>
      <c r="D6" s="21">
        <v>1414</v>
      </c>
    </row>
    <row r="7" spans="1:5" ht="15" x14ac:dyDescent="0.2">
      <c r="A7" s="29" t="s">
        <v>59</v>
      </c>
      <c r="B7" s="28">
        <v>997</v>
      </c>
      <c r="C7" s="28">
        <v>119</v>
      </c>
      <c r="D7" s="21">
        <v>1116</v>
      </c>
    </row>
    <row r="8" spans="1:5" ht="15" x14ac:dyDescent="0.2">
      <c r="A8" s="29" t="s">
        <v>60</v>
      </c>
      <c r="B8" s="28">
        <v>886</v>
      </c>
      <c r="C8" s="28">
        <v>122</v>
      </c>
      <c r="D8" s="21">
        <v>1008</v>
      </c>
    </row>
    <row r="9" spans="1:5" ht="15" x14ac:dyDescent="0.2">
      <c r="A9" s="18" t="s">
        <v>61</v>
      </c>
      <c r="B9" s="28">
        <v>786</v>
      </c>
      <c r="C9" s="28">
        <v>91</v>
      </c>
      <c r="D9" s="28">
        <v>877</v>
      </c>
    </row>
    <row r="10" spans="1:5" ht="15" x14ac:dyDescent="0.2">
      <c r="A10" s="18" t="s">
        <v>62</v>
      </c>
      <c r="B10" s="28">
        <v>803</v>
      </c>
      <c r="C10" s="28">
        <v>100</v>
      </c>
      <c r="D10" s="28">
        <v>903</v>
      </c>
    </row>
    <row r="11" spans="1:5" ht="15" x14ac:dyDescent="0.2">
      <c r="A11" s="18" t="s">
        <v>63</v>
      </c>
      <c r="B11" s="28">
        <v>762</v>
      </c>
      <c r="C11" s="28">
        <v>88</v>
      </c>
      <c r="D11" s="28">
        <v>850</v>
      </c>
    </row>
    <row r="12" spans="1:5" ht="15" x14ac:dyDescent="0.2">
      <c r="A12" s="18" t="s">
        <v>97</v>
      </c>
      <c r="B12" s="28">
        <v>607</v>
      </c>
      <c r="C12" s="28">
        <v>77</v>
      </c>
      <c r="D12" s="28">
        <v>684</v>
      </c>
    </row>
    <row r="13" spans="1:5" ht="15" x14ac:dyDescent="0.2">
      <c r="A13" s="18" t="s">
        <v>104</v>
      </c>
      <c r="B13" s="28">
        <v>705</v>
      </c>
      <c r="C13" s="28">
        <v>60</v>
      </c>
      <c r="D13" s="28">
        <v>765</v>
      </c>
      <c r="E13" s="126"/>
    </row>
    <row r="14" spans="1:5" ht="15" x14ac:dyDescent="0.2">
      <c r="A14" s="42" t="s">
        <v>136</v>
      </c>
      <c r="B14" s="103">
        <v>625</v>
      </c>
      <c r="C14" s="103">
        <v>72</v>
      </c>
      <c r="D14" s="103">
        <v>697</v>
      </c>
    </row>
    <row r="15" spans="1:5" ht="15" x14ac:dyDescent="0.2">
      <c r="A15" s="89"/>
      <c r="B15" s="18"/>
      <c r="C15" s="18"/>
    </row>
    <row r="16" spans="1:5" x14ac:dyDescent="0.2">
      <c r="D16" s="90"/>
    </row>
    <row r="17" spans="2:4" x14ac:dyDescent="0.2">
      <c r="B17" s="90"/>
      <c r="C17" s="90"/>
      <c r="D17" s="90"/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Table 1</vt:lpstr>
      <vt:lpstr>Table 2</vt:lpstr>
      <vt:lpstr>Table 3</vt:lpstr>
      <vt:lpstr>Table 4</vt:lpstr>
      <vt:lpstr>Table 5a</vt:lpstr>
      <vt:lpstr>Table 5b</vt:lpstr>
      <vt:lpstr>Table 6</vt:lpstr>
      <vt:lpstr>Table 7a</vt:lpstr>
      <vt:lpstr>Table 7b</vt:lpstr>
      <vt:lpstr>Table 7c</vt:lpstr>
      <vt:lpstr>Table 7d</vt:lpstr>
      <vt:lpstr>Table 8</vt:lpstr>
      <vt:lpstr>Tables 9a and 9b</vt:lpstr>
      <vt:lpstr>Table 10</vt:lpstr>
      <vt:lpstr>Table 11</vt:lpstr>
      <vt:lpstr>Table 12</vt:lpstr>
      <vt:lpstr>Table 13</vt:lpstr>
      <vt:lpstr>Table 14</vt:lpstr>
      <vt:lpstr>Contents!Print_Area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2'!Print_Area</vt:lpstr>
      <vt:lpstr>'Table 3'!Print_Area</vt:lpstr>
      <vt:lpstr>'Table 4'!Print_Area</vt:lpstr>
      <vt:lpstr>'Table 5a'!Print_Area</vt:lpstr>
      <vt:lpstr>'Table 5b'!Print_Area</vt:lpstr>
      <vt:lpstr>'Table 6'!Print_Area</vt:lpstr>
      <vt:lpstr>'Table 7a'!Print_Area</vt:lpstr>
      <vt:lpstr>'Table 7b'!Print_Area</vt:lpstr>
      <vt:lpstr>'Table 7c'!Print_Area</vt:lpstr>
      <vt:lpstr>'Table 7d'!Print_Area</vt:lpstr>
      <vt:lpstr>'Table 8'!Print_Area</vt:lpstr>
      <vt:lpstr>'Tables 9a and 9b'!Print_Area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Philip (NOMS)</dc:creator>
  <cp:lastModifiedBy>Nyame, Eric [HMPS]</cp:lastModifiedBy>
  <cp:lastPrinted>2016-10-24T12:51:36Z</cp:lastPrinted>
  <dcterms:created xsi:type="dcterms:W3CDTF">2014-09-02T13:03:52Z</dcterms:created>
  <dcterms:modified xsi:type="dcterms:W3CDTF">2017-10-24T18:09:31Z</dcterms:modified>
</cp:coreProperties>
</file>