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DOM1\data\HQ\102PF\Shared\Group_LCDSHD2_IMD\IMD\Statistics Branch\Civil\Quarterly Bulletins\Civil Court Statistics\2017\Q1\FINAL\final documents to webteam\"/>
    </mc:Choice>
  </mc:AlternateContent>
  <bookViews>
    <workbookView xWindow="-15" yWindow="-15" windowWidth="19260" windowHeight="6000" tabRatio="726"/>
  </bookViews>
  <sheets>
    <sheet name="Index" sheetId="26" r:id="rId1"/>
    <sheet name="1.1" sheetId="49" r:id="rId2"/>
    <sheet name="1.2" sheetId="50" r:id="rId3"/>
    <sheet name="1.3" sheetId="51" r:id="rId4"/>
    <sheet name="1.4" sheetId="52" r:id="rId5"/>
    <sheet name="1.5" sheetId="66" r:id="rId6"/>
    <sheet name="1.6" sheetId="55" r:id="rId7"/>
    <sheet name="2.1" sheetId="40" r:id="rId8"/>
    <sheet name="2.2" sheetId="42" r:id="rId9"/>
    <sheet name="2.3" sheetId="41" r:id="rId10"/>
    <sheet name="2.4" sheetId="62" r:id="rId11"/>
    <sheet name="2.5" sheetId="70" r:id="rId12"/>
    <sheet name="Sheet1" sheetId="48"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'1.1'!$C$69:$F$109</definedName>
    <definedName name="_Pub41" localSheetId="5">'[1]Table Q4.3'!#REF!</definedName>
    <definedName name="_Pub41" localSheetId="10">'[1]Table Q4.3'!#REF!</definedName>
    <definedName name="_Pub41" localSheetId="11">'[1]Table Q4.3'!#REF!</definedName>
    <definedName name="_Pub41">'[1]Table Q4.3'!#REF!</definedName>
    <definedName name="_Pub42">'[2]Table 4.2'!$P$5:$Y$25</definedName>
    <definedName name="_Sort" localSheetId="5" hidden="1">#REF!</definedName>
    <definedName name="_Sort" localSheetId="10" hidden="1">#REF!</definedName>
    <definedName name="_Sort" localSheetId="11" hidden="1">#REF!</definedName>
    <definedName name="_Sort" hidden="1">#REF!</definedName>
    <definedName name="All_Offences">'[3]Areas cautions'!$BP$27:$CX$43</definedName>
    <definedName name="Burglary" localSheetId="5">#REF!</definedName>
    <definedName name="Burglary" localSheetId="10">#REF!</definedName>
    <definedName name="Burglary" localSheetId="11">#REF!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 localSheetId="10">#REF!</definedName>
    <definedName name="Cumbria" localSheetId="11">#REF!</definedName>
    <definedName name="Cumbria">#REF!</definedName>
    <definedName name="Dates" localSheetId="5">#REF!</definedName>
    <definedName name="Dates" localSheetId="10">#REF!</definedName>
    <definedName name="Dates" localSheetId="11">#REF!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 localSheetId="10">#REF!,#REF!,#REF!,#REF!,#REF!,#REF!,#REF!,#REF!,#REF!</definedName>
    <definedName name="HalfYearly" localSheetId="11">#REF!,#REF!,#REF!,#REF!,#REF!,#REF!,#REF!,#REF!,#REF!</definedName>
    <definedName name="HalfYearly">#REF!,#REF!,#REF!,#REF!,#REF!,#REF!,#REF!,#REF!,#REF!</definedName>
    <definedName name="home" localSheetId="5">#REF!</definedName>
    <definedName name="home" localSheetId="10">#REF!</definedName>
    <definedName name="home" localSheetId="11">#REF!</definedName>
    <definedName name="home">#REF!</definedName>
    <definedName name="IneffCC_BandW" localSheetId="5">[6]Ineffective!#REF!</definedName>
    <definedName name="IneffCC_BandW" localSheetId="10">[6]Ineffective!#REF!</definedName>
    <definedName name="IneffCC_BandW" localSheetId="11">[6]Ineffective!#REF!</definedName>
    <definedName name="IneffCC_BandW">[6]Ineffective!#REF!</definedName>
    <definedName name="IneffCC_BandW_and_figures" localSheetId="5">[6]Ineffective!#REF!</definedName>
    <definedName name="IneffCC_BandW_and_figures" localSheetId="10">[6]Ineffective!#REF!</definedName>
    <definedName name="IneffCC_BandW_and_figures" localSheetId="11">[6]Ineffective!#REF!</definedName>
    <definedName name="IneffCC_BandW_and_figures">[6]Ineffective!#REF!</definedName>
    <definedName name="m" localSheetId="5" hidden="1">#REF!</definedName>
    <definedName name="m" localSheetId="10" hidden="1">#REF!</definedName>
    <definedName name="m" localSheetId="11"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 localSheetId="10">#REF!</definedName>
    <definedName name="NoMonthsValues" localSheetId="11">#REF!</definedName>
    <definedName name="NoMonthsValues">#REF!</definedName>
    <definedName name="NPItable" localSheetId="5">'[8]Sep - Nov 01'!#REF!</definedName>
    <definedName name="NPItable" localSheetId="10">'[8]Sep - Nov 01'!#REF!</definedName>
    <definedName name="NPItable" localSheetId="11">'[8]Sep - Nov 01'!#REF!</definedName>
    <definedName name="NPItable">'[8]Sep - Nov 01'!#REF!</definedName>
    <definedName name="OLD">[7]OLD!$B$1:$E$277</definedName>
    <definedName name="one" localSheetId="5">#REF!</definedName>
    <definedName name="one" localSheetId="10">#REF!</definedName>
    <definedName name="one" localSheetId="11">#REF!</definedName>
    <definedName name="one">#REF!</definedName>
    <definedName name="OnetoThree" localSheetId="5">#REF!</definedName>
    <definedName name="OnetoThree" localSheetId="10">#REF!</definedName>
    <definedName name="OnetoThree" localSheetId="11">#REF!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 localSheetId="11">[10]Orders!$A$2:$A$16384</definedName>
    <definedName name="period">[10]Orders!$A$2:$A$16384</definedName>
    <definedName name="_xlnm.Print_Area" localSheetId="1">'1.1'!$A$1:$F$62</definedName>
    <definedName name="_xlnm.Print_Area" localSheetId="2">'1.2'!$A$1:$Q$63</definedName>
    <definedName name="_xlnm.Print_Area" localSheetId="3">'1.3'!$A$1:$H$72</definedName>
    <definedName name="_xlnm.Print_Area" localSheetId="4">'1.4'!$A$1:$H$62</definedName>
    <definedName name="_xlnm.Print_Area" localSheetId="5">'1.5'!$A$1:$I$65</definedName>
    <definedName name="_xlnm.Print_Area" localSheetId="6">'1.6'!$A$1:$K$130</definedName>
    <definedName name="_xlnm.Print_Area" localSheetId="7">'2.1'!$A$1:$J$33</definedName>
    <definedName name="_xlnm.Print_Area" localSheetId="8">'2.2'!$A$1:$AM$33</definedName>
    <definedName name="_xlnm.Print_Area" localSheetId="9">'2.3'!$A$1:$I$36</definedName>
    <definedName name="_xlnm.Print_Area" localSheetId="10">'2.4'!$A$1:$H$10</definedName>
    <definedName name="_xlnm.Print_Area" localSheetId="11">'2.5'!$A$1:$AO$53</definedName>
    <definedName name="_xlnm.Print_Area" localSheetId="0">Index!$A$1:$D$23</definedName>
    <definedName name="_xlnm.Print_Area">#REF!</definedName>
    <definedName name="PRINT_AREA_MI" localSheetId="5">#REF!</definedName>
    <definedName name="PRINT_AREA_MI" localSheetId="10">#REF!</definedName>
    <definedName name="PRINT_AREA_MI" localSheetId="11">#REF!</definedName>
    <definedName name="PRINT_AREA_MI">#REF!</definedName>
    <definedName name="Pub4a" localSheetId="5">'[1]Table Q4a'!#REF!</definedName>
    <definedName name="Pub4a" localSheetId="10">'[1]Table Q4a'!#REF!</definedName>
    <definedName name="Pub4a" localSheetId="11">'[1]Table Q4a'!#REF!</definedName>
    <definedName name="Pub4a">'[1]Table Q4a'!#REF!</definedName>
    <definedName name="PYO_BandW" localSheetId="5">[6]PYO!#REF!</definedName>
    <definedName name="PYO_BandW" localSheetId="10">[6]PYO!#REF!</definedName>
    <definedName name="PYO_BandW" localSheetId="11">[6]PYO!#REF!</definedName>
    <definedName name="PYO_BandW">[6]PYO!#REF!</definedName>
    <definedName name="PYO_BandW_and_figures" localSheetId="5">[6]PYO!#REF!</definedName>
    <definedName name="PYO_BandW_and_figures" localSheetId="10">[6]PYO!#REF!</definedName>
    <definedName name="PYO_BandW_and_figures" localSheetId="11">[6]PYO!#REF!</definedName>
    <definedName name="PYO_BandW_and_figures">[6]PYO!#REF!</definedName>
    <definedName name="PYO_BandW_in_groups" localSheetId="5">[6]PYO!#REF!</definedName>
    <definedName name="PYO_BandW_in_groups" localSheetId="10">[6]PYO!#REF!</definedName>
    <definedName name="PYO_BandW_in_groups" localSheetId="11">[6]PYO!#REF!</definedName>
    <definedName name="PYO_BandW_in_groups">[6]PYO!#REF!</definedName>
    <definedName name="qryMattPerkins2" localSheetId="5">#REF!</definedName>
    <definedName name="qryMattPerkins2" localSheetId="10">#REF!</definedName>
    <definedName name="qryMattPerkins2" localSheetId="11">#REF!</definedName>
    <definedName name="qryMattPerkins2">#REF!</definedName>
    <definedName name="Quarterly" localSheetId="5">#REF!,#REF!,#REF!,#REF!,#REF!,#REF!,#REF!,#REF!,#REF!</definedName>
    <definedName name="Quarterly" localSheetId="10">#REF!,#REF!,#REF!,#REF!,#REF!,#REF!,#REF!,#REF!,#REF!</definedName>
    <definedName name="Quarterly" localSheetId="11">#REF!,#REF!,#REF!,#REF!,#REF!,#REF!,#REF!,#REF!,#REF!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 localSheetId="10">#REF!</definedName>
    <definedName name="SixtoTwelve" localSheetId="11">#REF!</definedName>
    <definedName name="SixtoTwelve">#REF!</definedName>
    <definedName name="Tab35Total">'[4]Table 3.5'!$AA$51:$AI$61</definedName>
    <definedName name="Tab35Under18">'[4]Table 3.5'!$AA$12:$AI$22</definedName>
    <definedName name="table" localSheetId="5">'[11]Sep - Nov 01'!#REF!</definedName>
    <definedName name="table" localSheetId="10">'[11]Sep - Nov 01'!#REF!</definedName>
    <definedName name="table" localSheetId="11">'[11]Sep - Nov 01'!#REF!</definedName>
    <definedName name="table">'[11]Sep - Nov 01'!#REF!</definedName>
    <definedName name="Theft_and_Handling">'[3]Areas cautions'!$CX$140:$EI$156</definedName>
    <definedName name="ThreetoSix" localSheetId="5">#REF!</definedName>
    <definedName name="ThreetoSix" localSheetId="10">#REF!</definedName>
    <definedName name="ThreetoSix" localSheetId="11">#REF!</definedName>
    <definedName name="ThreetoSix">#REF!</definedName>
    <definedName name="TwelvePlus" localSheetId="5">#REF!</definedName>
    <definedName name="TwelvePlus" localSheetId="10">#REF!</definedName>
    <definedName name="TwelvePlus" localSheetId="11">#REF!</definedName>
    <definedName name="TwelvePlus">#REF!</definedName>
    <definedName name="VAP">'[3]Areas cautions'!$CX$157:$EI$173</definedName>
    <definedName name="xc" localSheetId="5">#REF!</definedName>
    <definedName name="xc" localSheetId="10">#REF!</definedName>
    <definedName name="xc" localSheetId="11">#REF!</definedName>
    <definedName name="xc">#REF!</definedName>
  </definedNames>
  <calcPr calcId="152511"/>
</workbook>
</file>

<file path=xl/calcChain.xml><?xml version="1.0" encoding="utf-8"?>
<calcChain xmlns="http://schemas.openxmlformats.org/spreadsheetml/2006/main">
  <c r="AY44" i="70" l="1"/>
  <c r="AY45" i="70"/>
  <c r="AY17" i="70"/>
  <c r="AY39" i="70"/>
  <c r="AY38" i="70"/>
  <c r="AY36" i="70"/>
  <c r="AY29" i="70"/>
  <c r="AY28" i="70"/>
  <c r="AY25" i="70"/>
  <c r="AY24" i="70"/>
  <c r="AY22" i="70"/>
  <c r="AY21" i="70"/>
  <c r="AY12" i="70"/>
  <c r="AY8" i="70"/>
  <c r="AW17" i="70"/>
  <c r="AW7" i="70"/>
  <c r="AW8" i="70"/>
  <c r="AW9" i="70"/>
  <c r="AW44" i="70"/>
  <c r="AW45" i="70"/>
  <c r="AW43" i="70"/>
  <c r="AW39" i="70"/>
  <c r="AW40" i="70"/>
  <c r="AW41" i="70"/>
  <c r="AW38" i="70"/>
  <c r="AW36" i="70"/>
  <c r="AW34" i="70"/>
  <c r="AW33" i="70"/>
  <c r="AW31" i="70"/>
  <c r="AW29" i="70"/>
  <c r="AW28" i="70"/>
  <c r="AW25" i="70"/>
  <c r="AW26" i="70"/>
  <c r="AW24" i="70"/>
  <c r="AW21" i="70"/>
  <c r="AW22" i="70"/>
  <c r="AW20" i="70"/>
  <c r="AW12" i="70"/>
  <c r="AW13" i="70"/>
  <c r="AW14" i="70"/>
  <c r="AW15" i="70"/>
  <c r="AW16" i="70"/>
  <c r="AW11" i="70"/>
  <c r="O8" i="62" l="1"/>
  <c r="O9" i="62"/>
  <c r="O10" i="62"/>
  <c r="O11" i="62"/>
  <c r="O7" i="62"/>
  <c r="P7" i="62"/>
  <c r="P8" i="62"/>
  <c r="P9" i="62"/>
  <c r="P10" i="62"/>
  <c r="P11" i="62"/>
  <c r="N7" i="62"/>
  <c r="N8" i="62"/>
  <c r="N9" i="62"/>
  <c r="N10" i="62"/>
  <c r="N11" i="62"/>
  <c r="AM8" i="42"/>
  <c r="AM7" i="42"/>
  <c r="AJ8" i="42"/>
  <c r="AJ9" i="42"/>
  <c r="AJ10" i="42"/>
  <c r="AJ11" i="42"/>
  <c r="AJ12" i="42"/>
  <c r="AJ13" i="42"/>
  <c r="AJ14" i="42"/>
  <c r="AJ15" i="42"/>
  <c r="AJ16" i="42"/>
  <c r="AJ17" i="42"/>
  <c r="AJ18" i="42"/>
  <c r="AJ19" i="42"/>
  <c r="AJ20" i="42"/>
  <c r="AJ21" i="42"/>
  <c r="AJ22" i="42"/>
  <c r="AJ23" i="42"/>
  <c r="AJ7" i="42"/>
  <c r="AG24" i="42"/>
  <c r="AG8" i="42"/>
  <c r="AG9" i="42"/>
  <c r="AG10" i="42"/>
  <c r="AG11" i="42"/>
  <c r="AG12" i="42"/>
  <c r="AG13" i="42"/>
  <c r="AG14" i="42"/>
  <c r="AG15" i="42"/>
  <c r="AG16" i="42"/>
  <c r="AG17" i="42"/>
  <c r="AG18" i="42"/>
  <c r="AG19" i="42"/>
  <c r="AG20" i="42"/>
  <c r="AG21" i="42"/>
  <c r="AG22" i="42"/>
  <c r="AG23" i="42"/>
  <c r="AG7" i="42"/>
  <c r="Z8" i="42"/>
  <c r="Z9" i="42"/>
  <c r="Z10" i="42"/>
  <c r="Z11" i="42"/>
  <c r="Z12" i="42"/>
  <c r="Z13" i="42"/>
  <c r="Z14" i="42"/>
  <c r="Z15" i="42"/>
  <c r="Z16" i="42"/>
  <c r="Z17" i="42"/>
  <c r="Z18" i="42"/>
  <c r="Z19" i="42"/>
  <c r="Z20" i="42"/>
  <c r="Z21" i="42"/>
  <c r="Z22" i="42"/>
  <c r="Z23" i="42"/>
  <c r="Z24" i="42"/>
  <c r="Z7" i="42"/>
  <c r="W8" i="42"/>
  <c r="W9" i="42"/>
  <c r="W10" i="42"/>
  <c r="W11" i="42"/>
  <c r="W12" i="42"/>
  <c r="W13" i="42"/>
  <c r="W14" i="42"/>
  <c r="W15" i="42"/>
  <c r="W16" i="42"/>
  <c r="W17" i="42"/>
  <c r="W18" i="42"/>
  <c r="W19" i="42"/>
  <c r="W20" i="42"/>
  <c r="W21" i="42"/>
  <c r="W22" i="42"/>
  <c r="W23" i="42"/>
  <c r="W24" i="42"/>
  <c r="W7" i="42"/>
  <c r="T8" i="42"/>
  <c r="T9" i="42"/>
  <c r="T10" i="42"/>
  <c r="T11" i="42"/>
  <c r="T12" i="42"/>
  <c r="T13" i="42"/>
  <c r="T14" i="42"/>
  <c r="T15" i="42"/>
  <c r="T16" i="42"/>
  <c r="T17" i="42"/>
  <c r="T18" i="42"/>
  <c r="T19" i="42"/>
  <c r="T20" i="42"/>
  <c r="T21" i="42"/>
  <c r="T22" i="42"/>
  <c r="T23" i="42"/>
  <c r="T24" i="42"/>
  <c r="T7" i="42"/>
  <c r="R8" i="42"/>
  <c r="R9" i="42"/>
  <c r="R10" i="42"/>
  <c r="R11" i="42"/>
  <c r="R12" i="42"/>
  <c r="R13" i="42"/>
  <c r="R14" i="42"/>
  <c r="R15" i="42"/>
  <c r="R16" i="42"/>
  <c r="R17" i="42"/>
  <c r="R18" i="42"/>
  <c r="R19" i="42"/>
  <c r="R20" i="42"/>
  <c r="R21" i="42"/>
  <c r="R22" i="42"/>
  <c r="R23" i="42"/>
  <c r="R24" i="42"/>
  <c r="R7" i="42"/>
  <c r="O15" i="42"/>
  <c r="O16" i="42"/>
  <c r="O17" i="42"/>
  <c r="O18" i="42"/>
  <c r="O19" i="42"/>
  <c r="O20" i="42"/>
  <c r="O21" i="42"/>
  <c r="O22" i="42"/>
  <c r="O23" i="42"/>
  <c r="O24" i="42"/>
  <c r="O14" i="42"/>
  <c r="L8" i="42"/>
  <c r="L9" i="42"/>
  <c r="L10" i="42"/>
  <c r="L11" i="42"/>
  <c r="L12" i="42"/>
  <c r="L13" i="42"/>
  <c r="L14" i="42"/>
  <c r="L15" i="42"/>
  <c r="L16" i="42"/>
  <c r="L17" i="42"/>
  <c r="L18" i="42"/>
  <c r="L19" i="42"/>
  <c r="L20" i="42"/>
  <c r="L21" i="42"/>
  <c r="L22" i="42"/>
  <c r="L23" i="42"/>
  <c r="L24" i="42"/>
  <c r="L7" i="42"/>
  <c r="I8" i="42"/>
  <c r="I9" i="42"/>
  <c r="I10" i="42"/>
  <c r="I11" i="42"/>
  <c r="I12" i="42"/>
  <c r="I13" i="42"/>
  <c r="I14" i="42"/>
  <c r="I15" i="42"/>
  <c r="I16" i="42"/>
  <c r="I17" i="42"/>
  <c r="I18" i="42"/>
  <c r="I19" i="42"/>
  <c r="I20" i="42"/>
  <c r="I21" i="42"/>
  <c r="I22" i="42"/>
  <c r="I23" i="42"/>
  <c r="I24" i="42"/>
  <c r="I7" i="42"/>
  <c r="F8" i="42"/>
  <c r="F9" i="42"/>
  <c r="F10" i="42"/>
  <c r="F11" i="42"/>
  <c r="F12" i="42"/>
  <c r="F13" i="42"/>
  <c r="F14" i="42"/>
  <c r="F15" i="42"/>
  <c r="F16" i="42"/>
  <c r="F17" i="42"/>
  <c r="F18" i="42"/>
  <c r="F19" i="42"/>
  <c r="F20" i="42"/>
  <c r="F21" i="42"/>
  <c r="F22" i="42"/>
  <c r="F23" i="42"/>
  <c r="F24" i="42"/>
  <c r="F7" i="42"/>
  <c r="C8" i="42"/>
  <c r="C9" i="42"/>
  <c r="C10" i="42"/>
  <c r="C11" i="42"/>
  <c r="C12" i="42"/>
  <c r="C13" i="42"/>
  <c r="C14" i="42"/>
  <c r="C15" i="42"/>
  <c r="C16" i="42"/>
  <c r="C17" i="42"/>
  <c r="C18" i="42"/>
  <c r="C19" i="42"/>
  <c r="C20" i="42"/>
  <c r="C21" i="42"/>
  <c r="C22" i="42"/>
  <c r="C23" i="42"/>
  <c r="C24" i="42"/>
  <c r="C7" i="42"/>
  <c r="AL8" i="42"/>
  <c r="AL9" i="42"/>
  <c r="AM9" i="42" s="1"/>
  <c r="AL10" i="42"/>
  <c r="AM10" i="42" s="1"/>
  <c r="AL11" i="42"/>
  <c r="AM11" i="42" s="1"/>
  <c r="AL12" i="42"/>
  <c r="AM12" i="42" s="1"/>
  <c r="AL13" i="42"/>
  <c r="AM13" i="42" s="1"/>
  <c r="AL14" i="42"/>
  <c r="AM14" i="42" s="1"/>
  <c r="AL15" i="42"/>
  <c r="AM15" i="42" s="1"/>
  <c r="AL16" i="42"/>
  <c r="AM16" i="42" s="1"/>
  <c r="AL17" i="42"/>
  <c r="AM17" i="42" s="1"/>
  <c r="AL18" i="42"/>
  <c r="AM18" i="42" s="1"/>
  <c r="AL19" i="42"/>
  <c r="AM19" i="42" s="1"/>
  <c r="AL20" i="42"/>
  <c r="AM20" i="42" s="1"/>
  <c r="AL21" i="42"/>
  <c r="AM21" i="42" s="1"/>
  <c r="AL22" i="42"/>
  <c r="AM22" i="42" s="1"/>
  <c r="AL23" i="42"/>
  <c r="AM23" i="42" s="1"/>
  <c r="AL7" i="42"/>
  <c r="AB8" i="42"/>
  <c r="AB9" i="42"/>
  <c r="AB10" i="42"/>
  <c r="AB11" i="42"/>
  <c r="AB12" i="42"/>
  <c r="AB13" i="42"/>
  <c r="AB14" i="42"/>
  <c r="AB15" i="42"/>
  <c r="AB16" i="42"/>
  <c r="AB17" i="42"/>
  <c r="AB18" i="42"/>
  <c r="AB19" i="42"/>
  <c r="AB20" i="42"/>
  <c r="AB21" i="42"/>
  <c r="AB22" i="42"/>
  <c r="AB23" i="42"/>
  <c r="AB24" i="42"/>
  <c r="AC24" i="42" s="1"/>
  <c r="AB7" i="42"/>
  <c r="J20" i="40"/>
  <c r="J21" i="40"/>
  <c r="J22" i="40"/>
  <c r="J23" i="40"/>
  <c r="J19" i="40"/>
  <c r="AK25" i="42" l="1"/>
</calcChain>
</file>

<file path=xl/sharedStrings.xml><?xml version="1.0" encoding="utf-8"?>
<sst xmlns="http://schemas.openxmlformats.org/spreadsheetml/2006/main" count="1162" uniqueCount="260">
  <si>
    <t>Table 1.2</t>
  </si>
  <si>
    <t xml:space="preserve">Q3 </t>
  </si>
  <si>
    <t>Total</t>
  </si>
  <si>
    <t>HM Courts and Tribunals Service CaseMan system and Possession Claim Online</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</si>
  <si>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</si>
  <si>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</si>
  <si>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</si>
  <si>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</si>
  <si>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</si>
  <si>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</si>
  <si>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</si>
  <si>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</si>
  <si>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</si>
  <si>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</si>
  <si>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</si>
  <si>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</si>
  <si>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</si>
  <si>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</si>
  <si>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</si>
  <si>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</si>
  <si>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</si>
  <si>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</si>
  <si>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</si>
  <si>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</si>
  <si>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</si>
  <si>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</si>
  <si>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</si>
  <si>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</si>
  <si>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Chapter 1 Civil cases (excluding-family)</t>
  </si>
  <si>
    <t>Table heading</t>
  </si>
  <si>
    <t>..</t>
  </si>
  <si>
    <t>Index</t>
  </si>
  <si>
    <t>Actual to date</t>
  </si>
  <si>
    <t>Average time (weeks)</t>
  </si>
  <si>
    <t>Fast and Multi Track trials</t>
  </si>
  <si>
    <t>Table 1.3</t>
  </si>
  <si>
    <t>% cases closed</t>
  </si>
  <si>
    <t>Number of cases closed</t>
  </si>
  <si>
    <t>Criminal</t>
  </si>
  <si>
    <t>Civil - other</t>
  </si>
  <si>
    <t>Civil - Immigration and Asylum</t>
  </si>
  <si>
    <t>% of all cases lodged</t>
  </si>
  <si>
    <t>Cases found in favour of the defendant</t>
  </si>
  <si>
    <t>Refused permission at renewal stage</t>
  </si>
  <si>
    <t>Granted permission at renewal stage</t>
  </si>
  <si>
    <t>Refused permission to proceed at first stage</t>
  </si>
  <si>
    <t>Granted permission to proceed at first stage</t>
  </si>
  <si>
    <t>Cases that reached a final hearing</t>
  </si>
  <si>
    <t>Cases that reached the permission stage</t>
  </si>
  <si>
    <t>Number of cases</t>
  </si>
  <si>
    <t>Case lodged to final hearing decision (only cases found in favour of appellant or defendant)</t>
  </si>
  <si>
    <t>Case lodged to oral renewal decision (only cases granted or refused)</t>
  </si>
  <si>
    <t>Case lodged to permission decision (only cases granted or refused)</t>
  </si>
  <si>
    <t>Table 1.5</t>
  </si>
  <si>
    <t>Table 1.6</t>
  </si>
  <si>
    <t>Table 2.1</t>
  </si>
  <si>
    <t>Chapter 2 Judicial Reviews</t>
  </si>
  <si>
    <t>2.1</t>
  </si>
  <si>
    <t>2.2</t>
  </si>
  <si>
    <t>2.3</t>
  </si>
  <si>
    <t>2.4</t>
  </si>
  <si>
    <t>6) Cases granted permission to proceed to a final hearing include those granted permission to proceed on paper and those granted permission to proceed at an oral hearing.</t>
  </si>
  <si>
    <t>Total cases lodged</t>
  </si>
  <si>
    <r>
      <t>Civil - Immigration and Asylum</t>
    </r>
    <r>
      <rPr>
        <b/>
        <vertAlign val="superscript"/>
        <sz val="10"/>
        <rFont val="Arial"/>
        <family val="2"/>
      </rPr>
      <t>3</t>
    </r>
  </si>
  <si>
    <r>
      <t>Unknown</t>
    </r>
    <r>
      <rPr>
        <b/>
        <vertAlign val="superscript"/>
        <sz val="10"/>
        <rFont val="Arial"/>
        <family val="2"/>
      </rPr>
      <t>4</t>
    </r>
  </si>
  <si>
    <t xml:space="preserve">Total </t>
  </si>
  <si>
    <t>of which transferred to UTIAC</t>
  </si>
  <si>
    <t>-</t>
  </si>
  <si>
    <r>
      <t>2011</t>
    </r>
    <r>
      <rPr>
        <b/>
        <vertAlign val="superscript"/>
        <sz val="10"/>
        <rFont val="Arial"/>
        <family val="2"/>
      </rPr>
      <t>2</t>
    </r>
  </si>
  <si>
    <t>2013</t>
  </si>
  <si>
    <t>2014</t>
  </si>
  <si>
    <t>Table 2.3</t>
  </si>
  <si>
    <r>
      <t>2013</t>
    </r>
    <r>
      <rPr>
        <vertAlign val="superscript"/>
        <sz val="10"/>
        <rFont val="Arial"/>
        <family val="2"/>
      </rPr>
      <t>4</t>
    </r>
  </si>
  <si>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</si>
  <si>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</si>
  <si>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</si>
  <si>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Table 2.2</t>
  </si>
  <si>
    <t>Total Cases lodged</t>
  </si>
  <si>
    <t>Cases were granted an oral renewal stage</t>
  </si>
  <si>
    <r>
      <t>Cases eligible for a final hearing (granted permission at first stage or renewal stage)</t>
    </r>
    <r>
      <rPr>
        <b/>
        <vertAlign val="superscript"/>
        <sz val="10"/>
        <rFont val="Arial"/>
        <family val="2"/>
      </rPr>
      <t>6</t>
    </r>
  </si>
  <si>
    <r>
      <t>Proportion of cases now closed</t>
    </r>
    <r>
      <rPr>
        <vertAlign val="superscript"/>
        <sz val="10"/>
        <rFont val="Arial"/>
        <family val="2"/>
      </rPr>
      <t>6</t>
    </r>
  </si>
  <si>
    <r>
      <t>Withdrawn or outcome not known</t>
    </r>
    <r>
      <rPr>
        <b/>
        <vertAlign val="superscript"/>
        <sz val="10"/>
        <rFont val="Arial"/>
        <family val="2"/>
      </rPr>
      <t>5</t>
    </r>
  </si>
  <si>
    <t>Actual cases heard to date</t>
  </si>
  <si>
    <r>
      <t>Withdrawn or other outcome</t>
    </r>
    <r>
      <rPr>
        <b/>
        <vertAlign val="superscript"/>
        <sz val="10"/>
        <rFont val="Arial"/>
        <family val="2"/>
      </rPr>
      <t>5</t>
    </r>
  </si>
  <si>
    <r>
      <t>2011</t>
    </r>
    <r>
      <rPr>
        <vertAlign val="superscript"/>
        <sz val="10"/>
        <rFont val="Arial"/>
        <family val="2"/>
      </rPr>
      <t>3</t>
    </r>
  </si>
  <si>
    <t>Table 2.4</t>
  </si>
  <si>
    <r>
      <t>Claims defended</t>
    </r>
    <r>
      <rPr>
        <b/>
        <vertAlign val="superscript"/>
        <sz val="10"/>
        <rFont val="Arial"/>
        <family val="2"/>
      </rPr>
      <t>1</t>
    </r>
  </si>
  <si>
    <t>Both Claimant and defendant</t>
  </si>
  <si>
    <t>Claimant only</t>
  </si>
  <si>
    <t>Defendant only</t>
  </si>
  <si>
    <t>Percentage</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</si>
  <si>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</si>
  <si>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Cases found in favour of the claimant</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</si>
  <si>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</si>
  <si>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</si>
  <si>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</si>
  <si>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</si>
  <si>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</si>
  <si>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</si>
  <si>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</si>
  <si>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</si>
  <si>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</si>
  <si>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</si>
  <si>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</si>
  <si>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</si>
  <si>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r>
      <t xml:space="preserve">Source: </t>
    </r>
    <r>
      <rPr>
        <sz val="10"/>
        <rFont val="Arial"/>
        <family val="2"/>
      </rPr>
      <t>HMCTS CaseMan system (2003 onwards) and manual returns (2000-2002)</t>
    </r>
  </si>
  <si>
    <r>
      <t>Source:</t>
    </r>
    <r>
      <rPr>
        <sz val="8"/>
        <rFont val="Arial"/>
        <family val="2"/>
      </rPr>
      <t xml:space="preserve"> HMCTS CaseMan system (2003 onwards) and manual returns (2000-2002)</t>
    </r>
  </si>
  <si>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</si>
  <si>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</si>
  <si>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</si>
  <si>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</si>
  <si>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r>
      <t>2013</t>
    </r>
    <r>
      <rPr>
        <vertAlign val="superscript"/>
        <sz val="10"/>
        <color indexed="8"/>
        <rFont val="Arial"/>
        <family val="2"/>
      </rPr>
      <t>4</t>
    </r>
  </si>
  <si>
    <t>Personal Injury Claims</t>
  </si>
  <si>
    <t>Total number of judgments</t>
  </si>
  <si>
    <t>Total warrants issued</t>
  </si>
  <si>
    <t>Total unspecified money claims</t>
  </si>
  <si>
    <t>Total completed civil proceedings in the magistrates' courts</t>
  </si>
  <si>
    <r>
      <t xml:space="preserve">Source: </t>
    </r>
    <r>
      <rPr>
        <sz val="8"/>
        <rFont val="Arial"/>
        <family val="2"/>
      </rPr>
      <t>HMCTS CaseMan system (2003 onwards) and manual returns (2000-2002).  LIBRA system for the magistrates courts proceedings.</t>
    </r>
  </si>
  <si>
    <t>5) This field includes those officially withdrawn at substantive hearing, those adjourned, no order given or a European reference. At the hearing stage this excludes cases where outcome is currently unknown</t>
  </si>
  <si>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</si>
  <si>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</si>
  <si>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</si>
  <si>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</si>
  <si>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</si>
  <si>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</si>
  <si>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</si>
  <si>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</si>
  <si>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</si>
  <si>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</si>
  <si>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Cases reaching permission stage</t>
  </si>
  <si>
    <r>
      <t>Cases reaching permission stage</t>
    </r>
    <r>
      <rPr>
        <sz val="11"/>
        <color indexed="8"/>
        <rFont val="Calibri"/>
        <family val="2"/>
      </rPr>
      <t/>
    </r>
  </si>
  <si>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</si>
  <si>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r>
      <t>Number</t>
    </r>
    <r>
      <rPr>
        <vertAlign val="superscript"/>
        <sz val="10"/>
        <rFont val="Arial"/>
        <family val="2"/>
      </rPr>
      <t>1,2</t>
    </r>
  </si>
  <si>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</si>
  <si>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</si>
  <si>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</si>
  <si>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Figures relate to cases whose trials or small claims hearings took place during the relevant quarter or year. For many cases the original date of issue and allocation date will have been in an earlier period.</t>
  </si>
  <si>
    <r>
      <t xml:space="preserve">Source: </t>
    </r>
    <r>
      <rPr>
        <sz val="8"/>
        <rFont val="Arial"/>
        <family val="2"/>
      </rPr>
      <t>HMCTS CaseMan system (2003 onwards) and manual returns (2000-2002)</t>
    </r>
  </si>
  <si>
    <r>
      <t>Mean timeliness in days</t>
    </r>
    <r>
      <rPr>
        <vertAlign val="superscript"/>
        <sz val="10"/>
        <rFont val="Arial"/>
        <family val="2"/>
      </rPr>
      <t>1,3</t>
    </r>
  </si>
  <si>
    <t>Neither claimant nor defendant</t>
  </si>
  <si>
    <t>2) There may be more than one trial or small claim hearing in a case. Figures shown are the average timeliness to the first trial or small claims hearing.</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</si>
  <si>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</si>
  <si>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</si>
  <si>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</si>
  <si>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t>4) The number of weeks between issue and allocation and between allocation and trial may not equal the number of weeks between issue and trial due to rounding.</t>
  </si>
  <si>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</si>
  <si>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</si>
  <si>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</si>
  <si>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</si>
  <si>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</si>
  <si>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t xml:space="preserve">2) Enforcement-related orders include attachment of earnings orders, charging orders, third party orders, and orders to obtain information. </t>
  </si>
  <si>
    <r>
      <t>Parties with legal representation</t>
    </r>
    <r>
      <rPr>
        <b/>
        <vertAlign val="superscript"/>
        <sz val="10"/>
        <rFont val="Arial"/>
        <family val="2"/>
      </rPr>
      <t>2,3</t>
    </r>
  </si>
  <si>
    <r>
      <t>2013</t>
    </r>
    <r>
      <rPr>
        <b/>
        <vertAlign val="superscript"/>
        <sz val="10"/>
        <rFont val="Arial"/>
        <family val="2"/>
      </rPr>
      <t>4</t>
    </r>
  </si>
  <si>
    <r>
      <t xml:space="preserve">Cases classed as 'Totally without merit' </t>
    </r>
    <r>
      <rPr>
        <vertAlign val="superscript"/>
        <sz val="10"/>
        <rFont val="Arial"/>
        <family val="2"/>
      </rPr>
      <t>2</t>
    </r>
  </si>
  <si>
    <r>
      <t xml:space="preserve">2) For a breakdown of mortgage and landlord possession claims please see: </t>
    </r>
    <r>
      <rPr>
        <u/>
        <sz val="8"/>
        <color rgb="FF0000FF"/>
        <rFont val="Arial"/>
        <family val="2"/>
      </rPr>
      <t>https://www.gov.uk/government/collections/mortgage-and-landlord-possession-statistics</t>
    </r>
  </si>
  <si>
    <r>
      <t xml:space="preserve">1) For a breakdown of mortgage and landlord possession claims please see </t>
    </r>
    <r>
      <rPr>
        <u/>
        <sz val="8"/>
        <color rgb="FF0000FF"/>
        <rFont val="Arial"/>
        <family val="2"/>
      </rPr>
      <t>https://www.gov.uk/government/collections/mortgage-and-landlord-possession-statistics</t>
    </r>
  </si>
  <si>
    <r>
      <t xml:space="preserve">     For possession-related orders, please see </t>
    </r>
    <r>
      <rPr>
        <u/>
        <sz val="8"/>
        <color rgb="FF0000FF"/>
        <rFont val="Arial"/>
        <family val="2"/>
      </rPr>
      <t>https://www.gov.uk/government/collections/mortgage-and-landlord-possession-statistics</t>
    </r>
  </si>
  <si>
    <t>4) The figures include cases that were transferred to the Upper Tribunal in the November 2013.</t>
  </si>
  <si>
    <t>Of which, number of default judgments</t>
  </si>
  <si>
    <t>Judgments</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</si>
  <si>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</si>
  <si>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4) The provisional allocation figures tend to be lower than the revised figures and therefore should be used with caution.</t>
  </si>
  <si>
    <t>3) The provisional allocation figures tend to be lower than the revised figures and therefore should be used with caution.</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</si>
  <si>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sz val="8"/>
        <color indexed="12"/>
        <rFont val="Arial"/>
        <family val="2"/>
      </rPr>
      <t xml:space="preserve">
</t>
    </r>
  </si>
  <si>
    <t>1) Includes Regional Offices of the Administrative Court, although most cases received were issued in London.</t>
  </si>
  <si>
    <t>2) From 17 October 2011, Judicial Review Human Rights and Asylum Fresh Claim applications were transferred to the Upper Tribunal.</t>
  </si>
  <si>
    <t xml:space="preserve">4) If the detail of case is not yet recorded on COINS, the application is not allocated to a topic. </t>
  </si>
  <si>
    <t>3) From 17 October 2011, Judicial Review Human Rights and Asylum Fresh Claim applications were transferred to the Upper Tribunal.</t>
  </si>
  <si>
    <t>2) Includes Regional Offices of the Administrative Court, although most cases received were issued in London.</t>
  </si>
  <si>
    <t>2) Only includes those cases that reach the permission stage.</t>
  </si>
  <si>
    <r>
      <t>Claims allocated to track</t>
    </r>
    <r>
      <rPr>
        <b/>
        <vertAlign val="superscript"/>
        <sz val="10"/>
        <rFont val="Arial"/>
        <family val="2"/>
      </rPr>
      <t>2,3</t>
    </r>
  </si>
  <si>
    <t>2016</t>
  </si>
  <si>
    <r>
      <t xml:space="preserve">Source: </t>
    </r>
    <r>
      <rPr>
        <sz val="8"/>
        <rFont val="Arial"/>
        <family val="2"/>
      </rPr>
      <t>Extract from COINS database, Administrative Court Office. January 2017.</t>
    </r>
  </si>
  <si>
    <r>
      <t xml:space="preserve">Source: </t>
    </r>
    <r>
      <rPr>
        <sz val="8"/>
        <rFont val="Arial"/>
        <family val="2"/>
      </rPr>
      <t>Extract from COINS database, Administrative Court Office. January 2017</t>
    </r>
  </si>
  <si>
    <t xml:space="preserve">2014 </t>
  </si>
  <si>
    <t xml:space="preserve">2015 </t>
  </si>
  <si>
    <t>Table 2.5 (This table is published annually)</t>
  </si>
  <si>
    <t>Defendant type</t>
  </si>
  <si>
    <r>
      <t>2014</t>
    </r>
    <r>
      <rPr>
        <b/>
        <vertAlign val="superscript"/>
        <sz val="10"/>
        <rFont val="Arial"/>
        <family val="2"/>
      </rPr>
      <t>2</t>
    </r>
  </si>
  <si>
    <r>
      <t>2015</t>
    </r>
    <r>
      <rPr>
        <b/>
        <vertAlign val="superscript"/>
        <sz val="10"/>
        <rFont val="Arial"/>
        <family val="2"/>
      </rPr>
      <t>2</t>
    </r>
  </si>
  <si>
    <t>Total Applications</t>
  </si>
  <si>
    <r>
      <t>Total Applications Granted</t>
    </r>
    <r>
      <rPr>
        <vertAlign val="superscript"/>
        <sz val="10"/>
        <rFont val="Arial"/>
        <family val="2"/>
      </rPr>
      <t>1</t>
    </r>
  </si>
  <si>
    <t>Cases found in favour of the claimant at final hearing</t>
  </si>
  <si>
    <t>No.</t>
  </si>
  <si>
    <t>% of Total</t>
  </si>
  <si>
    <t>% of total</t>
  </si>
  <si>
    <t>Cabinet Office</t>
  </si>
  <si>
    <t>Dept. for Communities and Local Government</t>
  </si>
  <si>
    <t>Dept. for Culture, Media and Sport</t>
  </si>
  <si>
    <t>Dept. for Energy and Climate Change</t>
  </si>
  <si>
    <t>Dept. for Environment, Food and Rural Affairs</t>
  </si>
  <si>
    <t>Dept. for Education</t>
  </si>
  <si>
    <t>Dept. for Transport</t>
  </si>
  <si>
    <t>Dept. of Health</t>
  </si>
  <si>
    <t>Dept. for Work and Pensions</t>
  </si>
  <si>
    <t>Foreign and Commonwealth Office</t>
  </si>
  <si>
    <t>Dept. for International Development</t>
  </si>
  <si>
    <t>HM. Revenue and Customs</t>
  </si>
  <si>
    <r>
      <t>Home Office</t>
    </r>
    <r>
      <rPr>
        <vertAlign val="superscript"/>
        <sz val="10"/>
        <rFont val="Arial"/>
        <family val="2"/>
      </rPr>
      <t>2</t>
    </r>
  </si>
  <si>
    <t>Local Authorities</t>
  </si>
  <si>
    <t>Ministry of Defence</t>
  </si>
  <si>
    <t>Ministry of Justice</t>
  </si>
  <si>
    <t xml:space="preserve">    Of which Core MoJ</t>
  </si>
  <si>
    <t xml:space="preserve">    Of which Coroners</t>
  </si>
  <si>
    <t xml:space="preserve">    Of which County Courts</t>
  </si>
  <si>
    <t xml:space="preserve">    Of which Crown Courts</t>
  </si>
  <si>
    <t xml:space="preserve">    Of which Magistrates Courts</t>
  </si>
  <si>
    <r>
      <t xml:space="preserve">    Of which Other Courts</t>
    </r>
    <r>
      <rPr>
        <i/>
        <vertAlign val="superscript"/>
        <sz val="10"/>
        <rFont val="Arial"/>
        <family val="2"/>
      </rPr>
      <t>3</t>
    </r>
  </si>
  <si>
    <t xml:space="preserve">    Of which Legal Aid Agency</t>
  </si>
  <si>
    <t xml:space="preserve">    Of which National Offender Management Service</t>
  </si>
  <si>
    <t xml:space="preserve">    Of which Parole</t>
  </si>
  <si>
    <t xml:space="preserve">    Of which Prisons</t>
  </si>
  <si>
    <t xml:space="preserve">    Of which Probation</t>
  </si>
  <si>
    <t xml:space="preserve">    Of which Tribunals</t>
  </si>
  <si>
    <t xml:space="preserve">    Of which Other</t>
  </si>
  <si>
    <t>NHS</t>
  </si>
  <si>
    <t>Police</t>
  </si>
  <si>
    <t>Schools</t>
  </si>
  <si>
    <t>HM. Treasury</t>
  </si>
  <si>
    <t>Universities</t>
  </si>
  <si>
    <t>Welsh Assembly</t>
  </si>
  <si>
    <r>
      <t>Other</t>
    </r>
    <r>
      <rPr>
        <vertAlign val="superscript"/>
        <sz val="10"/>
        <rFont val="Arial"/>
        <family val="2"/>
      </rPr>
      <t>4</t>
    </r>
  </si>
  <si>
    <t>TOTAL</t>
  </si>
  <si>
    <t>NOTES:</t>
  </si>
  <si>
    <t xml:space="preserve">1. Includes all applications granted permission at the permission stage or oral renewal stage, to proceed to final hearing  </t>
  </si>
  <si>
    <t>2. The substantial drop observed in 2014 is due to the transfer of immigration and asylum cases to the Upper Tier Tribunal for Immigration and Asylum (UTIAC)</t>
  </si>
  <si>
    <t>3. Includes Royal Courts of Justice, Family Courts and Combined Courts</t>
  </si>
  <si>
    <t>4. Other category includes groups such as private companies, public ombudsmen, housing associatiosn etc, and defendants not possible to classify into one of the above fields.</t>
  </si>
  <si>
    <t>County court activity, England and Wales, annually 2000 - 2014, quarterly Q1 2009 - Q1 2017</t>
  </si>
  <si>
    <t>Number of claims issued in the county and magistrates' courts, by type of claim, England and Wales, annually 2000 - 2015, quarterly Q1 2009 - Q1 2017</t>
  </si>
  <si>
    <t>Claims defended and allocations to track, England and Wales, annually 2000 - 2014, quarterly Q1 2009 - Q1 2017</t>
  </si>
  <si>
    <t>Judgments and outcomes in the county courts, England and Wales, annually 2000 - 2014, quarterly Q1 2009 - Q1 2017</t>
  </si>
  <si>
    <t>Number of trials and the average time to reach trial/hearing, England and Wales, annually 2000 - 2014, quarterly Q1 2009 - Q1 2017</t>
  </si>
  <si>
    <t>Number of defended claims by case type and details of legal representation, England and Wales, annually 2013 - 2014, quarterly Q1 2013 - Q1 2017</t>
  </si>
  <si>
    <t>Number of case applications for permission to apply for Judicial Review by topic, 2000-2017</t>
  </si>
  <si>
    <t>Case Progression: number of Judicial Review cases that reach permission stage, oral renewal stage and final hearing by cases lodged, 2000-2017</t>
  </si>
  <si>
    <t>Timeliness (in days) of Judicial Review cases started between 2000-2017, by stage reached</t>
  </si>
  <si>
    <t>Number of Judicial Reviews classed as Totally Without Merit, 2013 to 2017</t>
  </si>
  <si>
    <t>2016(r)</t>
  </si>
  <si>
    <t>Q1(p)</t>
  </si>
  <si>
    <r>
      <t>Q4(r)</t>
    </r>
    <r>
      <rPr>
        <vertAlign val="superscript"/>
        <sz val="10"/>
        <rFont val="Arial"/>
        <family val="2"/>
      </rPr>
      <t>3</t>
    </r>
  </si>
  <si>
    <t>Q4(r)</t>
  </si>
  <si>
    <r>
      <t>Q4(r)</t>
    </r>
    <r>
      <rPr>
        <vertAlign val="superscript"/>
        <sz val="10"/>
        <rFont val="Arial"/>
        <family val="2"/>
      </rPr>
      <t xml:space="preserve">4 </t>
    </r>
  </si>
  <si>
    <r>
      <t>Claims issued</t>
    </r>
    <r>
      <rPr>
        <vertAlign val="superscript"/>
        <sz val="10"/>
        <rFont val="Arial"/>
        <family val="2"/>
      </rPr>
      <t xml:space="preserve">1 </t>
    </r>
    <r>
      <rPr>
        <sz val="10"/>
        <rFont val="Arial"/>
        <family val="2"/>
      </rPr>
      <t>in the county and magistrates' Courts, by type of claim, England and Wales, annually 2000 - 2015, quarterly Q1 2009 - Q1 2017</t>
    </r>
  </si>
  <si>
    <r>
      <t>Claims defended and allocations to track</t>
    </r>
    <r>
      <rPr>
        <vertAlign val="superscript"/>
        <sz val="10"/>
        <color indexed="8"/>
        <rFont val="Arial"/>
        <family val="2"/>
      </rPr>
      <t>1</t>
    </r>
    <r>
      <rPr>
        <sz val="10"/>
        <color indexed="8"/>
        <rFont val="Arial"/>
        <family val="2"/>
      </rPr>
      <t>, England and Wales, annually 2000 - 2015, quarterly Q1 2009 - Q1 2017</t>
    </r>
  </si>
  <si>
    <t>Judgments and outcomes in the county courts, England and Wales, annually 2000 - 2015, quarterly Q1 2009 - Q1 2017</t>
  </si>
  <si>
    <t>Q4 (r)</t>
  </si>
  <si>
    <t>Number of trials and the average time to reach trial, England and Wales, annually 2000 - 2016, quarterly Q1 2009 - Q1 2017</t>
  </si>
  <si>
    <t>Number of Judicial Review applications lodged, granted permission to proceed to final hearing and found in favour of the claimant at final hearing, by defendant Department or Public Body, 2007 to 2016</t>
  </si>
  <si>
    <t>County court activity, England and Wales, annually 2000 - 2016, quarterly Q1 2009 - Q1 2017</t>
  </si>
  <si>
    <t>Dept. for Business, Innovation ,Energy and Strategy</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</si>
  <si>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2013 - 2016, quarterly Q1 2013 - Q1 2017</t>
    </r>
  </si>
  <si>
    <t>Department for Exiting the European Union</t>
  </si>
  <si>
    <r>
      <rPr>
        <b/>
        <sz val="10"/>
        <rFont val="Arial"/>
        <family val="2"/>
      </rPr>
      <t xml:space="preserve">Source: </t>
    </r>
    <r>
      <rPr>
        <sz val="10"/>
        <rFont val="Arial"/>
        <family val="2"/>
      </rPr>
      <t>Extract from COINS database, Administrative Court Office. April 2017</t>
    </r>
  </si>
  <si>
    <t>2017 Q1</t>
  </si>
  <si>
    <t>2017 (Q1)</t>
  </si>
  <si>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2013-2017 Q1</t>
    </r>
  </si>
  <si>
    <r>
      <t>Timeliness</t>
    </r>
    <r>
      <rPr>
        <vertAlign val="superscript"/>
        <sz val="10"/>
        <rFont val="Arial"/>
        <family val="2"/>
      </rPr>
      <t>1</t>
    </r>
    <r>
      <rPr>
        <sz val="10"/>
        <rFont val="Arial"/>
        <family val="2"/>
      </rPr>
      <t xml:space="preserve"> (in days) of Judicial Review</t>
    </r>
    <r>
      <rPr>
        <vertAlign val="superscript"/>
        <sz val="10"/>
        <rFont val="Arial"/>
        <family val="2"/>
      </rPr>
      <t>2,5</t>
    </r>
    <r>
      <rPr>
        <sz val="10"/>
        <rFont val="Arial"/>
        <family val="2"/>
      </rPr>
      <t xml:space="preserve"> cases started between 2000-2017 Q1 by stage reached</t>
    </r>
  </si>
  <si>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2017 Q1</t>
    </r>
  </si>
  <si>
    <r>
      <t>Number of case applications</t>
    </r>
    <r>
      <rPr>
        <vertAlign val="superscript"/>
        <sz val="10"/>
        <rFont val="Arial"/>
        <family val="2"/>
      </rPr>
      <t>1</t>
    </r>
    <r>
      <rPr>
        <sz val="10"/>
        <rFont val="Arial"/>
        <family val="2"/>
      </rPr>
      <t xml:space="preserve"> for permission to apply for Judicial Review by topic, 2000-2017 Q1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</si>
</sst>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_-;\-* #,##0_-;_-* &quot;-&quot;??_-;_-@_-"/>
    <numFmt numFmtId="167" formatCode="_-[$€-2]* #,##0.00_-;\-[$€-2]* #,##0.00_-;_-[$€-2]* &quot;-&quot;??_-"/>
    <numFmt numFmtId="168" formatCode="#,##0.00_ ;[Red]\-#,##0.00\ "/>
  </numFmts>
  <fonts count="48" x14ac:knownFonts="1">
    <font>
      <sz val="10"/>
      <name val="Arial"/>
    </font>
    <font>
      <sz val="11"/>
      <color indexed="8"/>
      <name val="Calibri"/>
      <family val="2"/>
    </font>
    <font>
      <sz val="10"/>
      <name val="Arial"/>
      <family val="2"/>
    </font>
    <font>
      <b/>
      <sz val="10"/>
      <name val="Arial"/>
      <family val="2"/>
    </font>
    <font>
      <vertAlign val="superscript"/>
      <sz val="10"/>
      <name val="Arial"/>
      <family val="2"/>
    </font>
    <fon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i/>
      <sz val="10"/>
      <name val="Arial"/>
      <family val="2"/>
    </font>
    <font>
      <b/>
      <vertAlign val="superscript"/>
      <sz val="10"/>
      <name val="Arial"/>
      <family val="2"/>
    </font>
    <font>
      <u/>
      <sz val="10"/>
      <color indexed="30"/>
      <name val="Arial"/>
      <family val="2"/>
    </font>
    <font>
      <sz val="10"/>
      <color indexed="62"/>
      <name val="Arial"/>
      <family val="2"/>
    </font>
    <font>
      <sz val="12"/>
      <color indexed="18"/>
      <name val="Arial"/>
      <family val="2"/>
    </font>
    <font>
      <b/>
      <sz val="11"/>
      <name val="Arial"/>
      <family val="2"/>
    </font>
    <font>
      <sz val="11"/>
      <name val="Arial"/>
      <family val="2"/>
    </font>
    <font>
      <u/>
      <sz val="11"/>
      <name val="Arial"/>
      <family val="2"/>
    </font>
    <font>
      <b/>
      <sz val="12"/>
      <name val="Arial"/>
      <family val="2"/>
    </font>
    <font>
      <sz val="12"/>
      <name val="Arial"/>
      <family val="2"/>
    </font>
    <font>
      <u/>
      <sz val="12"/>
      <color indexed="12"/>
      <name val="Arial"/>
      <family val="2"/>
    </font>
    <font>
      <b/>
      <sz val="14"/>
      <name val="Arial"/>
      <family val="2"/>
    </font>
    <font>
      <sz val="12"/>
      <name val="Arial"/>
      <family val="2"/>
    </font>
    <font>
      <sz val="8"/>
      <color indexed="8"/>
      <name val="Arial"/>
      <family val="2"/>
    </font>
    <font>
      <sz val="8"/>
      <name val="Arial"/>
      <family val="2"/>
    </font>
    <font>
      <sz val="10"/>
      <name val="Arial"/>
      <family val="2"/>
    </font>
    <font>
      <sz val="8"/>
      <name val="Arial"/>
      <family val="2"/>
    </font>
    <font>
      <vertAlign val="superscript"/>
      <sz val="10"/>
      <color indexed="8"/>
      <name val="Arial"/>
      <family val="2"/>
    </font>
    <font>
      <sz val="10"/>
      <name val="Arial"/>
      <family val="2"/>
    </font>
    <font>
      <sz val="10"/>
      <name val="Arial"/>
      <family val="2"/>
    </font>
    <font>
      <sz val="10"/>
      <color theme="1"/>
      <name val="Arial"/>
      <family val="2"/>
    </font>
    <font>
      <i/>
      <sz val="10"/>
      <color theme="1"/>
      <name val="Arial"/>
      <family val="2"/>
    </font>
    <font>
      <u/>
      <sz val="8"/>
      <color rgb="FF0000FF"/>
      <name val="Arial"/>
      <family val="2"/>
    </font>
    <font>
      <b/>
      <i/>
      <sz val="10"/>
      <name val="Arial"/>
      <family val="2"/>
    </font>
    <font>
      <i/>
      <vertAlign val="superscript"/>
      <sz val="10"/>
      <name val="Arial"/>
      <family val="2"/>
    </font>
  </fonts>
  <fills count="11">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64"/>
      </left>
      <right/>
      <top/>
      <bottom style="thin">
        <color indexed="64"/>
      </bottom>
      <diagonal/>
    </border>
    <border>
      <left/>
      <right/>
      <top style="thin">
        <color auto="1"/>
      </top>
      <bottom/>
      <diagonal/>
    </border>
    <border>
      <left style="medium">
        <color indexed="64"/>
      </left>
      <right/>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bottom style="thin">
        <color indexed="64"/>
      </bottom>
      <diagonal/>
    </border>
  </borders>
  <cellStyleXfs count="37">
    <xf numFmtId="0" fontId="0" fillId="0" borderId="0"/>
    <xf numFmtId="43" fontId="3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4" fillId="0" borderId="0" applyFont="0" applyFill="0" applyBorder="0" applyAlignment="0" applyProtection="0"/>
    <xf numFmtId="0" fontId="13"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1" fillId="0" borderId="0">
      <alignment horizontal="left"/>
    </xf>
    <xf numFmtId="4" fontId="15" fillId="2" borderId="0"/>
    <xf numFmtId="4" fontId="15" fillId="3" borderId="0"/>
    <xf numFmtId="4" fontId="11" fillId="4" borderId="0"/>
    <xf numFmtId="0" fontId="15" fillId="5" borderId="0">
      <alignment horizontal="left"/>
    </xf>
    <xf numFmtId="0" fontId="16" fillId="6" borderId="0"/>
    <xf numFmtId="0" fontId="17" fillId="6" borderId="0"/>
    <xf numFmtId="168" fontId="11" fillId="0" borderId="0">
      <alignment horizontal="right"/>
    </xf>
    <xf numFmtId="0" fontId="18" fillId="7" borderId="0">
      <alignment horizontal="left"/>
    </xf>
    <xf numFmtId="0" fontId="18" fillId="5" borderId="0">
      <alignment horizontal="left"/>
    </xf>
    <xf numFmtId="0" fontId="19" fillId="0" borderId="0">
      <alignment horizontal="left"/>
    </xf>
    <xf numFmtId="0" fontId="11" fillId="0" borderId="0">
      <alignment horizontal="left"/>
    </xf>
    <xf numFmtId="0" fontId="20" fillId="0" borderId="0"/>
    <xf numFmtId="0" fontId="21" fillId="0" borderId="0">
      <alignment horizontal="left"/>
    </xf>
    <xf numFmtId="0" fontId="19" fillId="0" borderId="0"/>
    <xf numFmtId="0" fontId="19" fillId="0" borderId="0"/>
    <xf numFmtId="0" fontId="22" fillId="0" borderId="0"/>
    <xf numFmtId="0" fontId="5" fillId="0" borderId="0"/>
    <xf numFmtId="0" fontId="2" fillId="0" borderId="0"/>
    <xf numFmtId="0" fontId="2" fillId="0" borderId="0"/>
    <xf numFmtId="0" fontId="12" fillId="0" borderId="0"/>
    <xf numFmtId="0" fontId="2" fillId="0" borderId="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ill="0" applyBorder="0" applyAlignment="0" applyProtection="0"/>
    <xf numFmtId="0" fontId="14" fillId="0" borderId="0"/>
  </cellStyleXfs>
  <cellXfs count="593">
    <xf numFmtId="0" fontId="0" fillId="0" borderId="0" xfId="0"/>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left" wrapText="1"/>
    </xf>
    <xf numFmtId="0" fontId="29" fillId="0" borderId="0" xfId="0" applyFont="1" applyFill="1" applyAlignment="1"/>
    <xf numFmtId="0" fontId="29" fillId="0" borderId="0" xfId="0" applyFont="1" applyFill="1" applyBorder="1" applyAlignment="1">
      <alignment horizontal="left" wrapText="1"/>
    </xf>
    <xf numFmtId="0" fontId="31" fillId="0" borderId="0" xfId="0" applyFont="1" applyFill="1" applyBorder="1" applyAlignment="1">
      <alignment horizontal="left"/>
    </xf>
    <xf numFmtId="0" fontId="28" fillId="0" borderId="0" xfId="0" applyFont="1" applyFill="1" applyBorder="1" applyAlignment="1">
      <alignment horizontal="left" wrapText="1"/>
    </xf>
    <xf numFmtId="0" fontId="32" fillId="0" borderId="0" xfId="0" applyFont="1" applyFill="1" applyAlignment="1">
      <alignment horizontal="left" wrapText="1"/>
    </xf>
    <xf numFmtId="0" fontId="32" fillId="0" borderId="0" xfId="0" applyFont="1" applyFill="1" applyAlignment="1">
      <alignment horizontal="left" vertical="top" wrapText="1"/>
    </xf>
    <xf numFmtId="49" fontId="30" fillId="0" borderId="0" xfId="7" applyNumberFormat="1" applyFont="1" applyFill="1" applyAlignment="1" applyProtection="1">
      <alignment horizontal="left" vertical="top"/>
    </xf>
    <xf numFmtId="0" fontId="31" fillId="0" borderId="0" xfId="0" applyFont="1" applyFill="1" applyBorder="1" applyAlignment="1">
      <alignment horizontal="left" vertical="top"/>
    </xf>
    <xf numFmtId="0" fontId="31" fillId="0" borderId="0" xfId="0" applyFont="1" applyFill="1" applyBorder="1" applyAlignment="1">
      <alignment horizontal="left" wrapText="1"/>
    </xf>
    <xf numFmtId="0" fontId="29" fillId="0" borderId="0" xfId="0" applyFont="1" applyFill="1" applyBorder="1" applyAlignment="1"/>
    <xf numFmtId="0" fontId="33" fillId="0" borderId="0" xfId="7" applyFont="1" applyFill="1" applyAlignment="1" applyProtection="1">
      <alignment horizontal="left" vertical="top" wrapText="1"/>
    </xf>
    <xf numFmtId="0" fontId="33" fillId="0" borderId="0" xfId="7" applyFont="1" applyFill="1" applyBorder="1" applyAlignment="1" applyProtection="1">
      <alignment horizontal="left" vertical="top"/>
    </xf>
    <xf numFmtId="0" fontId="33" fillId="0" borderId="0" xfId="7" applyFont="1" applyFill="1" applyBorder="1" applyAlignment="1" applyProtection="1">
      <alignment horizontal="left" vertical="top" wrapText="1"/>
    </xf>
    <xf numFmtId="0" fontId="34" fillId="0" borderId="0" xfId="0" applyFont="1" applyFill="1" applyBorder="1" applyAlignment="1">
      <alignment horizontal="left" vertical="top"/>
    </xf>
    <xf numFmtId="0" fontId="34" fillId="0" borderId="0" xfId="0" applyFont="1" applyFill="1" applyBorder="1" applyAlignment="1">
      <alignment horizontal="left"/>
    </xf>
    <xf numFmtId="0" fontId="35" fillId="0" borderId="0" xfId="0" applyFont="1" applyAlignment="1">
      <alignment horizontal="center" vertical="top"/>
    </xf>
    <xf numFmtId="0" fontId="3" fillId="8" borderId="0" xfId="28" applyFont="1" applyFill="1" applyAlignment="1">
      <alignment horizontal="left"/>
    </xf>
    <xf numFmtId="0" fontId="3" fillId="8" borderId="0" xfId="28" applyFont="1" applyFill="1"/>
    <xf numFmtId="0" fontId="2" fillId="8" borderId="0" xfId="28" applyFill="1"/>
    <xf numFmtId="0" fontId="2" fillId="8" borderId="0" xfId="28" applyFill="1" applyBorder="1"/>
    <xf numFmtId="0" fontId="25" fillId="8" borderId="0" xfId="8" applyFill="1" applyAlignment="1" applyProtection="1">
      <alignment horizontal="right"/>
    </xf>
    <xf numFmtId="0" fontId="2" fillId="8" borderId="0" xfId="28" applyFont="1" applyFill="1" applyAlignment="1">
      <alignment horizontal="left"/>
    </xf>
    <xf numFmtId="0" fontId="2" fillId="8" borderId="0" xfId="28" applyFont="1" applyFill="1"/>
    <xf numFmtId="0" fontId="3" fillId="8" borderId="0" xfId="28" applyFont="1" applyFill="1" applyBorder="1" applyAlignment="1">
      <alignment horizontal="right"/>
    </xf>
    <xf numFmtId="0" fontId="3" fillId="8" borderId="0" xfId="28" applyFont="1" applyFill="1" applyBorder="1"/>
    <xf numFmtId="0" fontId="3" fillId="8" borderId="0" xfId="28" applyFont="1" applyFill="1" applyBorder="1" applyAlignment="1">
      <alignment horizontal="center" vertical="center" wrapText="1"/>
    </xf>
    <xf numFmtId="0" fontId="3" fillId="8" borderId="1" xfId="28" applyFont="1" applyFill="1" applyBorder="1" applyAlignment="1">
      <alignment vertical="center" wrapText="1"/>
    </xf>
    <xf numFmtId="0" fontId="3" fillId="8" borderId="1" xfId="28" applyFont="1" applyFill="1" applyBorder="1" applyAlignment="1">
      <alignment horizontal="right" vertical="center"/>
    </xf>
    <xf numFmtId="0" fontId="3" fillId="8" borderId="2" xfId="28" applyFont="1" applyFill="1" applyBorder="1" applyAlignment="1">
      <alignment vertical="center" wrapText="1"/>
    </xf>
    <xf numFmtId="0" fontId="3" fillId="8" borderId="0" xfId="28" applyFont="1" applyFill="1" applyBorder="1" applyAlignment="1">
      <alignment horizontal="right" vertical="center"/>
    </xf>
    <xf numFmtId="0" fontId="3" fillId="8" borderId="2" xfId="28" applyFont="1" applyFill="1" applyBorder="1" applyAlignment="1">
      <alignment horizontal="right" vertical="center" wrapText="1"/>
    </xf>
    <xf numFmtId="0" fontId="23" fillId="8" borderId="2" xfId="28" applyFont="1" applyFill="1" applyBorder="1" applyAlignment="1">
      <alignment horizontal="right" vertical="center" wrapText="1"/>
    </xf>
    <xf numFmtId="0" fontId="23" fillId="8" borderId="0" xfId="28" applyFont="1" applyFill="1" applyBorder="1"/>
    <xf numFmtId="9" fontId="2" fillId="8" borderId="0" xfId="31" applyFill="1" applyBorder="1"/>
    <xf numFmtId="0" fontId="9" fillId="8" borderId="0" xfId="28" applyFont="1" applyFill="1"/>
    <xf numFmtId="0" fontId="10" fillId="8" borderId="0" xfId="28" applyFont="1" applyFill="1" applyBorder="1"/>
    <xf numFmtId="0" fontId="10" fillId="8" borderId="0" xfId="28" applyFont="1" applyFill="1"/>
    <xf numFmtId="0" fontId="10" fillId="8" borderId="0" xfId="28" applyFont="1" applyFill="1" applyAlignment="1">
      <alignment vertical="top" wrapText="1"/>
    </xf>
    <xf numFmtId="0" fontId="10" fillId="8" borderId="0" xfId="28" applyFont="1" applyFill="1" applyAlignment="1">
      <alignment horizontal="left"/>
    </xf>
    <xf numFmtId="0" fontId="10" fillId="8" borderId="0" xfId="28" applyFont="1" applyFill="1" applyBorder="1" applyAlignment="1">
      <alignment horizontal="left" vertical="top"/>
    </xf>
    <xf numFmtId="0" fontId="2" fillId="8" borderId="0" xfId="28" applyFill="1" applyAlignment="1">
      <alignment horizontal="right"/>
    </xf>
    <xf numFmtId="0" fontId="2" fillId="8" borderId="1" xfId="28" applyFill="1" applyBorder="1" applyAlignment="1">
      <alignment vertical="center" wrapText="1"/>
    </xf>
    <xf numFmtId="0" fontId="2" fillId="8" borderId="5" xfId="28" applyFill="1" applyBorder="1" applyAlignment="1">
      <alignment horizontal="right" vertical="center" wrapText="1"/>
    </xf>
    <xf numFmtId="0" fontId="2" fillId="8" borderId="5" xfId="28" applyFont="1" applyFill="1" applyBorder="1" applyAlignment="1">
      <alignment horizontal="right" vertical="center" wrapText="1"/>
    </xf>
    <xf numFmtId="0" fontId="2" fillId="8" borderId="0" xfId="28" applyFill="1" applyBorder="1" applyAlignment="1">
      <alignment horizontal="right" vertical="center" wrapText="1"/>
    </xf>
    <xf numFmtId="166" fontId="2" fillId="8" borderId="0" xfId="5" applyNumberFormat="1" applyFill="1" applyBorder="1"/>
    <xf numFmtId="0" fontId="10" fillId="8" borderId="0" xfId="28" applyFont="1" applyFill="1" applyAlignment="1"/>
    <xf numFmtId="0" fontId="10" fillId="8" borderId="0" xfId="28" applyFont="1" applyFill="1" applyBorder="1" applyAlignment="1"/>
    <xf numFmtId="0" fontId="9" fillId="8" borderId="0" xfId="28" applyFont="1" applyFill="1" applyAlignment="1"/>
    <xf numFmtId="0" fontId="10" fillId="8" borderId="0" xfId="28" applyFont="1" applyFill="1" applyAlignment="1">
      <alignment vertical="top"/>
    </xf>
    <xf numFmtId="0" fontId="2" fillId="8" borderId="0" xfId="28" applyFont="1" applyFill="1" applyAlignment="1"/>
    <xf numFmtId="0" fontId="3" fillId="8" borderId="1" xfId="28" applyFont="1" applyFill="1" applyBorder="1" applyAlignment="1">
      <alignment horizontal="center" vertical="center" wrapText="1"/>
    </xf>
    <xf numFmtId="0" fontId="2" fillId="8" borderId="1" xfId="28" applyFont="1" applyFill="1" applyBorder="1" applyAlignment="1">
      <alignment horizontal="center" vertical="center" wrapText="1" shrinkToFit="1"/>
    </xf>
    <xf numFmtId="0" fontId="2" fillId="8" borderId="1" xfId="28" applyFont="1" applyFill="1" applyBorder="1" applyAlignment="1">
      <alignment horizontal="center" vertical="center" wrapText="1"/>
    </xf>
    <xf numFmtId="0" fontId="2" fillId="8" borderId="1" xfId="28" applyFill="1" applyBorder="1" applyAlignment="1">
      <alignment horizontal="center" vertical="center" wrapText="1"/>
    </xf>
    <xf numFmtId="0" fontId="2" fillId="8" borderId="0" xfId="28" applyFill="1" applyAlignment="1">
      <alignment horizontal="center" vertical="center"/>
    </xf>
    <xf numFmtId="0" fontId="2" fillId="8" borderId="0" xfId="28" applyFont="1" applyFill="1" applyBorder="1" applyAlignment="1">
      <alignment horizontal="center" vertical="center" wrapText="1"/>
    </xf>
    <xf numFmtId="0" fontId="2" fillId="8" borderId="0" xfId="28" applyFont="1" applyFill="1" applyBorder="1" applyAlignment="1">
      <alignment horizontal="right" wrapText="1"/>
    </xf>
    <xf numFmtId="0" fontId="2" fillId="8" borderId="1" xfId="28" applyFont="1" applyFill="1" applyBorder="1" applyAlignment="1">
      <alignment horizontal="right" vertical="center" wrapText="1"/>
    </xf>
    <xf numFmtId="0" fontId="2" fillId="8" borderId="0" xfId="28" applyFont="1" applyFill="1" applyBorder="1" applyAlignment="1">
      <alignment horizontal="right" vertical="center" wrapText="1"/>
    </xf>
    <xf numFmtId="0" fontId="2" fillId="8" borderId="0" xfId="28" applyFill="1" applyAlignment="1">
      <alignment horizontal="right" wrapText="1"/>
    </xf>
    <xf numFmtId="49" fontId="2" fillId="8" borderId="1" xfId="28" applyNumberFormat="1" applyFill="1" applyBorder="1"/>
    <xf numFmtId="49" fontId="2" fillId="8" borderId="0" xfId="28" applyNumberFormat="1" applyFill="1" applyBorder="1"/>
    <xf numFmtId="0" fontId="2" fillId="8" borderId="0" xfId="28" applyNumberFormat="1" applyFont="1" applyFill="1" applyBorder="1" applyAlignment="1">
      <alignment horizontal="left"/>
    </xf>
    <xf numFmtId="0" fontId="6" fillId="8" borderId="0" xfId="28" applyFont="1" applyFill="1"/>
    <xf numFmtId="1" fontId="6" fillId="8" borderId="0" xfId="28" applyNumberFormat="1" applyFont="1" applyFill="1"/>
    <xf numFmtId="3" fontId="10" fillId="8" borderId="0" xfId="28" applyNumberFormat="1" applyFont="1" applyFill="1"/>
    <xf numFmtId="9" fontId="10" fillId="8" borderId="0" xfId="31" applyFont="1" applyFill="1"/>
    <xf numFmtId="0" fontId="27" fillId="8" borderId="0" xfId="28" applyFont="1" applyFill="1" applyBorder="1" applyAlignment="1">
      <alignment vertical="top" wrapText="1"/>
    </xf>
    <xf numFmtId="0" fontId="26" fillId="8" borderId="0" xfId="28" applyFont="1" applyFill="1" applyBorder="1"/>
    <xf numFmtId="0" fontId="10" fillId="8" borderId="0" xfId="28" applyFont="1" applyFill="1" applyBorder="1" applyAlignment="1">
      <alignment horizontal="left"/>
    </xf>
    <xf numFmtId="0" fontId="10" fillId="8" borderId="0" xfId="28" applyFont="1" applyFill="1" applyAlignment="1">
      <alignment horizontal="left" vertical="center"/>
    </xf>
    <xf numFmtId="0" fontId="10" fillId="8" borderId="0" xfId="28" applyFont="1" applyFill="1" applyBorder="1" applyAlignment="1">
      <alignment vertical="top"/>
    </xf>
    <xf numFmtId="0" fontId="2" fillId="8" borderId="0" xfId="28" applyFont="1" applyFill="1" applyBorder="1"/>
    <xf numFmtId="0" fontId="6" fillId="8" borderId="0" xfId="28" applyFont="1" applyFill="1" applyBorder="1"/>
    <xf numFmtId="0" fontId="3" fillId="8" borderId="0" xfId="28" applyFont="1" applyFill="1" applyAlignment="1">
      <alignment horizontal="left" vertical="top"/>
    </xf>
    <xf numFmtId="0" fontId="2" fillId="8" borderId="0" xfId="28" applyFont="1" applyFill="1" applyBorder="1" applyAlignment="1">
      <alignment horizontal="left" vertical="top" wrapText="1"/>
    </xf>
    <xf numFmtId="3" fontId="2" fillId="8" borderId="0" xfId="28" applyNumberFormat="1" applyFont="1" applyFill="1" applyBorder="1" applyAlignment="1">
      <alignment horizontal="right" vertical="top"/>
    </xf>
    <xf numFmtId="0" fontId="23" fillId="8" borderId="0" xfId="28" applyFont="1" applyFill="1" applyAlignment="1">
      <alignment vertical="top"/>
    </xf>
    <xf numFmtId="0" fontId="2" fillId="8" borderId="0" xfId="28" applyFill="1" applyBorder="1" applyAlignment="1">
      <alignment vertical="top"/>
    </xf>
    <xf numFmtId="0" fontId="2" fillId="8" borderId="0" xfId="28" applyFill="1" applyAlignment="1">
      <alignment vertical="top"/>
    </xf>
    <xf numFmtId="0" fontId="32" fillId="8" borderId="0" xfId="0" applyFont="1" applyFill="1" applyBorder="1" applyAlignment="1">
      <alignment horizontal="left" wrapText="1"/>
    </xf>
    <xf numFmtId="0" fontId="32" fillId="8" borderId="0" xfId="0" applyFont="1" applyFill="1" applyBorder="1" applyAlignment="1">
      <alignment wrapText="1"/>
    </xf>
    <xf numFmtId="164" fontId="10" fillId="8" borderId="0" xfId="28" applyNumberFormat="1" applyFont="1" applyFill="1" applyBorder="1"/>
    <xf numFmtId="3" fontId="2" fillId="8" borderId="0" xfId="28" applyNumberFormat="1" applyFill="1"/>
    <xf numFmtId="49" fontId="2" fillId="8" borderId="0" xfId="28" quotePrefix="1" applyNumberFormat="1" applyFont="1" applyFill="1" applyBorder="1"/>
    <xf numFmtId="164" fontId="6" fillId="8" borderId="0" xfId="28" applyNumberFormat="1" applyFont="1" applyFill="1"/>
    <xf numFmtId="9" fontId="6" fillId="8" borderId="0" xfId="28" applyNumberFormat="1" applyFont="1" applyFill="1"/>
    <xf numFmtId="0" fontId="29" fillId="0" borderId="0" xfId="0" applyFont="1" applyAlignment="1">
      <alignment horizontal="left"/>
    </xf>
    <xf numFmtId="0" fontId="28" fillId="0" borderId="0" xfId="0" applyFont="1" applyFill="1" applyBorder="1" applyAlignment="1"/>
    <xf numFmtId="0" fontId="32" fillId="8" borderId="0" xfId="0" applyFont="1" applyFill="1" applyBorder="1" applyAlignment="1">
      <alignment horizontal="left"/>
    </xf>
    <xf numFmtId="10" fontId="10" fillId="8" borderId="0" xfId="31" applyNumberFormat="1" applyFont="1" applyFill="1"/>
    <xf numFmtId="49" fontId="43" fillId="8" borderId="0" xfId="28" applyNumberFormat="1" applyFont="1" applyFill="1" applyBorder="1"/>
    <xf numFmtId="0" fontId="43" fillId="8" borderId="0" xfId="28" applyFont="1" applyFill="1"/>
    <xf numFmtId="3" fontId="43" fillId="8" borderId="0" xfId="28" applyNumberFormat="1" applyFont="1" applyFill="1"/>
    <xf numFmtId="0" fontId="43" fillId="8" borderId="0" xfId="28" quotePrefix="1" applyNumberFormat="1" applyFont="1" applyFill="1" applyBorder="1" applyAlignment="1">
      <alignment horizontal="left"/>
    </xf>
    <xf numFmtId="3" fontId="0" fillId="9" borderId="0" xfId="0" applyNumberFormat="1" applyFill="1" applyBorder="1"/>
    <xf numFmtId="0" fontId="2" fillId="9" borderId="0" xfId="0" applyFont="1" applyFill="1" applyBorder="1" applyAlignment="1">
      <alignment horizontal="left"/>
    </xf>
    <xf numFmtId="0" fontId="2" fillId="9" borderId="0" xfId="0" applyFont="1" applyFill="1" applyBorder="1"/>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2" fillId="9" borderId="2" xfId="0" applyFont="1" applyFill="1" applyBorder="1"/>
    <xf numFmtId="3" fontId="2" fillId="9" borderId="0" xfId="0" applyNumberFormat="1" applyFont="1" applyFill="1" applyBorder="1"/>
    <xf numFmtId="0" fontId="2" fillId="9" borderId="0" xfId="0" applyFont="1" applyFill="1"/>
    <xf numFmtId="0" fontId="7" fillId="9" borderId="0" xfId="29" applyFont="1" applyFill="1" applyBorder="1" applyAlignment="1">
      <alignment horizontal="right" wrapText="1"/>
    </xf>
    <xf numFmtId="0" fontId="2" fillId="0" borderId="0" xfId="0" applyFont="1" applyFill="1" applyAlignment="1"/>
    <xf numFmtId="0" fontId="32" fillId="0" borderId="0" xfId="0" applyFont="1" applyFill="1" applyAlignment="1">
      <alignment horizontal="center" vertical="center"/>
    </xf>
    <xf numFmtId="0" fontId="32" fillId="0" borderId="0" xfId="0" applyFont="1" applyAlignment="1">
      <alignment horizontal="center" vertical="center"/>
    </xf>
    <xf numFmtId="0" fontId="33" fillId="0" borderId="0" xfId="7" applyFont="1" applyAlignment="1" applyProtection="1">
      <alignment vertical="center"/>
    </xf>
    <xf numFmtId="9" fontId="3" fillId="9" borderId="0" xfId="31" applyFont="1" applyFill="1" applyBorder="1"/>
    <xf numFmtId="0" fontId="3" fillId="9" borderId="0" xfId="0" applyFont="1" applyFill="1" applyBorder="1"/>
    <xf numFmtId="0" fontId="13" fillId="9" borderId="0" xfId="7" applyFont="1" applyFill="1" applyBorder="1" applyAlignment="1" applyProtection="1">
      <alignment horizontal="right"/>
    </xf>
    <xf numFmtId="0" fontId="0" fillId="9" borderId="0" xfId="0" applyFill="1"/>
    <xf numFmtId="9" fontId="41" fillId="9" borderId="0" xfId="31" applyFont="1" applyFill="1" applyBorder="1"/>
    <xf numFmtId="9" fontId="41" fillId="9" borderId="0" xfId="31" applyFont="1" applyFill="1"/>
    <xf numFmtId="0" fontId="3" fillId="9" borderId="0" xfId="0" applyFont="1" applyFill="1" applyBorder="1" applyAlignment="1">
      <alignment horizontal="left"/>
    </xf>
    <xf numFmtId="0" fontId="36" fillId="9" borderId="0" xfId="27" applyFont="1" applyFill="1" applyBorder="1" applyAlignment="1">
      <alignment horizontal="left"/>
    </xf>
    <xf numFmtId="3" fontId="0" fillId="9" borderId="0" xfId="0" applyNumberFormat="1" applyFill="1"/>
    <xf numFmtId="0" fontId="36" fillId="9" borderId="0" xfId="27" applyFont="1" applyFill="1" applyBorder="1" applyAlignment="1"/>
    <xf numFmtId="0" fontId="36" fillId="9" borderId="0" xfId="27" quotePrefix="1" applyFont="1" applyFill="1" applyBorder="1" applyAlignment="1"/>
    <xf numFmtId="0" fontId="2" fillId="9" borderId="5" xfId="0" applyFont="1" applyFill="1" applyBorder="1" applyAlignment="1">
      <alignment horizontal="right" vertical="center" wrapText="1"/>
    </xf>
    <xf numFmtId="3" fontId="2" fillId="9" borderId="0" xfId="0" applyNumberFormat="1" applyFont="1" applyFill="1" applyBorder="1" applyAlignment="1"/>
    <xf numFmtId="3" fontId="3" fillId="9" borderId="0" xfId="0" applyNumberFormat="1" applyFont="1" applyFill="1" applyBorder="1" applyAlignment="1">
      <alignment horizontal="right"/>
    </xf>
    <xf numFmtId="0" fontId="9" fillId="9" borderId="0" xfId="0" applyFont="1" applyFill="1" applyBorder="1" applyAlignment="1">
      <alignment horizontal="left"/>
    </xf>
    <xf numFmtId="0" fontId="10" fillId="9" borderId="0" xfId="0" applyFont="1" applyFill="1" applyBorder="1" applyAlignment="1">
      <alignment horizontal="left"/>
    </xf>
    <xf numFmtId="0" fontId="2" fillId="9" borderId="0" xfId="0" applyFont="1" applyFill="1" applyBorder="1" applyAlignment="1"/>
    <xf numFmtId="0" fontId="3" fillId="9" borderId="5" xfId="0" applyFont="1" applyFill="1" applyBorder="1" applyAlignment="1">
      <alignment horizontal="left" vertical="center"/>
    </xf>
    <xf numFmtId="0" fontId="3" fillId="9" borderId="5" xfId="0" applyFont="1" applyFill="1" applyBorder="1" applyAlignment="1">
      <alignment horizontal="right" vertical="center" wrapText="1"/>
    </xf>
    <xf numFmtId="0" fontId="2" fillId="9" borderId="0" xfId="0" applyFont="1" applyFill="1" applyAlignment="1"/>
    <xf numFmtId="0" fontId="2" fillId="9" borderId="0" xfId="0" quotePrefix="1" applyFont="1" applyFill="1" applyAlignment="1">
      <alignment horizontal="left"/>
    </xf>
    <xf numFmtId="9" fontId="2" fillId="9" borderId="0" xfId="31" applyFont="1" applyFill="1" applyBorder="1" applyAlignment="1"/>
    <xf numFmtId="164" fontId="7" fillId="9" borderId="0" xfId="29" applyNumberFormat="1" applyFont="1" applyFill="1" applyBorder="1" applyAlignment="1">
      <alignment horizontal="right" wrapText="1"/>
    </xf>
    <xf numFmtId="0" fontId="9" fillId="9" borderId="0" xfId="0" applyFont="1" applyFill="1" applyAlignment="1"/>
    <xf numFmtId="9" fontId="2" fillId="9" borderId="0" xfId="31" applyFont="1" applyFill="1"/>
    <xf numFmtId="9" fontId="2" fillId="9" borderId="0" xfId="33"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0" fillId="9" borderId="0" xfId="0" applyFill="1" applyBorder="1" applyAlignment="1">
      <alignment horizontal="left" wrapText="1"/>
    </xf>
    <xf numFmtId="0" fontId="3" fillId="9" borderId="0" xfId="0" applyFont="1" applyFill="1" applyAlignment="1"/>
    <xf numFmtId="0" fontId="0" fillId="9" borderId="0" xfId="0" applyFont="1" applyFill="1" applyAlignment="1"/>
    <xf numFmtId="0" fontId="3" fillId="9" borderId="6" xfId="0" applyFont="1" applyFill="1" applyBorder="1" applyAlignment="1">
      <alignment horizontal="right" vertical="center" wrapText="1"/>
    </xf>
    <xf numFmtId="0" fontId="3" fillId="9" borderId="7" xfId="0" applyFont="1" applyFill="1" applyBorder="1" applyAlignment="1">
      <alignment horizontal="right" vertical="center" wrapText="1"/>
    </xf>
    <xf numFmtId="0" fontId="3" fillId="9" borderId="8" xfId="0" applyFont="1" applyFill="1" applyBorder="1" applyAlignment="1">
      <alignment horizontal="right" vertical="center"/>
    </xf>
    <xf numFmtId="0" fontId="0" fillId="9" borderId="0" xfId="0" applyFont="1" applyFill="1" applyAlignment="1">
      <alignment horizontal="left"/>
    </xf>
    <xf numFmtId="0" fontId="0" fillId="9" borderId="0" xfId="0" applyFill="1" applyBorder="1" applyAlignment="1">
      <alignment horizontal="left"/>
    </xf>
    <xf numFmtId="0" fontId="0" fillId="9" borderId="0" xfId="0" applyFont="1" applyFill="1" applyAlignment="1">
      <alignment horizontal="center"/>
    </xf>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Border="1" applyAlignment="1"/>
    <xf numFmtId="0" fontId="10" fillId="9" borderId="0" xfId="0" applyFont="1" applyFill="1" applyAlignment="1">
      <alignment horizontal="left"/>
    </xf>
    <xf numFmtId="0" fontId="7" fillId="9" borderId="0" xfId="0" applyFont="1" applyFill="1" applyAlignment="1">
      <alignment horizontal="left"/>
    </xf>
    <xf numFmtId="164" fontId="2" fillId="9" borderId="0" xfId="31" applyNumberFormat="1" applyFont="1" applyFill="1" applyAlignment="1">
      <alignment horizontal="right"/>
    </xf>
    <xf numFmtId="3" fontId="8" fillId="9" borderId="0" xfId="0" applyNumberFormat="1" applyFont="1" applyFill="1" applyAlignment="1">
      <alignment horizontal="right"/>
    </xf>
    <xf numFmtId="0" fontId="7" fillId="9" borderId="0" xfId="0" applyFont="1" applyFill="1" applyBorder="1" applyAlignment="1">
      <alignment wrapText="1"/>
    </xf>
    <xf numFmtId="0" fontId="10" fillId="9" borderId="0" xfId="0" applyFont="1" applyFill="1" applyAlignment="1">
      <alignment horizontal="left" vertical="top"/>
    </xf>
    <xf numFmtId="0" fontId="28" fillId="9" borderId="0" xfId="0" applyFont="1" applyFill="1" applyBorder="1"/>
    <xf numFmtId="0" fontId="29" fillId="9" borderId="0" xfId="0" applyFont="1" applyFill="1" applyBorder="1"/>
    <xf numFmtId="0" fontId="29" fillId="9" borderId="0" xfId="0" applyFont="1" applyFill="1"/>
    <xf numFmtId="0" fontId="13" fillId="9" borderId="0" xfId="7" applyFont="1" applyFill="1" applyAlignment="1" applyProtection="1">
      <alignment horizontal="right"/>
    </xf>
    <xf numFmtId="0" fontId="0" fillId="9" borderId="0" xfId="0" applyFill="1" applyBorder="1" applyAlignment="1"/>
    <xf numFmtId="0" fontId="0" fillId="9" borderId="5" xfId="0" applyFill="1" applyBorder="1" applyAlignment="1">
      <alignment horizontal="right" vertical="center" wrapText="1"/>
    </xf>
    <xf numFmtId="9" fontId="6" fillId="9" borderId="0" xfId="0" applyNumberFormat="1" applyFont="1" applyFill="1" applyBorder="1"/>
    <xf numFmtId="0" fontId="10" fillId="9" borderId="0" xfId="0" applyFont="1" applyFill="1" applyAlignment="1"/>
    <xf numFmtId="43" fontId="2" fillId="9" borderId="0" xfId="5" applyFont="1" applyFill="1"/>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1" fontId="0" fillId="9" borderId="0" xfId="0" applyNumberFormat="1" applyFill="1"/>
    <xf numFmtId="164" fontId="0" fillId="9" borderId="0" xfId="0" applyNumberFormat="1" applyFill="1" applyBorder="1"/>
    <xf numFmtId="9" fontId="6" fillId="9" borderId="0" xfId="0" applyNumberFormat="1" applyFont="1" applyFill="1"/>
    <xf numFmtId="0" fontId="10" fillId="9" borderId="0" xfId="0" applyFont="1" applyFill="1"/>
    <xf numFmtId="0" fontId="10" fillId="9" borderId="0" xfId="0" applyFont="1" applyFill="1" applyAlignment="1">
      <alignment wrapText="1"/>
    </xf>
    <xf numFmtId="0" fontId="2" fillId="9" borderId="7" xfId="0" applyFont="1" applyFill="1" applyBorder="1" applyAlignment="1">
      <alignment horizontal="right" vertical="center"/>
    </xf>
    <xf numFmtId="0" fontId="13" fillId="9" borderId="0" xfId="7" applyFill="1" applyBorder="1" applyAlignment="1" applyProtection="1">
      <alignment horizontal="right"/>
    </xf>
    <xf numFmtId="1" fontId="2" fillId="8" borderId="0" xfId="28" applyNumberFormat="1" applyFill="1"/>
    <xf numFmtId="1" fontId="10" fillId="8" borderId="0" xfId="28" applyNumberFormat="1" applyFont="1" applyFill="1" applyAlignment="1"/>
    <xf numFmtId="9" fontId="7" fillId="9" borderId="0" xfId="31" applyFont="1" applyFill="1" applyAlignment="1">
      <alignment horizontal="right"/>
    </xf>
    <xf numFmtId="0" fontId="10" fillId="9" borderId="0" xfId="0" applyFont="1" applyFill="1" applyAlignment="1">
      <alignment horizontal="left"/>
    </xf>
    <xf numFmtId="0" fontId="20" fillId="0" borderId="0" xfId="0" applyFont="1" applyFill="1" applyBorder="1" applyAlignment="1">
      <alignment horizontal="center" wrapText="1"/>
    </xf>
    <xf numFmtId="3" fontId="0" fillId="0" borderId="0" xfId="0" applyNumberFormat="1" applyFill="1"/>
    <xf numFmtId="0" fontId="2" fillId="8" borderId="0" xfId="28" applyFont="1" applyFill="1" applyAlignment="1">
      <alignment vertical="center" wrapText="1"/>
    </xf>
    <xf numFmtId="0" fontId="2" fillId="8" borderId="3" xfId="28" applyFont="1" applyFill="1" applyBorder="1" applyAlignment="1">
      <alignment horizontal="left" vertical="top" wrapText="1"/>
    </xf>
    <xf numFmtId="0" fontId="2" fillId="9" borderId="0" xfId="0" applyFont="1" applyFill="1" applyBorder="1" applyAlignment="1">
      <alignment horizontal="left"/>
    </xf>
    <xf numFmtId="9" fontId="10" fillId="8" borderId="0" xfId="31" applyFont="1" applyFill="1" applyBorder="1"/>
    <xf numFmtId="166" fontId="2" fillId="8" borderId="0" xfId="28" applyNumberFormat="1" applyFill="1"/>
    <xf numFmtId="9" fontId="2" fillId="8" borderId="0" xfId="31" applyFill="1"/>
    <xf numFmtId="0" fontId="2" fillId="8" borderId="0" xfId="28" applyFont="1" applyFill="1" applyBorder="1" applyAlignment="1">
      <alignment horizontal="right" vertical="center" wrapText="1"/>
    </xf>
    <xf numFmtId="0" fontId="10" fillId="8" borderId="0" xfId="28" applyFont="1" applyFill="1" applyAlignment="1"/>
    <xf numFmtId="9" fontId="2" fillId="9" borderId="0" xfId="31" applyNumberFormat="1" applyFont="1" applyFill="1" applyBorder="1" applyAlignment="1" applyProtection="1"/>
    <xf numFmtId="9" fontId="2" fillId="8" borderId="0" xfId="28" applyNumberFormat="1" applyFill="1"/>
    <xf numFmtId="9" fontId="2" fillId="8" borderId="0" xfId="31" applyNumberFormat="1" applyFill="1"/>
    <xf numFmtId="2" fontId="2" fillId="9" borderId="0" xfId="35" applyNumberFormat="1" applyFill="1" applyBorder="1" applyAlignment="1" applyProtection="1"/>
    <xf numFmtId="10" fontId="7" fillId="9" borderId="0" xfId="0" applyNumberFormat="1" applyFont="1" applyFill="1" applyAlignment="1">
      <alignment horizontal="right"/>
    </xf>
    <xf numFmtId="9" fontId="2" fillId="8" borderId="0" xfId="28" applyNumberFormat="1" applyFill="1" applyBorder="1"/>
    <xf numFmtId="166" fontId="2" fillId="8" borderId="0" xfId="28" applyNumberFormat="1" applyFill="1" applyBorder="1"/>
    <xf numFmtId="0" fontId="0" fillId="0" borderId="10" xfId="0" applyBorder="1" applyAlignment="1">
      <alignment horizontal="center" vertical="center"/>
    </xf>
    <xf numFmtId="0" fontId="0" fillId="0" borderId="1" xfId="0" applyBorder="1" applyAlignment="1">
      <alignment horizontal="center" vertical="center"/>
    </xf>
    <xf numFmtId="0" fontId="2" fillId="8" borderId="9" xfId="28" applyFont="1" applyFill="1" applyBorder="1" applyAlignment="1">
      <alignment horizontal="center" vertical="center" wrapText="1"/>
    </xf>
    <xf numFmtId="0" fontId="2" fillId="8" borderId="1" xfId="28" applyFont="1" applyFill="1" applyBorder="1" applyAlignment="1">
      <alignment vertical="top"/>
    </xf>
    <xf numFmtId="0" fontId="10" fillId="9" borderId="0" xfId="0" applyFont="1" applyFill="1" applyAlignment="1">
      <alignment horizontal="left" vertical="top"/>
    </xf>
    <xf numFmtId="0" fontId="3" fillId="9" borderId="0" xfId="27" applyFont="1" applyFill="1" applyBorder="1"/>
    <xf numFmtId="0" fontId="2" fillId="9" borderId="0" xfId="27" applyFont="1" applyFill="1" applyBorder="1"/>
    <xf numFmtId="1" fontId="2" fillId="9" borderId="0" xfId="27" applyNumberFormat="1" applyFont="1" applyFill="1"/>
    <xf numFmtId="0" fontId="2" fillId="9" borderId="0" xfId="27" applyFont="1" applyFill="1"/>
    <xf numFmtId="0" fontId="2" fillId="9" borderId="5" xfId="27" applyFont="1" applyFill="1" applyBorder="1" applyAlignment="1">
      <alignment horizontal="right" vertical="center" wrapText="1"/>
    </xf>
    <xf numFmtId="0" fontId="2" fillId="9" borderId="0" xfId="27" applyFont="1" applyFill="1" applyBorder="1" applyAlignment="1">
      <alignment horizontal="left"/>
    </xf>
    <xf numFmtId="164" fontId="3" fillId="9" borderId="0" xfId="27" applyNumberFormat="1" applyFont="1" applyFill="1" applyBorder="1"/>
    <xf numFmtId="0" fontId="9" fillId="9" borderId="0" xfId="27" applyFont="1" applyFill="1" applyBorder="1" applyAlignment="1">
      <alignment horizontal="left"/>
    </xf>
    <xf numFmtId="0" fontId="9" fillId="9" borderId="0" xfId="27" applyFont="1" applyFill="1"/>
    <xf numFmtId="0" fontId="10" fillId="9" borderId="0" xfId="27" applyFont="1" applyFill="1"/>
    <xf numFmtId="165" fontId="2" fillId="9" borderId="0" xfId="27" applyNumberFormat="1" applyFont="1" applyFill="1"/>
    <xf numFmtId="0" fontId="2" fillId="9" borderId="0" xfId="27" applyNumberFormat="1" applyFont="1" applyFill="1"/>
    <xf numFmtId="9" fontId="0" fillId="9" borderId="0" xfId="0" applyNumberFormat="1" applyFill="1" applyBorder="1"/>
    <xf numFmtId="0" fontId="2" fillId="9" borderId="0" xfId="31" applyNumberFormat="1" applyFont="1" applyFill="1"/>
    <xf numFmtId="0" fontId="2" fillId="0" borderId="0" xfId="0" applyFont="1" applyFill="1" applyBorder="1" applyAlignment="1">
      <alignment horizontal="left"/>
    </xf>
    <xf numFmtId="3" fontId="0" fillId="0" borderId="0" xfId="0" quotePrefix="1" applyNumberFormat="1" applyFill="1" applyBorder="1"/>
    <xf numFmtId="3" fontId="0" fillId="0" borderId="0" xfId="0" applyNumberFormat="1" applyFill="1" applyBorder="1"/>
    <xf numFmtId="3" fontId="2" fillId="0" borderId="0" xfId="27" applyNumberFormat="1" applyFont="1" applyFill="1" applyBorder="1"/>
    <xf numFmtId="0" fontId="0" fillId="0" borderId="0" xfId="0" applyFill="1"/>
    <xf numFmtId="3" fontId="3" fillId="0" borderId="0" xfId="0" applyNumberFormat="1" applyFont="1" applyFill="1" applyBorder="1"/>
    <xf numFmtId="3" fontId="8" fillId="0" borderId="0" xfId="29" applyNumberFormat="1" applyFont="1" applyFill="1" applyBorder="1" applyAlignment="1">
      <alignment horizontal="right" wrapText="1"/>
    </xf>
    <xf numFmtId="3" fontId="2" fillId="0" borderId="0" xfId="0" applyNumberFormat="1" applyFont="1" applyFill="1" applyBorder="1"/>
    <xf numFmtId="3" fontId="2" fillId="0" borderId="0" xfId="0" applyNumberFormat="1" applyFont="1" applyFill="1" applyBorder="1" applyAlignment="1">
      <alignment wrapText="1"/>
    </xf>
    <xf numFmtId="9" fontId="2" fillId="0" borderId="0" xfId="31" applyFont="1" applyFill="1" applyBorder="1" applyAlignment="1" applyProtection="1"/>
    <xf numFmtId="0" fontId="9" fillId="0" borderId="0" xfId="0" applyFont="1" applyFill="1" applyBorder="1" applyAlignment="1"/>
    <xf numFmtId="0" fontId="0" fillId="0" borderId="0" xfId="0" applyFont="1" applyFill="1" applyBorder="1" applyAlignment="1"/>
    <xf numFmtId="2" fontId="2" fillId="0" borderId="0" xfId="31" applyNumberFormat="1" applyFont="1" applyFill="1" applyBorder="1" applyAlignment="1" applyProtection="1"/>
    <xf numFmtId="3" fontId="2" fillId="0" borderId="0" xfId="27" applyNumberFormat="1" applyFill="1" applyBorder="1"/>
    <xf numFmtId="3" fontId="3" fillId="0" borderId="0" xfId="27" applyNumberFormat="1" applyFont="1" applyFill="1" applyBorder="1"/>
    <xf numFmtId="0" fontId="2" fillId="0" borderId="0" xfId="0" applyFont="1" applyFill="1" applyBorder="1"/>
    <xf numFmtId="3" fontId="2" fillId="0" borderId="0" xfId="0" applyNumberFormat="1" applyFont="1" applyFill="1" applyBorder="1" applyAlignment="1">
      <alignment horizontal="right" wrapText="1"/>
    </xf>
    <xf numFmtId="9" fontId="2" fillId="0" borderId="0" xfId="0" applyNumberFormat="1" applyFont="1" applyFill="1" applyBorder="1" applyAlignment="1">
      <alignment horizontal="right" wrapText="1"/>
    </xf>
    <xf numFmtId="3"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166" fontId="41" fillId="0" borderId="0" xfId="1" applyNumberFormat="1" applyFont="1" applyFill="1" applyAlignment="1">
      <alignment horizontal="right" wrapText="1"/>
    </xf>
    <xf numFmtId="9" fontId="2" fillId="0" borderId="0" xfId="31" applyFont="1" applyFill="1" applyBorder="1" applyAlignment="1">
      <alignment horizontal="right" wrapText="1"/>
    </xf>
    <xf numFmtId="0" fontId="8" fillId="0" borderId="0" xfId="0" applyFont="1" applyFill="1" applyBorder="1"/>
    <xf numFmtId="0" fontId="0" fillId="0" borderId="0" xfId="0" applyFill="1" applyAlignment="1">
      <alignment horizontal="left"/>
    </xf>
    <xf numFmtId="3" fontId="7" fillId="0" borderId="0" xfId="29" applyNumberFormat="1" applyFont="1" applyFill="1" applyBorder="1" applyAlignment="1">
      <alignment horizontal="right" wrapText="1"/>
    </xf>
    <xf numFmtId="9" fontId="7" fillId="0" borderId="0" xfId="31" applyFont="1" applyFill="1" applyBorder="1" applyAlignment="1">
      <alignment horizontal="right" wrapText="1"/>
    </xf>
    <xf numFmtId="0" fontId="7" fillId="0" borderId="0" xfId="0" applyFont="1" applyFill="1" applyBorder="1" applyAlignment="1">
      <alignment horizontal="left"/>
    </xf>
    <xf numFmtId="0" fontId="0" fillId="0" borderId="0" xfId="0" applyNumberFormat="1" applyFill="1" applyBorder="1"/>
    <xf numFmtId="9" fontId="2" fillId="0" borderId="0" xfId="31" applyFont="1" applyFill="1" applyBorder="1" applyAlignment="1">
      <alignment horizontal="right"/>
    </xf>
    <xf numFmtId="166" fontId="0" fillId="0" borderId="0" xfId="1" applyNumberFormat="1" applyFont="1" applyFill="1" applyBorder="1"/>
    <xf numFmtId="0" fontId="2" fillId="0" borderId="2" xfId="0" applyFont="1" applyFill="1" applyBorder="1"/>
    <xf numFmtId="0" fontId="9" fillId="0" borderId="0" xfId="0" applyFont="1" applyFill="1" applyBorder="1" applyAlignment="1">
      <alignment horizontal="left"/>
    </xf>
    <xf numFmtId="0" fontId="3" fillId="0" borderId="0" xfId="0" applyFont="1" applyFill="1" applyBorder="1" applyAlignment="1">
      <alignment horizontal="left"/>
    </xf>
    <xf numFmtId="0" fontId="36" fillId="0" borderId="0" xfId="27" applyFont="1" applyFill="1" applyBorder="1" applyAlignment="1"/>
    <xf numFmtId="0" fontId="36" fillId="0" borderId="0" xfId="27" quotePrefix="1" applyFont="1" applyFill="1" applyBorder="1" applyAlignment="1"/>
    <xf numFmtId="3" fontId="2" fillId="0" borderId="0" xfId="28" applyNumberFormat="1" applyFill="1" applyBorder="1"/>
    <xf numFmtId="3" fontId="2" fillId="0" borderId="1" xfId="28" applyNumberFormat="1" applyFont="1" applyFill="1" applyBorder="1" applyAlignment="1">
      <alignment horizontal="right" vertical="top" wrapText="1"/>
    </xf>
    <xf numFmtId="9" fontId="2" fillId="0" borderId="10" xfId="28" applyNumberFormat="1" applyFill="1" applyBorder="1"/>
    <xf numFmtId="3" fontId="2" fillId="0" borderId="0" xfId="28" applyNumberFormat="1" applyFont="1" applyFill="1" applyBorder="1" applyAlignment="1">
      <alignment horizontal="right" vertical="top" wrapText="1"/>
    </xf>
    <xf numFmtId="3" fontId="43" fillId="0" borderId="0" xfId="28" applyNumberFormat="1" applyFont="1" applyFill="1" applyBorder="1" applyAlignment="1">
      <alignment vertical="top" wrapText="1"/>
    </xf>
    <xf numFmtId="9" fontId="2" fillId="0" borderId="0" xfId="28" applyNumberFormat="1" applyFill="1" applyBorder="1"/>
    <xf numFmtId="3" fontId="43" fillId="0" borderId="0" xfId="28" applyNumberFormat="1" applyFont="1" applyFill="1" applyBorder="1"/>
    <xf numFmtId="164" fontId="23" fillId="0" borderId="1" xfId="31" applyNumberFormat="1" applyFont="1" applyFill="1" applyBorder="1"/>
    <xf numFmtId="3" fontId="2" fillId="0" borderId="1" xfId="28" applyNumberFormat="1" applyFont="1" applyFill="1" applyBorder="1" applyAlignment="1">
      <alignment horizontal="right"/>
    </xf>
    <xf numFmtId="9" fontId="23" fillId="0" borderId="10" xfId="31" applyFont="1" applyFill="1" applyBorder="1" applyAlignment="1">
      <alignment horizontal="right"/>
    </xf>
    <xf numFmtId="3" fontId="2" fillId="0" borderId="1" xfId="28" applyNumberFormat="1" applyFont="1" applyFill="1" applyBorder="1" applyAlignment="1">
      <alignment vertical="top" wrapText="1"/>
    </xf>
    <xf numFmtId="164" fontId="23" fillId="0" borderId="1" xfId="31" applyNumberFormat="1" applyFont="1" applyFill="1" applyBorder="1" applyAlignment="1">
      <alignment horizontal="right"/>
    </xf>
    <xf numFmtId="0" fontId="2" fillId="0" borderId="1" xfId="28" applyFont="1" applyFill="1" applyBorder="1" applyAlignment="1">
      <alignment vertical="top" wrapText="1"/>
    </xf>
    <xf numFmtId="9" fontId="2" fillId="0" borderId="10" xfId="31" applyFont="1" applyFill="1" applyBorder="1"/>
    <xf numFmtId="9" fontId="23" fillId="0" borderId="1" xfId="31" applyNumberFormat="1" applyFont="1" applyFill="1" applyBorder="1"/>
    <xf numFmtId="164" fontId="23" fillId="0" borderId="0" xfId="31" applyNumberFormat="1" applyFont="1" applyFill="1" applyBorder="1"/>
    <xf numFmtId="3" fontId="2" fillId="0" borderId="0" xfId="28" applyNumberFormat="1" applyFont="1" applyFill="1" applyBorder="1" applyAlignment="1">
      <alignment horizontal="right"/>
    </xf>
    <xf numFmtId="9" fontId="23" fillId="0" borderId="0" xfId="31" applyFont="1" applyFill="1" applyBorder="1" applyAlignment="1">
      <alignment horizontal="right"/>
    </xf>
    <xf numFmtId="3" fontId="2" fillId="0" borderId="0" xfId="28" applyNumberFormat="1" applyFont="1" applyFill="1" applyBorder="1" applyAlignment="1">
      <alignment vertical="top" wrapText="1"/>
    </xf>
    <xf numFmtId="164" fontId="23" fillId="0" borderId="0" xfId="31" applyNumberFormat="1" applyFont="1" applyFill="1" applyBorder="1" applyAlignment="1">
      <alignment horizontal="right"/>
    </xf>
    <xf numFmtId="0" fontId="2" fillId="0" borderId="0" xfId="28" applyFont="1" applyFill="1" applyBorder="1" applyAlignment="1">
      <alignment vertical="top" wrapText="1"/>
    </xf>
    <xf numFmtId="9" fontId="23" fillId="0" borderId="0" xfId="31" applyFont="1" applyFill="1" applyBorder="1"/>
    <xf numFmtId="9" fontId="2" fillId="0" borderId="0" xfId="31" applyFont="1" applyFill="1" applyBorder="1"/>
    <xf numFmtId="9" fontId="23" fillId="0" borderId="0" xfId="31" applyNumberFormat="1" applyFont="1" applyFill="1" applyBorder="1"/>
    <xf numFmtId="0" fontId="2" fillId="0" borderId="0" xfId="28" applyFont="1" applyFill="1" applyBorder="1" applyAlignment="1">
      <alignment horizontal="right" vertical="top" wrapText="1"/>
    </xf>
    <xf numFmtId="164" fontId="44" fillId="0" borderId="0" xfId="31" applyNumberFormat="1" applyFont="1" applyFill="1" applyBorder="1"/>
    <xf numFmtId="164" fontId="44" fillId="0" borderId="0" xfId="31" applyNumberFormat="1" applyFont="1" applyFill="1" applyBorder="1" applyAlignment="1">
      <alignment horizontal="right"/>
    </xf>
    <xf numFmtId="1" fontId="2" fillId="0" borderId="0" xfId="28" applyNumberFormat="1" applyFont="1" applyFill="1" applyBorder="1" applyAlignment="1">
      <alignment vertical="top" wrapText="1"/>
    </xf>
    <xf numFmtId="166" fontId="2" fillId="0" borderId="0" xfId="5" applyNumberFormat="1" applyFont="1" applyFill="1" applyBorder="1"/>
    <xf numFmtId="166" fontId="2" fillId="0" borderId="0" xfId="5" applyNumberFormat="1" applyFont="1" applyFill="1" applyBorder="1" applyAlignment="1"/>
    <xf numFmtId="1" fontId="43" fillId="0" borderId="0" xfId="28" applyNumberFormat="1" applyFont="1" applyFill="1" applyBorder="1" applyAlignment="1">
      <alignment vertical="top" wrapText="1"/>
    </xf>
    <xf numFmtId="166" fontId="43" fillId="0" borderId="0" xfId="5" applyNumberFormat="1" applyFont="1" applyFill="1" applyBorder="1"/>
    <xf numFmtId="0" fontId="2" fillId="0" borderId="0" xfId="28" applyFill="1" applyBorder="1"/>
    <xf numFmtId="9" fontId="23" fillId="0" borderId="0" xfId="31" applyFont="1" applyFill="1" applyBorder="1" applyAlignment="1">
      <alignment horizontal="right" vertical="top" wrapText="1"/>
    </xf>
    <xf numFmtId="0" fontId="2" fillId="0" borderId="0" xfId="28" applyFill="1" applyBorder="1" applyAlignment="1">
      <alignment vertical="top"/>
    </xf>
    <xf numFmtId="166" fontId="2" fillId="0" borderId="0" xfId="1" applyNumberFormat="1" applyFont="1" applyFill="1" applyBorder="1" applyAlignment="1">
      <alignment vertical="top"/>
    </xf>
    <xf numFmtId="0" fontId="2" fillId="0" borderId="0" xfId="28" applyFont="1" applyFill="1" applyAlignment="1"/>
    <xf numFmtId="0" fontId="2" fillId="0" borderId="0" xfId="28" applyFont="1" applyFill="1" applyBorder="1" applyAlignment="1"/>
    <xf numFmtId="0" fontId="2" fillId="0" borderId="0" xfId="28" applyFill="1"/>
    <xf numFmtId="9" fontId="2" fillId="0" borderId="0" xfId="28" applyNumberFormat="1" applyFill="1"/>
    <xf numFmtId="0" fontId="41" fillId="9" borderId="0" xfId="31" applyNumberFormat="1" applyFont="1" applyFill="1" applyBorder="1"/>
    <xf numFmtId="0" fontId="0" fillId="9" borderId="0" xfId="0" applyNumberFormat="1" applyFill="1" applyBorder="1"/>
    <xf numFmtId="0" fontId="0" fillId="9" borderId="0" xfId="0" applyNumberFormat="1" applyFill="1"/>
    <xf numFmtId="0" fontId="41" fillId="9" borderId="0" xfId="31" applyNumberFormat="1" applyFont="1" applyFill="1"/>
    <xf numFmtId="0" fontId="10" fillId="9" borderId="0" xfId="0" quotePrefix="1" applyFont="1" applyFill="1"/>
    <xf numFmtId="0" fontId="10" fillId="9" borderId="0" xfId="0" applyFont="1" applyFill="1" applyAlignment="1">
      <alignment wrapText="1"/>
    </xf>
    <xf numFmtId="0" fontId="10" fillId="9" borderId="0" xfId="0" applyFont="1" applyFill="1" applyAlignment="1">
      <alignment horizontal="left" vertical="top"/>
    </xf>
    <xf numFmtId="0" fontId="3" fillId="9" borderId="2" xfId="0" applyFont="1" applyFill="1" applyBorder="1" applyAlignment="1">
      <alignment horizontal="left" vertical="center"/>
    </xf>
    <xf numFmtId="0" fontId="3" fillId="9" borderId="2" xfId="0" applyFont="1" applyFill="1" applyBorder="1" applyAlignment="1">
      <alignment horizontal="right" vertical="center" wrapText="1"/>
    </xf>
    <xf numFmtId="0" fontId="2" fillId="9" borderId="10" xfId="0" applyFont="1" applyFill="1" applyBorder="1" applyAlignment="1"/>
    <xf numFmtId="3" fontId="42" fillId="9" borderId="0" xfId="31" applyNumberFormat="1" applyFont="1" applyFill="1"/>
    <xf numFmtId="0" fontId="10" fillId="9" borderId="0" xfId="0" applyFont="1" applyFill="1" applyAlignment="1">
      <alignment wrapText="1"/>
    </xf>
    <xf numFmtId="0" fontId="0" fillId="0" borderId="0" xfId="0" applyNumberFormat="1" applyFill="1"/>
    <xf numFmtId="0" fontId="29" fillId="0" borderId="0" xfId="0" applyFont="1" applyFill="1" applyAlignment="1">
      <alignment horizontal="left" wrapText="1"/>
    </xf>
    <xf numFmtId="0" fontId="2" fillId="0" borderId="0" xfId="0" applyFont="1" applyFill="1" applyAlignment="1">
      <alignment horizontal="left"/>
    </xf>
    <xf numFmtId="0" fontId="33" fillId="0" borderId="0" xfId="7" applyFont="1" applyFill="1" applyAlignment="1" applyProtection="1">
      <alignment horizontal="left" vertical="center" wrapText="1"/>
    </xf>
    <xf numFmtId="0" fontId="6" fillId="8" borderId="0" xfId="28" applyNumberFormat="1" applyFont="1" applyFill="1"/>
    <xf numFmtId="0" fontId="2" fillId="9" borderId="0" xfId="0" applyFont="1" applyFill="1" applyBorder="1" applyAlignment="1">
      <alignment horizontal="left"/>
    </xf>
    <xf numFmtId="2" fontId="2" fillId="8" borderId="0" xfId="31" applyNumberFormat="1" applyFill="1" applyBorder="1"/>
    <xf numFmtId="9" fontId="2" fillId="0" borderId="0" xfId="31" applyFill="1"/>
    <xf numFmtId="9" fontId="6" fillId="8" borderId="0" xfId="31" applyFont="1" applyFill="1"/>
    <xf numFmtId="43" fontId="2" fillId="9" borderId="0" xfId="1" applyFont="1" applyFill="1"/>
    <xf numFmtId="0" fontId="2" fillId="0" borderId="0" xfId="27" applyFont="1" applyFill="1" applyBorder="1" applyAlignment="1">
      <alignment horizontal="left"/>
    </xf>
    <xf numFmtId="0" fontId="3" fillId="0" borderId="0" xfId="0" applyFont="1" applyFill="1" applyBorder="1"/>
    <xf numFmtId="0" fontId="2" fillId="0" borderId="0" xfId="0" applyFont="1" applyFill="1"/>
    <xf numFmtId="0" fontId="13" fillId="0" borderId="0" xfId="7" applyFill="1" applyBorder="1" applyAlignment="1" applyProtection="1">
      <alignment horizontal="right"/>
    </xf>
    <xf numFmtId="0" fontId="2" fillId="0" borderId="1" xfId="0" applyFont="1" applyFill="1" applyBorder="1"/>
    <xf numFmtId="0" fontId="2" fillId="0" borderId="5" xfId="0" applyFont="1" applyFill="1" applyBorder="1" applyAlignment="1">
      <alignment horizontal="right" wrapText="1"/>
    </xf>
    <xf numFmtId="3" fontId="2" fillId="0" borderId="0" xfId="0" applyNumberFormat="1" applyFont="1" applyFill="1" applyBorder="1" applyAlignment="1">
      <alignment horizontal="center" wrapText="1"/>
    </xf>
    <xf numFmtId="0" fontId="2" fillId="0" borderId="0" xfId="0" applyFont="1" applyFill="1" applyBorder="1" applyAlignment="1">
      <alignment horizontal="left"/>
    </xf>
    <xf numFmtId="9" fontId="0" fillId="9" borderId="0" xfId="31" quotePrefix="1" applyFont="1" applyFill="1" applyBorder="1"/>
    <xf numFmtId="9" fontId="8" fillId="0" borderId="0" xfId="31" applyFont="1" applyFill="1" applyBorder="1" applyAlignment="1">
      <alignment horizontal="right" wrapText="1"/>
    </xf>
    <xf numFmtId="0" fontId="2" fillId="0" borderId="0" xfId="0" quotePrefix="1" applyFont="1" applyFill="1" applyAlignment="1">
      <alignment horizontal="left"/>
    </xf>
    <xf numFmtId="3" fontId="3" fillId="0" borderId="0" xfId="0" applyNumberFormat="1" applyFont="1" applyFill="1" applyBorder="1" applyAlignment="1">
      <alignment horizontal="right"/>
    </xf>
    <xf numFmtId="9" fontId="23" fillId="8" borderId="0" xfId="31" applyFont="1" applyFill="1" applyBorder="1"/>
    <xf numFmtId="2" fontId="0" fillId="9" borderId="0" xfId="0" applyNumberFormat="1" applyFill="1" applyBorder="1"/>
    <xf numFmtId="9" fontId="9" fillId="9" borderId="0" xfId="31" applyFont="1" applyFill="1" applyAlignment="1"/>
    <xf numFmtId="2" fontId="41" fillId="9" borderId="0" xfId="31" applyNumberFormat="1" applyFont="1" applyFill="1"/>
    <xf numFmtId="43" fontId="0" fillId="9" borderId="0" xfId="1" applyFont="1" applyFill="1" applyBorder="1"/>
    <xf numFmtId="9" fontId="3" fillId="0" borderId="0" xfId="31" applyFont="1" applyFill="1" applyBorder="1"/>
    <xf numFmtId="0" fontId="2" fillId="0" borderId="0" xfId="0" applyFont="1" applyFill="1" applyBorder="1" applyAlignment="1">
      <alignment horizontal="left"/>
    </xf>
    <xf numFmtId="0" fontId="3" fillId="0" borderId="0" xfId="28" applyFont="1" applyBorder="1"/>
    <xf numFmtId="0" fontId="2" fillId="0" borderId="0" xfId="28" applyFont="1" applyBorder="1"/>
    <xf numFmtId="0" fontId="13" fillId="0" borderId="0" xfId="7" applyBorder="1" applyAlignment="1" applyProtection="1">
      <alignment horizontal="right"/>
    </xf>
    <xf numFmtId="0" fontId="3" fillId="0" borderId="0" xfId="28" applyFont="1" applyBorder="1" applyAlignment="1">
      <alignment horizontal="center"/>
    </xf>
    <xf numFmtId="0" fontId="23" fillId="0" borderId="5" xfId="28" applyFont="1" applyFill="1" applyBorder="1" applyAlignment="1">
      <alignment horizontal="right" wrapText="1"/>
    </xf>
    <xf numFmtId="0" fontId="23" fillId="0" borderId="2" xfId="28" applyFont="1" applyFill="1" applyBorder="1" applyAlignment="1">
      <alignment horizontal="right" wrapText="1"/>
    </xf>
    <xf numFmtId="0" fontId="23" fillId="0" borderId="17" xfId="28" applyFont="1" applyFill="1" applyBorder="1" applyAlignment="1">
      <alignment horizontal="right" wrapText="1"/>
    </xf>
    <xf numFmtId="0" fontId="23" fillId="0" borderId="0" xfId="28" applyFont="1" applyBorder="1"/>
    <xf numFmtId="0" fontId="2" fillId="0" borderId="11" xfId="28" applyFont="1" applyBorder="1"/>
    <xf numFmtId="3" fontId="3" fillId="0" borderId="15" xfId="28" applyNumberFormat="1" applyFont="1" applyBorder="1" applyAlignment="1">
      <alignment horizontal="right"/>
    </xf>
    <xf numFmtId="9" fontId="2" fillId="0" borderId="0" xfId="31" applyFont="1" applyFill="1" applyBorder="1" applyAlignment="1">
      <alignment horizontal="right" vertical="top" wrapText="1"/>
    </xf>
    <xf numFmtId="0" fontId="3" fillId="0" borderId="11" xfId="28" applyFont="1" applyBorder="1"/>
    <xf numFmtId="3" fontId="3" fillId="0" borderId="0" xfId="28" applyNumberFormat="1" applyFont="1" applyFill="1" applyBorder="1" applyAlignment="1">
      <alignment horizontal="right" vertical="top" wrapText="1"/>
    </xf>
    <xf numFmtId="9" fontId="3" fillId="0" borderId="0" xfId="31" applyFont="1" applyFill="1" applyBorder="1" applyAlignment="1">
      <alignment horizontal="right" vertical="top" wrapText="1"/>
    </xf>
    <xf numFmtId="0" fontId="23" fillId="10" borderId="11" xfId="28" quotePrefix="1" applyFont="1" applyFill="1" applyBorder="1"/>
    <xf numFmtId="3" fontId="46" fillId="10" borderId="15" xfId="28" applyNumberFormat="1" applyFont="1" applyFill="1" applyBorder="1" applyAlignment="1">
      <alignment horizontal="right"/>
    </xf>
    <xf numFmtId="3" fontId="23" fillId="10" borderId="0" xfId="28" applyNumberFormat="1" applyFont="1" applyFill="1" applyBorder="1" applyAlignment="1">
      <alignment horizontal="right" vertical="top" wrapText="1"/>
    </xf>
    <xf numFmtId="9" fontId="23" fillId="10" borderId="0" xfId="31" applyFont="1" applyFill="1" applyBorder="1" applyAlignment="1">
      <alignment horizontal="right" vertical="top" wrapText="1"/>
    </xf>
    <xf numFmtId="0" fontId="2" fillId="10" borderId="0" xfId="28" applyFont="1" applyFill="1" applyBorder="1" applyAlignment="1">
      <alignment horizontal="right" vertical="top" wrapText="1"/>
    </xf>
    <xf numFmtId="3" fontId="2" fillId="10" borderId="0" xfId="28" applyNumberFormat="1" applyFont="1" applyFill="1" applyBorder="1" applyAlignment="1">
      <alignment horizontal="right" vertical="top" wrapText="1"/>
    </xf>
    <xf numFmtId="9" fontId="2" fillId="10" borderId="0" xfId="31" applyFont="1" applyFill="1" applyBorder="1" applyAlignment="1">
      <alignment horizontal="right" vertical="top" wrapText="1"/>
    </xf>
    <xf numFmtId="0" fontId="2" fillId="9" borderId="0" xfId="28" applyFont="1" applyFill="1" applyBorder="1"/>
    <xf numFmtId="0" fontId="3" fillId="0" borderId="9" xfId="28" applyFont="1" applyBorder="1"/>
    <xf numFmtId="3" fontId="3" fillId="0" borderId="16" xfId="28" applyNumberFormat="1" applyFont="1" applyBorder="1" applyAlignment="1">
      <alignment horizontal="right"/>
    </xf>
    <xf numFmtId="3" fontId="3" fillId="0" borderId="2" xfId="28" applyNumberFormat="1" applyFont="1" applyFill="1" applyBorder="1" applyAlignment="1">
      <alignment horizontal="right" vertical="top" wrapText="1"/>
    </xf>
    <xf numFmtId="9" fontId="3" fillId="0" borderId="2" xfId="31" applyFont="1" applyFill="1" applyBorder="1" applyAlignment="1">
      <alignment horizontal="right" vertical="top" wrapText="1"/>
    </xf>
    <xf numFmtId="0" fontId="3" fillId="0" borderId="2" xfId="28" applyFont="1" applyBorder="1" applyAlignment="1">
      <alignment horizontal="right"/>
    </xf>
    <xf numFmtId="3" fontId="3" fillId="0" borderId="2" xfId="28" applyNumberFormat="1" applyFont="1" applyBorder="1" applyAlignment="1">
      <alignment horizontal="right"/>
    </xf>
    <xf numFmtId="9" fontId="3" fillId="0" borderId="17" xfId="31" applyFont="1" applyFill="1" applyBorder="1" applyAlignment="1">
      <alignment horizontal="right" vertical="top" wrapText="1"/>
    </xf>
    <xf numFmtId="0" fontId="46" fillId="0" borderId="0" xfId="28" applyFont="1" applyBorder="1"/>
    <xf numFmtId="0" fontId="9" fillId="0" borderId="0" xfId="28" applyFont="1" applyFill="1" applyBorder="1"/>
    <xf numFmtId="0" fontId="10" fillId="0" borderId="0" xfId="28" applyFont="1" applyBorder="1"/>
    <xf numFmtId="0" fontId="10" fillId="0" borderId="0" xfId="28" applyFont="1" applyFill="1" applyBorder="1"/>
    <xf numFmtId="0" fontId="10" fillId="0" borderId="0" xfId="28" applyFont="1"/>
    <xf numFmtId="0" fontId="2" fillId="9" borderId="0" xfId="28" applyNumberFormat="1" applyFont="1" applyFill="1" applyBorder="1" applyAlignment="1">
      <alignment horizontal="left"/>
    </xf>
    <xf numFmtId="3" fontId="2" fillId="9" borderId="0" xfId="28" applyNumberFormat="1" applyFont="1" applyFill="1" applyBorder="1" applyAlignment="1">
      <alignment vertical="top" wrapText="1"/>
    </xf>
    <xf numFmtId="0" fontId="2" fillId="9" borderId="0" xfId="28" applyFont="1" applyFill="1" applyBorder="1" applyAlignment="1">
      <alignment horizontal="right" vertical="top" wrapText="1"/>
    </xf>
    <xf numFmtId="0" fontId="2" fillId="9" borderId="0" xfId="28" applyFont="1" applyFill="1" applyBorder="1" applyAlignment="1">
      <alignment horizontal="left"/>
    </xf>
    <xf numFmtId="1" fontId="2" fillId="9" borderId="0" xfId="28" applyNumberFormat="1" applyFont="1" applyFill="1" applyBorder="1" applyAlignment="1">
      <alignment vertical="top" wrapText="1"/>
    </xf>
    <xf numFmtId="166" fontId="2" fillId="9" borderId="0" xfId="5" applyNumberFormat="1" applyFont="1" applyFill="1" applyBorder="1"/>
    <xf numFmtId="1" fontId="2" fillId="9" borderId="0" xfId="28" applyNumberFormat="1" applyFont="1" applyFill="1" applyBorder="1" applyAlignment="1">
      <alignment horizontal="right" vertical="top" wrapText="1"/>
    </xf>
    <xf numFmtId="9" fontId="23" fillId="0" borderId="2" xfId="31" applyFont="1" applyFill="1" applyBorder="1" applyAlignment="1">
      <alignment horizontal="right"/>
    </xf>
    <xf numFmtId="9" fontId="23" fillId="0" borderId="2" xfId="31" applyFont="1" applyFill="1" applyBorder="1"/>
    <xf numFmtId="164" fontId="23" fillId="0" borderId="2" xfId="31" applyNumberFormat="1" applyFont="1" applyFill="1" applyBorder="1"/>
    <xf numFmtId="0" fontId="0" fillId="9" borderId="0" xfId="0" applyFill="1" applyAlignment="1">
      <alignment wrapText="1"/>
    </xf>
    <xf numFmtId="3" fontId="2" fillId="0" borderId="0" xfId="28" applyNumberFormat="1" applyFont="1" applyBorder="1"/>
    <xf numFmtId="0" fontId="2" fillId="0" borderId="0" xfId="0" applyFont="1" applyFill="1" applyBorder="1" applyAlignment="1">
      <alignment horizontal="left"/>
    </xf>
    <xf numFmtId="43" fontId="41" fillId="9" borderId="0" xfId="1" applyFont="1" applyFill="1"/>
    <xf numFmtId="9" fontId="0" fillId="0" borderId="0" xfId="31" quotePrefix="1" applyFont="1" applyFill="1" applyBorder="1"/>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3" fontId="2" fillId="0" borderId="0" xfId="0" applyNumberFormat="1" applyFont="1" applyFill="1" applyBorder="1" applyAlignment="1"/>
    <xf numFmtId="166" fontId="2" fillId="0" borderId="0" xfId="1" applyNumberFormat="1" applyFont="1" applyFill="1" applyBorder="1"/>
    <xf numFmtId="9" fontId="3" fillId="0" borderId="0" xfId="31" applyFont="1" applyFill="1" applyBorder="1" applyAlignment="1">
      <alignment horizontal="right"/>
    </xf>
    <xf numFmtId="0" fontId="10" fillId="0" borderId="0" xfId="0" applyFont="1" applyFill="1" applyBorder="1" applyAlignment="1">
      <alignment horizontal="left"/>
    </xf>
    <xf numFmtId="3" fontId="43" fillId="0" borderId="0" xfId="0" quotePrefix="1" applyNumberFormat="1" applyFont="1" applyFill="1" applyBorder="1"/>
    <xf numFmtId="0" fontId="2" fillId="0" borderId="2" xfId="0" applyFont="1" applyFill="1" applyBorder="1" applyAlignment="1">
      <alignment horizontal="left"/>
    </xf>
    <xf numFmtId="3" fontId="0" fillId="0" borderId="2" xfId="0" quotePrefix="1" applyNumberFormat="1" applyFill="1" applyBorder="1"/>
    <xf numFmtId="3" fontId="3" fillId="0" borderId="0" xfId="0" applyNumberFormat="1" applyFont="1" applyFill="1" applyBorder="1" applyAlignment="1"/>
    <xf numFmtId="0" fontId="2" fillId="0" borderId="0" xfId="0" applyFont="1" applyFill="1" applyBorder="1" applyAlignment="1">
      <alignment horizontal="right"/>
    </xf>
    <xf numFmtId="3" fontId="2" fillId="0" borderId="0" xfId="0" applyNumberFormat="1" applyFont="1" applyFill="1" applyBorder="1" applyAlignment="1">
      <alignment horizontal="left"/>
    </xf>
    <xf numFmtId="9" fontId="2" fillId="0" borderId="0" xfId="0" applyNumberFormat="1" applyFont="1" applyFill="1" applyBorder="1"/>
    <xf numFmtId="3" fontId="4" fillId="0" borderId="0" xfId="0" applyNumberFormat="1" applyFont="1" applyFill="1" applyBorder="1" applyAlignment="1" applyProtection="1"/>
    <xf numFmtId="3" fontId="3" fillId="0" borderId="2" xfId="0" applyNumberFormat="1" applyFont="1" applyFill="1" applyBorder="1"/>
    <xf numFmtId="0" fontId="0" fillId="0" borderId="2" xfId="0" applyNumberFormat="1" applyFill="1" applyBorder="1"/>
    <xf numFmtId="3" fontId="0" fillId="0" borderId="2" xfId="0" applyNumberFormat="1" applyFill="1" applyBorder="1"/>
    <xf numFmtId="3" fontId="8" fillId="0" borderId="2" xfId="29" applyNumberFormat="1" applyFont="1" applyFill="1" applyBorder="1" applyAlignment="1">
      <alignment horizontal="right" wrapText="1"/>
    </xf>
    <xf numFmtId="3" fontId="3" fillId="0" borderId="2" xfId="0" applyNumberFormat="1" applyFont="1" applyFill="1" applyBorder="1" applyAlignment="1">
      <alignment horizontal="right"/>
    </xf>
    <xf numFmtId="3" fontId="2" fillId="0" borderId="2" xfId="0" applyNumberFormat="1" applyFont="1" applyFill="1" applyBorder="1" applyAlignment="1">
      <alignment wrapText="1"/>
    </xf>
    <xf numFmtId="0" fontId="2" fillId="0" borderId="4" xfId="28" applyFont="1" applyFill="1" applyBorder="1" applyAlignment="1">
      <alignment horizontal="left" vertical="top" wrapText="1"/>
    </xf>
    <xf numFmtId="0" fontId="2" fillId="0" borderId="4" xfId="28" applyFont="1" applyFill="1" applyBorder="1" applyAlignment="1">
      <alignment horizontal="left" vertical="top"/>
    </xf>
    <xf numFmtId="0" fontId="2" fillId="0" borderId="0" xfId="28" applyFont="1" applyFill="1" applyBorder="1" applyAlignment="1">
      <alignment horizontal="left" vertical="top"/>
    </xf>
    <xf numFmtId="0" fontId="2" fillId="0" borderId="2" xfId="28" applyFont="1" applyFill="1" applyBorder="1" applyAlignment="1">
      <alignment horizontal="left" vertical="top"/>
    </xf>
    <xf numFmtId="166" fontId="2" fillId="0" borderId="2" xfId="1" applyNumberFormat="1" applyFont="1" applyFill="1" applyBorder="1"/>
    <xf numFmtId="166" fontId="2" fillId="0" borderId="2" xfId="1" applyNumberFormat="1" applyFont="1" applyFill="1" applyBorder="1" applyAlignment="1">
      <alignment vertical="top"/>
    </xf>
    <xf numFmtId="0" fontId="2" fillId="0" borderId="1" xfId="28" applyFont="1" applyFill="1" applyBorder="1" applyAlignment="1">
      <alignment horizontal="left"/>
    </xf>
    <xf numFmtId="0" fontId="2" fillId="0" borderId="0" xfId="28" applyFont="1" applyFill="1" applyBorder="1" applyAlignment="1">
      <alignment horizontal="left"/>
    </xf>
    <xf numFmtId="0" fontId="43" fillId="0" borderId="0" xfId="28" applyFont="1" applyFill="1" applyBorder="1" applyAlignment="1">
      <alignment vertical="top" wrapText="1"/>
    </xf>
    <xf numFmtId="49" fontId="2" fillId="0" borderId="0" xfId="28" applyNumberFormat="1" applyFont="1" applyFill="1" applyBorder="1" applyAlignment="1">
      <alignment horizontal="left"/>
    </xf>
    <xf numFmtId="1" fontId="2" fillId="0" borderId="0" xfId="28" applyNumberFormat="1" applyFont="1" applyFill="1" applyBorder="1" applyAlignment="1">
      <alignment horizontal="right" vertical="top" wrapText="1"/>
    </xf>
    <xf numFmtId="0" fontId="2" fillId="0" borderId="2" xfId="28" applyFont="1" applyFill="1" applyBorder="1" applyAlignment="1">
      <alignment horizontal="left"/>
    </xf>
    <xf numFmtId="3" fontId="2" fillId="0" borderId="2" xfId="28" applyNumberFormat="1" applyFont="1" applyFill="1" applyBorder="1" applyAlignment="1">
      <alignment vertical="top" wrapText="1"/>
    </xf>
    <xf numFmtId="1" fontId="2" fillId="0" borderId="2" xfId="28" applyNumberFormat="1" applyFont="1" applyFill="1" applyBorder="1" applyAlignment="1">
      <alignment vertical="top" wrapText="1"/>
    </xf>
    <xf numFmtId="166" fontId="2" fillId="0" borderId="2" xfId="5" applyNumberFormat="1" applyFont="1" applyFill="1" applyBorder="1"/>
    <xf numFmtId="0" fontId="2" fillId="0" borderId="2" xfId="28" applyFont="1" applyFill="1" applyBorder="1" applyAlignment="1">
      <alignment horizontal="right" vertical="top" wrapText="1"/>
    </xf>
    <xf numFmtId="1" fontId="2" fillId="0" borderId="2" xfId="28" applyNumberFormat="1" applyFont="1" applyFill="1" applyBorder="1" applyAlignment="1">
      <alignment horizontal="right" vertical="top" wrapText="1"/>
    </xf>
    <xf numFmtId="0" fontId="3" fillId="0" borderId="0" xfId="27" applyFont="1" applyFill="1" applyBorder="1" applyAlignment="1">
      <alignment horizontal="left" vertical="center"/>
    </xf>
    <xf numFmtId="3" fontId="2" fillId="0" borderId="0" xfId="27" applyNumberFormat="1" applyFont="1" applyFill="1" applyBorder="1" applyAlignment="1"/>
    <xf numFmtId="165" fontId="2" fillId="0" borderId="0" xfId="27" applyNumberFormat="1" applyFont="1" applyFill="1" applyBorder="1" applyAlignment="1">
      <alignment horizontal="right" wrapText="1"/>
    </xf>
    <xf numFmtId="3" fontId="3" fillId="0" borderId="0" xfId="27" applyNumberFormat="1" applyFont="1" applyFill="1" applyBorder="1" applyAlignment="1"/>
    <xf numFmtId="165" fontId="2" fillId="0" borderId="0" xfId="27" applyNumberFormat="1" applyFont="1" applyFill="1" applyBorder="1" applyAlignment="1">
      <alignment horizontal="right" vertical="center" wrapText="1"/>
    </xf>
    <xf numFmtId="165" fontId="2" fillId="0" borderId="0" xfId="27" applyNumberFormat="1" applyFont="1" applyFill="1" applyBorder="1"/>
    <xf numFmtId="3" fontId="2" fillId="0" borderId="0" xfId="27" applyNumberFormat="1" applyFont="1" applyFill="1" applyBorder="1" applyAlignment="1">
      <alignment horizontal="right"/>
    </xf>
    <xf numFmtId="165" fontId="2" fillId="0" borderId="0" xfId="27" applyNumberFormat="1" applyFont="1" applyFill="1" applyBorder="1" applyAlignment="1">
      <alignment horizontal="right"/>
    </xf>
    <xf numFmtId="0" fontId="2" fillId="0" borderId="0" xfId="27" quotePrefix="1" applyFont="1" applyFill="1" applyBorder="1" applyAlignment="1">
      <alignment horizontal="left"/>
    </xf>
    <xf numFmtId="165" fontId="2" fillId="0" borderId="0" xfId="27" applyNumberFormat="1" applyFill="1" applyBorder="1"/>
    <xf numFmtId="3" fontId="3" fillId="0" borderId="0" xfId="27" applyNumberFormat="1" applyFont="1" applyFill="1" applyBorder="1" applyAlignment="1">
      <alignment horizontal="right"/>
    </xf>
    <xf numFmtId="0" fontId="10" fillId="0" borderId="0" xfId="27" applyFont="1" applyFill="1" applyBorder="1" applyAlignment="1">
      <alignment horizontal="left"/>
    </xf>
    <xf numFmtId="3" fontId="2" fillId="0" borderId="0" xfId="27" applyNumberFormat="1" applyFont="1" applyFill="1"/>
    <xf numFmtId="0" fontId="2" fillId="0" borderId="2" xfId="27" applyFont="1" applyFill="1" applyBorder="1" applyAlignment="1">
      <alignment horizontal="left"/>
    </xf>
    <xf numFmtId="3" fontId="2" fillId="0" borderId="2" xfId="27" applyNumberFormat="1" applyFill="1" applyBorder="1"/>
    <xf numFmtId="165" fontId="2" fillId="0" borderId="2" xfId="27" applyNumberFormat="1" applyFill="1" applyBorder="1"/>
    <xf numFmtId="3" fontId="2" fillId="0" borderId="2" xfId="27" applyNumberFormat="1" applyFont="1" applyFill="1" applyBorder="1"/>
    <xf numFmtId="3" fontId="3" fillId="0" borderId="2" xfId="27" applyNumberFormat="1" applyFont="1" applyFill="1" applyBorder="1"/>
    <xf numFmtId="9" fontId="7" fillId="0" borderId="2" xfId="31" applyFont="1" applyFill="1" applyBorder="1" applyAlignment="1">
      <alignment horizontal="right" wrapText="1"/>
    </xf>
    <xf numFmtId="9" fontId="2" fillId="0" borderId="2" xfId="0" applyNumberFormat="1" applyFont="1" applyFill="1" applyBorder="1" applyAlignment="1">
      <alignment horizontal="right" wrapText="1"/>
    </xf>
    <xf numFmtId="3" fontId="2" fillId="0" borderId="2" xfId="0" applyNumberFormat="1" applyFont="1" applyFill="1" applyBorder="1" applyAlignment="1">
      <alignment horizontal="right"/>
    </xf>
    <xf numFmtId="49" fontId="3" fillId="0" borderId="3" xfId="28" applyNumberFormat="1" applyFont="1" applyFill="1" applyBorder="1" applyAlignment="1">
      <alignment wrapText="1"/>
    </xf>
    <xf numFmtId="3" fontId="2" fillId="0" borderId="1" xfId="28" applyNumberFormat="1" applyFill="1" applyBorder="1"/>
    <xf numFmtId="0" fontId="2" fillId="0" borderId="1" xfId="28" applyFill="1" applyBorder="1" applyAlignment="1">
      <alignment horizontal="right"/>
    </xf>
    <xf numFmtId="3" fontId="43" fillId="0" borderId="1" xfId="28" applyNumberFormat="1" applyFont="1" applyFill="1" applyBorder="1" applyAlignment="1">
      <alignment vertical="top" wrapText="1"/>
    </xf>
    <xf numFmtId="49" fontId="3" fillId="0" borderId="4" xfId="28" applyNumberFormat="1" applyFont="1" applyFill="1" applyBorder="1" applyAlignment="1"/>
    <xf numFmtId="0" fontId="2" fillId="0" borderId="0" xfId="28" applyFill="1" applyBorder="1" applyAlignment="1">
      <alignment horizontal="right"/>
    </xf>
    <xf numFmtId="0" fontId="43" fillId="0" borderId="0" xfId="28" applyFont="1" applyFill="1" applyBorder="1" applyAlignment="1">
      <alignment horizontal="right"/>
    </xf>
    <xf numFmtId="49" fontId="3" fillId="0" borderId="4" xfId="28" quotePrefix="1" applyNumberFormat="1" applyFont="1" applyFill="1" applyBorder="1" applyAlignment="1"/>
    <xf numFmtId="49" fontId="3" fillId="0" borderId="4" xfId="28" quotePrefix="1" applyNumberFormat="1" applyFont="1" applyFill="1" applyBorder="1" applyAlignment="1">
      <alignment horizontal="left"/>
    </xf>
    <xf numFmtId="3" fontId="43" fillId="0" borderId="0" xfId="28" applyNumberFormat="1" applyFont="1" applyFill="1" applyBorder="1" applyAlignment="1">
      <alignment horizontal="right" vertical="top" wrapText="1"/>
    </xf>
    <xf numFmtId="49" fontId="3" fillId="0" borderId="0" xfId="28" applyNumberFormat="1" applyFont="1" applyFill="1" applyBorder="1" applyAlignment="1"/>
    <xf numFmtId="49" fontId="3" fillId="0" borderId="2" xfId="28" applyNumberFormat="1" applyFont="1" applyFill="1" applyBorder="1" applyAlignment="1"/>
    <xf numFmtId="3" fontId="43" fillId="0" borderId="2" xfId="28" applyNumberFormat="1" applyFont="1" applyFill="1" applyBorder="1"/>
    <xf numFmtId="3" fontId="43" fillId="0" borderId="2" xfId="28" applyNumberFormat="1" applyFont="1" applyFill="1" applyBorder="1" applyAlignment="1">
      <alignment vertical="top" wrapText="1"/>
    </xf>
    <xf numFmtId="0" fontId="43" fillId="0" borderId="2" xfId="28" applyFont="1" applyFill="1" applyBorder="1" applyAlignment="1">
      <alignment horizontal="right"/>
    </xf>
    <xf numFmtId="9" fontId="2" fillId="0" borderId="2" xfId="28" applyNumberFormat="1" applyFill="1" applyBorder="1"/>
    <xf numFmtId="9" fontId="2" fillId="0" borderId="0" xfId="31" applyFont="1" applyFill="1" applyBorder="1" applyAlignment="1">
      <alignment horizontal="right" vertical="center" wrapText="1"/>
    </xf>
    <xf numFmtId="3" fontId="2" fillId="0" borderId="1" xfId="31" applyNumberFormat="1" applyFont="1" applyFill="1" applyBorder="1"/>
    <xf numFmtId="0" fontId="2" fillId="0" borderId="1" xfId="28" applyFont="1" applyFill="1" applyBorder="1" applyAlignment="1">
      <alignment horizontal="right" vertical="top" wrapText="1"/>
    </xf>
    <xf numFmtId="0" fontId="2" fillId="0" borderId="0" xfId="31" applyNumberFormat="1" applyFont="1" applyFill="1" applyBorder="1"/>
    <xf numFmtId="3" fontId="43" fillId="0" borderId="0" xfId="28" applyNumberFormat="1" applyFont="1" applyFill="1" applyBorder="1" applyAlignment="1">
      <alignment horizontal="right"/>
    </xf>
    <xf numFmtId="3" fontId="7" fillId="0" borderId="0" xfId="28" applyNumberFormat="1" applyFont="1" applyFill="1" applyBorder="1" applyAlignment="1">
      <alignment vertical="top" wrapText="1"/>
    </xf>
    <xf numFmtId="0" fontId="43" fillId="0" borderId="0" xfId="31" applyNumberFormat="1" applyFont="1" applyFill="1" applyBorder="1"/>
    <xf numFmtId="0" fontId="43" fillId="0" borderId="0" xfId="28" applyFont="1" applyFill="1" applyBorder="1" applyAlignment="1">
      <alignment horizontal="right" vertical="top" wrapText="1"/>
    </xf>
    <xf numFmtId="0" fontId="7" fillId="0" borderId="0" xfId="28" applyFont="1" applyFill="1" applyBorder="1" applyAlignment="1">
      <alignment vertical="top" wrapText="1"/>
    </xf>
    <xf numFmtId="3" fontId="2" fillId="0" borderId="2" xfId="28" applyNumberFormat="1" applyFill="1" applyBorder="1"/>
    <xf numFmtId="3" fontId="2" fillId="0" borderId="2" xfId="28" applyNumberFormat="1" applyFont="1" applyFill="1" applyBorder="1" applyAlignment="1">
      <alignment horizontal="right"/>
    </xf>
    <xf numFmtId="0" fontId="2" fillId="0" borderId="2" xfId="28" applyFont="1" applyFill="1" applyBorder="1" applyAlignment="1">
      <alignment vertical="top" wrapText="1"/>
    </xf>
    <xf numFmtId="9" fontId="2" fillId="0" borderId="2" xfId="31" applyFont="1" applyFill="1" applyBorder="1" applyAlignment="1">
      <alignment horizontal="right" vertical="center" wrapText="1"/>
    </xf>
    <xf numFmtId="164" fontId="23" fillId="0" borderId="2" xfId="31" applyNumberFormat="1" applyFont="1" applyFill="1" applyBorder="1" applyAlignment="1">
      <alignment horizontal="right"/>
    </xf>
    <xf numFmtId="9" fontId="2" fillId="0" borderId="2" xfId="31" applyFont="1" applyFill="1" applyBorder="1"/>
    <xf numFmtId="9" fontId="23" fillId="0" borderId="2" xfId="31" applyNumberFormat="1" applyFont="1" applyFill="1" applyBorder="1"/>
    <xf numFmtId="3" fontId="2" fillId="0" borderId="2" xfId="28" applyNumberFormat="1" applyFont="1" applyFill="1" applyBorder="1" applyAlignment="1">
      <alignment horizontal="right" vertical="top" wrapText="1"/>
    </xf>
    <xf numFmtId="164" fontId="23" fillId="0" borderId="2" xfId="31" quotePrefix="1" applyNumberFormat="1" applyFont="1" applyFill="1" applyBorder="1" applyAlignment="1">
      <alignment horizontal="right"/>
    </xf>
    <xf numFmtId="3" fontId="2" fillId="0" borderId="2" xfId="28" quotePrefix="1" applyNumberFormat="1" applyFont="1" applyFill="1" applyBorder="1" applyAlignment="1">
      <alignment horizontal="right" vertical="top" wrapText="1"/>
    </xf>
    <xf numFmtId="9" fontId="23" fillId="0" borderId="2" xfId="31" quotePrefix="1" applyFont="1" applyFill="1" applyBorder="1" applyAlignment="1">
      <alignment horizontal="right"/>
    </xf>
    <xf numFmtId="0" fontId="2" fillId="0" borderId="2" xfId="28" applyNumberFormat="1" applyFont="1" applyFill="1" applyBorder="1" applyAlignment="1">
      <alignment horizontal="left"/>
    </xf>
    <xf numFmtId="9" fontId="2" fillId="0" borderId="0" xfId="31" applyFont="1" applyBorder="1"/>
    <xf numFmtId="9" fontId="2" fillId="0" borderId="0" xfId="28" applyNumberFormat="1" applyFont="1" applyBorder="1"/>
    <xf numFmtId="9" fontId="3" fillId="0" borderId="0" xfId="28" applyNumberFormat="1" applyFont="1" applyBorder="1" applyAlignment="1">
      <alignment horizontal="center"/>
    </xf>
    <xf numFmtId="9" fontId="23" fillId="0" borderId="0" xfId="28" applyNumberFormat="1" applyFont="1" applyBorder="1"/>
    <xf numFmtId="3" fontId="3" fillId="9" borderId="15" xfId="28" applyNumberFormat="1" applyFont="1" applyFill="1" applyBorder="1" applyAlignment="1">
      <alignment horizontal="right"/>
    </xf>
    <xf numFmtId="3" fontId="2" fillId="9" borderId="0" xfId="28" applyNumberFormat="1" applyFont="1" applyFill="1" applyBorder="1" applyAlignment="1">
      <alignment horizontal="right" vertical="top" wrapText="1"/>
    </xf>
    <xf numFmtId="9" fontId="2" fillId="9" borderId="0" xfId="31" applyFont="1" applyFill="1" applyBorder="1" applyAlignment="1">
      <alignment horizontal="right" vertical="top" wrapText="1"/>
    </xf>
    <xf numFmtId="0" fontId="2" fillId="9" borderId="0" xfId="28" quotePrefix="1" applyFont="1" applyFill="1" applyBorder="1" applyAlignment="1">
      <alignment horizontal="right" vertical="top" wrapText="1"/>
    </xf>
    <xf numFmtId="3" fontId="2" fillId="9" borderId="0" xfId="28" quotePrefix="1" applyNumberFormat="1" applyFont="1" applyFill="1" applyBorder="1" applyAlignment="1">
      <alignment horizontal="right" vertical="top" wrapText="1"/>
    </xf>
    <xf numFmtId="3" fontId="3" fillId="9" borderId="15" xfId="28" quotePrefix="1" applyNumberFormat="1" applyFont="1" applyFill="1" applyBorder="1" applyAlignment="1">
      <alignment horizontal="right"/>
    </xf>
    <xf numFmtId="3" fontId="3" fillId="9" borderId="0" xfId="28" applyNumberFormat="1" applyFont="1" applyFill="1" applyBorder="1" applyAlignment="1">
      <alignment horizontal="right" vertical="top" wrapText="1"/>
    </xf>
    <xf numFmtId="3" fontId="3" fillId="9" borderId="16" xfId="28" applyNumberFormat="1" applyFont="1" applyFill="1" applyBorder="1" applyAlignment="1">
      <alignment horizontal="right"/>
    </xf>
    <xf numFmtId="3" fontId="3" fillId="9" borderId="2" xfId="28" applyNumberFormat="1" applyFont="1" applyFill="1" applyBorder="1" applyAlignment="1">
      <alignment horizontal="right"/>
    </xf>
    <xf numFmtId="9" fontId="2" fillId="9" borderId="2" xfId="31" applyFont="1" applyFill="1" applyBorder="1" applyAlignment="1">
      <alignment horizontal="right" vertical="top" wrapText="1"/>
    </xf>
    <xf numFmtId="0" fontId="2" fillId="10" borderId="0" xfId="28" quotePrefix="1" applyFont="1" applyFill="1" applyBorder="1" applyAlignment="1">
      <alignment horizontal="right" vertical="top" wrapText="1"/>
    </xf>
    <xf numFmtId="3" fontId="2" fillId="10" borderId="0" xfId="28" quotePrefix="1" applyNumberFormat="1" applyFont="1" applyFill="1" applyBorder="1" applyAlignment="1">
      <alignment horizontal="right" vertical="top" wrapText="1"/>
    </xf>
    <xf numFmtId="3" fontId="46" fillId="10" borderId="15" xfId="28" quotePrefix="1" applyNumberFormat="1" applyFont="1" applyFill="1" applyBorder="1" applyAlignment="1">
      <alignment horizontal="right"/>
    </xf>
    <xf numFmtId="0" fontId="2" fillId="0" borderId="0" xfId="0" applyFont="1" applyFill="1" applyBorder="1" applyAlignment="1">
      <alignment horizontal="left"/>
    </xf>
    <xf numFmtId="0" fontId="2" fillId="9" borderId="2" xfId="0" applyFont="1" applyFill="1" applyBorder="1" applyAlignment="1">
      <alignment horizontal="left"/>
    </xf>
    <xf numFmtId="3" fontId="0" fillId="9" borderId="2" xfId="0" applyNumberFormat="1" applyFill="1" applyBorder="1"/>
    <xf numFmtId="0" fontId="2" fillId="9" borderId="0" xfId="0" applyFont="1" applyFill="1" applyBorder="1" applyAlignment="1">
      <alignment horizontal="left" wrapText="1"/>
    </xf>
    <xf numFmtId="0" fontId="10" fillId="9" borderId="0" xfId="0" applyFont="1" applyFill="1" applyAlignment="1">
      <alignment horizontal="left"/>
    </xf>
    <xf numFmtId="0" fontId="10" fillId="9" borderId="0" xfId="0" applyFont="1" applyFill="1" applyAlignment="1">
      <alignment wrapText="1"/>
    </xf>
    <xf numFmtId="0" fontId="10" fillId="9" borderId="0" xfId="0" applyFont="1" applyFill="1" applyAlignment="1">
      <alignment horizontal="left" vertical="top" wrapText="1"/>
    </xf>
    <xf numFmtId="0" fontId="0" fillId="9" borderId="0" xfId="0" applyFill="1" applyAlignment="1">
      <alignment horizontal="left" vertical="top" wrapText="1"/>
    </xf>
    <xf numFmtId="0" fontId="0" fillId="0" borderId="0" xfId="0" applyAlignment="1">
      <alignment wrapText="1"/>
    </xf>
    <xf numFmtId="0" fontId="10" fillId="9" borderId="0" xfId="0" applyFont="1" applyFill="1" applyAlignment="1">
      <alignment vertical="top" wrapText="1"/>
    </xf>
    <xf numFmtId="0" fontId="0" fillId="0" borderId="0" xfId="0" applyAlignment="1">
      <alignment vertical="top" wrapText="1"/>
    </xf>
    <xf numFmtId="0" fontId="10" fillId="9" borderId="0" xfId="0" applyFont="1" applyFill="1" applyBorder="1" applyAlignment="1">
      <alignment horizontal="left" vertical="top" wrapText="1"/>
    </xf>
    <xf numFmtId="0" fontId="0" fillId="0" borderId="0" xfId="0" applyAlignment="1">
      <alignment horizontal="left" vertical="top" wrapText="1"/>
    </xf>
    <xf numFmtId="0" fontId="2" fillId="9" borderId="0" xfId="0" applyFont="1" applyFill="1" applyAlignment="1">
      <alignment horizontal="left" wrapText="1"/>
    </xf>
    <xf numFmtId="0" fontId="10" fillId="9" borderId="0" xfId="0" applyFont="1" applyFill="1" applyAlignment="1">
      <alignment horizontal="left" vertical="top"/>
    </xf>
    <xf numFmtId="0" fontId="0" fillId="9" borderId="0" xfId="0" applyFill="1" applyAlignment="1">
      <alignment vertical="top" wrapText="1"/>
    </xf>
    <xf numFmtId="0" fontId="7" fillId="9" borderId="0" xfId="0" applyFont="1" applyFill="1" applyBorder="1" applyAlignment="1">
      <alignment horizontal="left" wrapText="1"/>
    </xf>
    <xf numFmtId="0" fontId="7" fillId="9" borderId="0" xfId="0" applyFont="1" applyFill="1" applyBorder="1" applyAlignment="1">
      <alignment wrapText="1"/>
    </xf>
    <xf numFmtId="0" fontId="3" fillId="9" borderId="6" xfId="0" applyFont="1" applyFill="1" applyBorder="1" applyAlignment="1">
      <alignment horizontal="left" vertical="center"/>
    </xf>
    <xf numFmtId="0" fontId="3" fillId="9" borderId="7" xfId="0" applyFont="1" applyFill="1" applyBorder="1" applyAlignment="1">
      <alignment horizontal="left" vertical="center"/>
    </xf>
    <xf numFmtId="0" fontId="3" fillId="9" borderId="6" xfId="0" applyFont="1" applyFill="1" applyBorder="1" applyAlignment="1">
      <alignment horizontal="right" vertical="center" wrapText="1"/>
    </xf>
    <xf numFmtId="0" fontId="3" fillId="9" borderId="7" xfId="0" applyFont="1" applyFill="1" applyBorder="1" applyAlignment="1">
      <alignment horizontal="right" vertical="center" wrapText="1"/>
    </xf>
    <xf numFmtId="0" fontId="3" fillId="9" borderId="8" xfId="0" applyFont="1" applyFill="1" applyBorder="1" applyAlignment="1">
      <alignment horizontal="center" vertical="center"/>
    </xf>
    <xf numFmtId="0" fontId="10" fillId="9" borderId="0" xfId="0" applyFont="1" applyFill="1" applyBorder="1" applyAlignment="1">
      <alignment horizontal="left" wrapText="1"/>
    </xf>
    <xf numFmtId="0" fontId="3" fillId="9" borderId="5" xfId="0" applyFont="1" applyFill="1" applyBorder="1" applyAlignment="1">
      <alignment horizontal="center" wrapText="1"/>
    </xf>
    <xf numFmtId="0" fontId="3" fillId="0" borderId="5" xfId="0" applyFont="1" applyBorder="1" applyAlignment="1">
      <alignment horizontal="center" wrapText="1"/>
    </xf>
    <xf numFmtId="0" fontId="3" fillId="9" borderId="10" xfId="0" applyFont="1" applyFill="1" applyBorder="1" applyAlignment="1">
      <alignment horizontal="right" vertical="center" wrapText="1"/>
    </xf>
    <xf numFmtId="0" fontId="0" fillId="0" borderId="2" xfId="0" applyBorder="1" applyAlignment="1"/>
    <xf numFmtId="0" fontId="3" fillId="0" borderId="10" xfId="0" applyFont="1" applyFill="1" applyBorder="1" applyAlignment="1">
      <alignment horizontal="right" vertical="center" wrapText="1"/>
    </xf>
    <xf numFmtId="0" fontId="0" fillId="0" borderId="2" xfId="0" applyBorder="1" applyAlignment="1">
      <alignment wrapText="1"/>
    </xf>
    <xf numFmtId="0" fontId="10" fillId="9" borderId="0" xfId="27" applyFont="1" applyFill="1" applyAlignment="1">
      <alignment horizontal="left" wrapText="1"/>
    </xf>
    <xf numFmtId="0" fontId="2" fillId="9" borderId="0" xfId="27" applyFont="1" applyFill="1" applyBorder="1" applyAlignment="1">
      <alignment horizontal="left" wrapText="1"/>
    </xf>
    <xf numFmtId="0" fontId="2" fillId="9" borderId="0" xfId="27" applyFont="1" applyFill="1" applyAlignment="1">
      <alignment wrapText="1"/>
    </xf>
    <xf numFmtId="0" fontId="3" fillId="9" borderId="5" xfId="27" applyFont="1" applyFill="1" applyBorder="1" applyAlignment="1">
      <alignment vertical="center"/>
    </xf>
    <xf numFmtId="0" fontId="3" fillId="9" borderId="5" xfId="27" applyFont="1" applyFill="1" applyBorder="1" applyAlignment="1">
      <alignment horizontal="left" vertical="center"/>
    </xf>
    <xf numFmtId="0" fontId="3" fillId="9" borderId="5" xfId="27" applyFont="1" applyFill="1" applyBorder="1" applyAlignment="1">
      <alignment horizontal="center" vertical="center"/>
    </xf>
    <xf numFmtId="0" fontId="2" fillId="9" borderId="5" xfId="27" applyFont="1" applyFill="1" applyBorder="1" applyAlignment="1">
      <alignment horizontal="center" vertical="center"/>
    </xf>
    <xf numFmtId="1" fontId="3" fillId="9" borderId="5" xfId="27" applyNumberFormat="1" applyFont="1" applyFill="1" applyBorder="1" applyAlignment="1">
      <alignment horizontal="right" vertical="center" wrapText="1"/>
    </xf>
    <xf numFmtId="0" fontId="2" fillId="9" borderId="5" xfId="27" applyFont="1" applyFill="1" applyBorder="1" applyAlignment="1">
      <alignment horizontal="right" vertical="center" wrapText="1"/>
    </xf>
    <xf numFmtId="0" fontId="10" fillId="9" borderId="0" xfId="27" applyFont="1" applyFill="1" applyBorder="1" applyAlignment="1">
      <alignment horizontal="left" wrapText="1"/>
    </xf>
    <xf numFmtId="0" fontId="10" fillId="0" borderId="0" xfId="30" applyFont="1" applyFill="1" applyAlignment="1">
      <alignment horizontal="left" vertical="top" wrapText="1"/>
    </xf>
    <xf numFmtId="0" fontId="10" fillId="0" borderId="0" xfId="0" applyFont="1" applyFill="1" applyBorder="1" applyAlignment="1">
      <alignment vertical="top" wrapText="1"/>
    </xf>
    <xf numFmtId="0" fontId="10" fillId="0" borderId="0" xfId="30" applyFont="1" applyFill="1" applyAlignment="1">
      <alignment vertical="top" wrapText="1"/>
    </xf>
    <xf numFmtId="0" fontId="2" fillId="0" borderId="0" xfId="0" applyFont="1" applyFill="1" applyBorder="1" applyAlignment="1">
      <alignment horizontal="left"/>
    </xf>
    <xf numFmtId="0" fontId="2" fillId="0" borderId="0" xfId="0" applyFont="1" applyFill="1" applyBorder="1" applyAlignment="1"/>
    <xf numFmtId="0" fontId="0" fillId="0" borderId="0" xfId="0" applyFill="1" applyAlignment="1"/>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5" xfId="0" applyFont="1" applyFill="1" applyBorder="1" applyAlignment="1">
      <alignment horizontal="center" wrapText="1"/>
    </xf>
    <xf numFmtId="2" fontId="3" fillId="8" borderId="1" xfId="28" applyNumberFormat="1" applyFont="1" applyFill="1" applyBorder="1" applyAlignment="1">
      <alignment horizontal="right" vertical="center" wrapText="1"/>
    </xf>
    <xf numFmtId="2" fontId="3" fillId="8" borderId="0" xfId="28" applyNumberFormat="1" applyFont="1" applyFill="1" applyBorder="1" applyAlignment="1">
      <alignment horizontal="right" vertical="center" wrapText="1"/>
    </xf>
    <xf numFmtId="0" fontId="10" fillId="8" borderId="0" xfId="28" applyFont="1" applyFill="1" applyBorder="1" applyAlignment="1">
      <alignment horizontal="left" vertical="top" wrapText="1" shrinkToFit="1"/>
    </xf>
    <xf numFmtId="0" fontId="3" fillId="8" borderId="1" xfId="28" applyFont="1" applyFill="1" applyBorder="1" applyAlignment="1">
      <alignment horizontal="right" vertical="center" wrapText="1"/>
    </xf>
    <xf numFmtId="0" fontId="3" fillId="8" borderId="2" xfId="28" applyFont="1" applyFill="1" applyBorder="1" applyAlignment="1">
      <alignment horizontal="right" vertical="center" wrapText="1"/>
    </xf>
    <xf numFmtId="0" fontId="3" fillId="8" borderId="5" xfId="28" applyFont="1" applyFill="1" applyBorder="1" applyAlignment="1">
      <alignment horizontal="center" vertical="center" wrapText="1"/>
    </xf>
    <xf numFmtId="2" fontId="3" fillId="8" borderId="2" xfId="28" applyNumberFormat="1" applyFont="1" applyFill="1" applyBorder="1" applyAlignment="1">
      <alignment horizontal="right" vertical="center" wrapText="1"/>
    </xf>
    <xf numFmtId="0" fontId="3" fillId="8" borderId="5" xfId="28" applyFont="1" applyFill="1" applyBorder="1" applyAlignment="1">
      <alignment horizontal="center" vertical="center" wrapText="1" shrinkToFit="1"/>
    </xf>
    <xf numFmtId="0" fontId="2" fillId="8" borderId="5" xfId="28" applyFont="1" applyFill="1" applyBorder="1" applyAlignment="1">
      <alignment horizontal="center" vertical="center" wrapText="1"/>
    </xf>
    <xf numFmtId="0" fontId="3" fillId="8" borderId="1" xfId="28" applyFont="1" applyFill="1" applyBorder="1" applyAlignment="1">
      <alignment horizontal="center" vertical="center" wrapText="1"/>
    </xf>
    <xf numFmtId="0" fontId="3" fillId="8" borderId="2" xfId="28" applyFont="1" applyFill="1" applyBorder="1" applyAlignment="1">
      <alignment horizontal="center" vertical="center" wrapText="1"/>
    </xf>
    <xf numFmtId="0" fontId="2" fillId="8" borderId="0" xfId="28" applyFont="1" applyFill="1" applyBorder="1" applyAlignment="1">
      <alignment horizontal="right" vertical="center" wrapText="1"/>
    </xf>
    <xf numFmtId="0" fontId="2" fillId="8" borderId="0" xfId="28" applyFont="1" applyFill="1" applyBorder="1" applyAlignment="1">
      <alignment horizontal="right" wrapText="1"/>
    </xf>
    <xf numFmtId="0" fontId="10" fillId="8" borderId="0" xfId="28" applyFont="1" applyFill="1" applyAlignment="1">
      <alignment vertical="top" wrapText="1"/>
    </xf>
    <xf numFmtId="0" fontId="2" fillId="0" borderId="0" xfId="28" applyAlignment="1">
      <alignment vertical="top" wrapText="1"/>
    </xf>
    <xf numFmtId="0" fontId="10" fillId="8" borderId="0" xfId="28" applyNumberFormat="1" applyFont="1" applyFill="1" applyAlignment="1">
      <alignment horizontal="left" wrapText="1"/>
    </xf>
    <xf numFmtId="0" fontId="2" fillId="0" borderId="0" xfId="28" applyAlignment="1">
      <alignment wrapText="1"/>
    </xf>
    <xf numFmtId="0" fontId="2" fillId="8" borderId="1" xfId="28" applyFont="1" applyFill="1" applyBorder="1" applyAlignment="1">
      <alignment horizontal="right" vertical="center" wrapText="1"/>
    </xf>
    <xf numFmtId="0" fontId="3" fillId="8" borderId="1" xfId="28" applyFont="1" applyFill="1" applyBorder="1" applyAlignment="1">
      <alignment vertical="center" wrapText="1"/>
    </xf>
    <xf numFmtId="0" fontId="3" fillId="8" borderId="0" xfId="28" applyFont="1" applyFill="1" applyBorder="1" applyAlignment="1">
      <alignment vertical="center" wrapText="1"/>
    </xf>
    <xf numFmtId="0" fontId="2" fillId="8" borderId="5" xfId="28" applyFont="1" applyFill="1" applyBorder="1" applyAlignment="1">
      <alignment horizontal="center" vertical="center" wrapText="1" shrinkToFit="1"/>
    </xf>
    <xf numFmtId="9" fontId="3" fillId="8" borderId="5" xfId="31" applyFont="1" applyFill="1" applyBorder="1" applyAlignment="1">
      <alignment horizontal="center" vertical="center" wrapText="1"/>
    </xf>
    <xf numFmtId="0" fontId="10" fillId="8" borderId="0" xfId="28" applyFont="1" applyFill="1" applyAlignment="1">
      <alignment wrapText="1"/>
    </xf>
    <xf numFmtId="0" fontId="2" fillId="8" borderId="0" xfId="28" applyFill="1" applyAlignment="1">
      <alignment wrapText="1"/>
    </xf>
    <xf numFmtId="0" fontId="2" fillId="8" borderId="0" xfId="28" applyFont="1" applyFill="1" applyAlignment="1">
      <alignment horizontal="left" wrapText="1"/>
    </xf>
    <xf numFmtId="2" fontId="3" fillId="8" borderId="1" xfId="28" applyNumberFormat="1" applyFont="1" applyFill="1" applyBorder="1" applyAlignment="1">
      <alignment vertical="center" wrapText="1"/>
    </xf>
    <xf numFmtId="2" fontId="3" fillId="8" borderId="0" xfId="28" applyNumberFormat="1" applyFont="1" applyFill="1" applyBorder="1" applyAlignment="1">
      <alignment vertical="center" wrapText="1"/>
    </xf>
    <xf numFmtId="0" fontId="3" fillId="8" borderId="5" xfId="28" applyFont="1" applyFill="1" applyBorder="1" applyAlignment="1">
      <alignment horizontal="center" vertical="center"/>
    </xf>
    <xf numFmtId="0" fontId="0" fillId="0" borderId="5" xfId="0" applyBorder="1" applyAlignment="1">
      <alignment horizontal="center" vertical="center"/>
    </xf>
    <xf numFmtId="0" fontId="2" fillId="8" borderId="0" xfId="28" applyFont="1" applyFill="1" applyAlignment="1">
      <alignment horizontal="left" vertical="center" wrapText="1"/>
    </xf>
    <xf numFmtId="0" fontId="2" fillId="0" borderId="2" xfId="28" applyFont="1" applyFill="1" applyBorder="1" applyAlignment="1">
      <alignment horizontal="center" wrapText="1"/>
    </xf>
    <xf numFmtId="0" fontId="3" fillId="0" borderId="14" xfId="28" applyFont="1" applyBorder="1" applyAlignment="1">
      <alignment horizontal="right" vertical="center" wrapText="1"/>
    </xf>
    <xf numFmtId="0" fontId="3" fillId="0" borderId="16" xfId="28" applyFont="1" applyBorder="1" applyAlignment="1">
      <alignment horizontal="right" vertical="center" wrapText="1"/>
    </xf>
    <xf numFmtId="0" fontId="2" fillId="0" borderId="5" xfId="28" applyFont="1" applyFill="1" applyBorder="1" applyAlignment="1">
      <alignment horizontal="center" wrapText="1"/>
    </xf>
    <xf numFmtId="0" fontId="3" fillId="0" borderId="15" xfId="28" applyFont="1" applyBorder="1" applyAlignment="1">
      <alignment horizontal="right" vertical="center" wrapText="1"/>
    </xf>
    <xf numFmtId="0" fontId="3" fillId="0" borderId="5" xfId="28" quotePrefix="1" applyFont="1" applyFill="1" applyBorder="1" applyAlignment="1">
      <alignment horizontal="center"/>
    </xf>
    <xf numFmtId="0" fontId="3" fillId="0" borderId="5" xfId="28" applyFont="1" applyFill="1" applyBorder="1" applyAlignment="1">
      <alignment horizontal="center"/>
    </xf>
    <xf numFmtId="0" fontId="3" fillId="0" borderId="12" xfId="28" applyFont="1" applyFill="1" applyBorder="1" applyAlignment="1">
      <alignment horizontal="center"/>
    </xf>
    <xf numFmtId="0" fontId="3" fillId="0" borderId="13" xfId="28" applyFont="1" applyFill="1" applyBorder="1" applyAlignment="1">
      <alignment horizontal="center"/>
    </xf>
    <xf numFmtId="0" fontId="3" fillId="0" borderId="5" xfId="28" quotePrefix="1" applyNumberFormat="1" applyFont="1" applyFill="1" applyBorder="1" applyAlignment="1">
      <alignment horizontal="center"/>
    </xf>
    <xf numFmtId="0" fontId="3" fillId="0" borderId="3" xfId="28" applyFont="1" applyBorder="1" applyAlignment="1">
      <alignment horizontal="left" vertical="center"/>
    </xf>
    <xf numFmtId="0" fontId="3" fillId="0" borderId="4" xfId="28" applyFont="1" applyBorder="1" applyAlignment="1">
      <alignment horizontal="left" vertical="center"/>
    </xf>
    <xf numFmtId="0" fontId="3" fillId="0" borderId="9" xfId="28" applyFont="1" applyBorder="1" applyAlignment="1">
      <alignment horizontal="left" vertical="center"/>
    </xf>
  </cellXfs>
  <cellStyles count="37">
    <cellStyle name="Comma" xfId="1" builtinId="3"/>
    <cellStyle name="Comma 2" xfId="2"/>
    <cellStyle name="Comma 2 2" xfId="3"/>
    <cellStyle name="Comma 3" xfId="4"/>
    <cellStyle name="Comma 4" xfId="5"/>
    <cellStyle name="Euro" xfId="6"/>
    <cellStyle name="Hyperlink" xfId="7" builtinId="8"/>
    <cellStyle name="Hyperlink 2" xfId="8"/>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_Sheet1" xfId="29"/>
    <cellStyle name="Normal_Table 2.7 - Legal representation" xfId="30"/>
    <cellStyle name="Percent" xfId="31" builtinId="5"/>
    <cellStyle name="Percent 2" xfId="32"/>
    <cellStyle name="Percent 2 2" xfId="33"/>
    <cellStyle name="Percent 3" xfId="34"/>
    <cellStyle name="Percent_Civil Court Statistics Bulletin (version 1) 2" xfId="35"/>
    <cellStyle name="Refdb standard" xfId="36"/>
  </cellStyles>
  <dxfs count="16">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5"/>
  <sheetViews>
    <sheetView showGridLines="0" tabSelected="1" zoomScale="85" zoomScaleNormal="85" workbookViewId="0"/>
  </sheetViews>
  <sheetFormatPr defaultRowHeight="12.75" x14ac:dyDescent="0.2"/>
  <cols>
    <col min="1" max="1" width="10.5703125" style="2" customWidth="1"/>
    <col min="2" max="2" width="145.7109375" style="3" customWidth="1"/>
    <col min="3" max="16384" width="9.140625" style="1"/>
  </cols>
  <sheetData>
    <row r="1" spans="1:16" ht="15.75" x14ac:dyDescent="0.25">
      <c r="A1" s="185" t="s">
        <v>124</v>
      </c>
      <c r="B1" s="12" t="s">
        <v>29</v>
      </c>
      <c r="C1" s="93"/>
      <c r="D1" s="93"/>
      <c r="E1" s="93"/>
      <c r="F1" s="93"/>
      <c r="G1" s="13"/>
      <c r="H1" s="13"/>
      <c r="I1" s="13"/>
      <c r="J1" s="4"/>
      <c r="K1" s="4"/>
      <c r="L1" s="4"/>
      <c r="M1" s="4"/>
      <c r="N1" s="4"/>
      <c r="O1" s="4"/>
      <c r="P1" s="4"/>
    </row>
    <row r="2" spans="1:16" ht="15" x14ac:dyDescent="0.25">
      <c r="A2" s="7"/>
      <c r="B2" s="7"/>
      <c r="C2" s="93"/>
      <c r="D2" s="93"/>
      <c r="E2" s="93"/>
      <c r="F2" s="93"/>
      <c r="G2" s="13"/>
      <c r="H2" s="13"/>
      <c r="I2" s="13"/>
      <c r="J2" s="4"/>
      <c r="K2" s="4"/>
      <c r="L2" s="4"/>
      <c r="M2" s="4"/>
      <c r="N2" s="4"/>
      <c r="O2" s="4"/>
      <c r="P2" s="4"/>
    </row>
    <row r="3" spans="1:16" ht="18" x14ac:dyDescent="0.25">
      <c r="A3" s="18" t="s">
        <v>28</v>
      </c>
      <c r="B3" s="5"/>
      <c r="C3" s="13"/>
      <c r="D3" s="13"/>
      <c r="E3" s="13"/>
      <c r="F3" s="13"/>
      <c r="G3" s="13"/>
      <c r="H3" s="13"/>
      <c r="I3" s="13"/>
      <c r="J3" s="4"/>
      <c r="K3" s="4"/>
      <c r="L3" s="4"/>
      <c r="M3" s="4"/>
      <c r="N3" s="4"/>
      <c r="O3" s="4"/>
      <c r="P3" s="4"/>
    </row>
    <row r="4" spans="1:16" ht="9" customHeight="1" x14ac:dyDescent="0.25">
      <c r="A4" s="6"/>
      <c r="B4" s="5"/>
      <c r="C4" s="4"/>
      <c r="D4" s="4"/>
      <c r="E4" s="4"/>
      <c r="F4" s="4"/>
      <c r="G4" s="4"/>
      <c r="H4" s="4"/>
      <c r="I4" s="4"/>
      <c r="J4" s="4"/>
      <c r="K4" s="4"/>
      <c r="L4" s="4"/>
      <c r="M4" s="4"/>
      <c r="N4" s="4"/>
      <c r="O4" s="4"/>
      <c r="P4" s="4"/>
    </row>
    <row r="5" spans="1:16" ht="28.5" customHeight="1" x14ac:dyDescent="0.2">
      <c r="A5" s="19">
        <v>1.1000000000000001</v>
      </c>
      <c r="B5" s="15" t="s">
        <v>228</v>
      </c>
      <c r="C5" s="92"/>
      <c r="D5" s="92"/>
      <c r="E5" s="92"/>
      <c r="F5" s="92"/>
      <c r="G5" s="92"/>
      <c r="H5" s="4"/>
      <c r="I5" s="4"/>
      <c r="J5" s="4"/>
      <c r="K5" s="4"/>
      <c r="L5" s="4"/>
      <c r="M5" s="4"/>
      <c r="N5" s="4"/>
      <c r="O5" s="4"/>
      <c r="P5" s="4"/>
    </row>
    <row r="6" spans="1:16" ht="36.75" customHeight="1" x14ac:dyDescent="0.2">
      <c r="A6" s="19">
        <v>1.2</v>
      </c>
      <c r="B6" s="16" t="s">
        <v>229</v>
      </c>
      <c r="C6" s="92"/>
      <c r="D6" s="92"/>
      <c r="E6" s="92"/>
      <c r="F6" s="92"/>
      <c r="G6" s="92"/>
      <c r="H6" s="92"/>
      <c r="I6" s="92"/>
      <c r="J6" s="92"/>
      <c r="K6" s="92"/>
      <c r="L6" s="92"/>
      <c r="M6" s="92"/>
      <c r="N6" s="92"/>
      <c r="O6" s="92"/>
      <c r="P6" s="92"/>
    </row>
    <row r="7" spans="1:16" ht="27" customHeight="1" x14ac:dyDescent="0.2">
      <c r="A7" s="19">
        <v>1.3</v>
      </c>
      <c r="B7" s="16" t="s">
        <v>230</v>
      </c>
      <c r="C7" s="92"/>
      <c r="D7" s="92"/>
      <c r="E7" s="92"/>
      <c r="F7" s="92"/>
      <c r="G7" s="92"/>
      <c r="H7" s="92"/>
      <c r="I7" s="92"/>
      <c r="J7" s="92"/>
      <c r="K7" s="4"/>
      <c r="L7" s="4"/>
      <c r="M7" s="4"/>
      <c r="N7" s="4"/>
      <c r="O7" s="4"/>
      <c r="P7" s="4"/>
    </row>
    <row r="8" spans="1:16" ht="28.5" customHeight="1" x14ac:dyDescent="0.2">
      <c r="A8" s="19">
        <v>1.4</v>
      </c>
      <c r="B8" s="16" t="s">
        <v>231</v>
      </c>
      <c r="C8" s="4"/>
      <c r="D8" s="4"/>
      <c r="E8" s="4"/>
      <c r="F8" s="4"/>
      <c r="G8" s="4"/>
      <c r="H8" s="4"/>
      <c r="I8" s="4"/>
      <c r="J8" s="4"/>
      <c r="K8" s="4"/>
      <c r="L8" s="4"/>
      <c r="M8" s="4"/>
      <c r="N8" s="4"/>
      <c r="O8" s="4"/>
      <c r="P8" s="4"/>
    </row>
    <row r="9" spans="1:16" ht="32.25" customHeight="1" x14ac:dyDescent="0.2">
      <c r="A9" s="19">
        <v>1.5</v>
      </c>
      <c r="B9" s="16" t="s">
        <v>232</v>
      </c>
      <c r="C9" s="4"/>
      <c r="D9" s="4"/>
      <c r="E9" s="4"/>
      <c r="F9" s="4"/>
      <c r="G9" s="4"/>
      <c r="H9" s="4"/>
      <c r="I9" s="4"/>
      <c r="J9" s="4"/>
      <c r="K9" s="4"/>
      <c r="L9" s="4"/>
      <c r="M9" s="4"/>
      <c r="N9" s="4"/>
      <c r="O9" s="4"/>
      <c r="P9" s="4"/>
    </row>
    <row r="10" spans="1:16" ht="32.25" customHeight="1" x14ac:dyDescent="0.2">
      <c r="A10" s="19">
        <v>1.6</v>
      </c>
      <c r="B10" s="16" t="s">
        <v>233</v>
      </c>
      <c r="C10" s="94"/>
      <c r="D10" s="94"/>
      <c r="E10" s="94"/>
      <c r="F10" s="94"/>
      <c r="G10" s="94"/>
      <c r="H10" s="85"/>
      <c r="I10" s="85"/>
      <c r="J10" s="86"/>
      <c r="K10" s="4"/>
      <c r="L10" s="4"/>
      <c r="M10" s="4"/>
      <c r="N10" s="4"/>
      <c r="O10" s="4"/>
      <c r="P10" s="4"/>
    </row>
    <row r="11" spans="1:16" ht="15" x14ac:dyDescent="0.2">
      <c r="A11" s="10"/>
      <c r="B11" s="8"/>
      <c r="C11" s="4"/>
      <c r="D11" s="4"/>
      <c r="E11" s="4"/>
      <c r="F11" s="4"/>
      <c r="G11" s="4"/>
      <c r="H11" s="4"/>
      <c r="I11" s="4"/>
      <c r="J11" s="4"/>
      <c r="K11" s="4"/>
      <c r="L11" s="4"/>
      <c r="M11" s="4"/>
      <c r="N11" s="4"/>
      <c r="O11" s="4"/>
      <c r="P11" s="4"/>
    </row>
    <row r="12" spans="1:16" ht="18" x14ac:dyDescent="0.2">
      <c r="A12" s="17" t="s">
        <v>56</v>
      </c>
      <c r="B12" s="9"/>
      <c r="C12" s="4"/>
      <c r="D12" s="4"/>
      <c r="E12" s="4"/>
      <c r="F12" s="4"/>
      <c r="G12" s="4"/>
      <c r="H12" s="4"/>
      <c r="I12" s="4"/>
      <c r="J12" s="4"/>
      <c r="K12" s="4"/>
      <c r="L12" s="4"/>
      <c r="M12" s="4"/>
      <c r="N12" s="4"/>
      <c r="O12" s="4"/>
      <c r="P12" s="4"/>
    </row>
    <row r="13" spans="1:16" ht="12" customHeight="1" x14ac:dyDescent="0.2">
      <c r="A13" s="11"/>
      <c r="B13" s="9"/>
      <c r="C13" s="4"/>
      <c r="D13" s="4"/>
      <c r="E13" s="4"/>
      <c r="F13" s="4"/>
      <c r="G13" s="4"/>
      <c r="H13" s="4"/>
      <c r="I13" s="4"/>
      <c r="J13" s="4"/>
      <c r="K13" s="4"/>
      <c r="L13" s="4"/>
      <c r="M13" s="4"/>
      <c r="N13" s="4"/>
      <c r="O13" s="4"/>
      <c r="P13" s="4"/>
    </row>
    <row r="14" spans="1:16" ht="24" customHeight="1" x14ac:dyDescent="0.2">
      <c r="A14" s="19" t="s">
        <v>57</v>
      </c>
      <c r="B14" s="14" t="s">
        <v>234</v>
      </c>
      <c r="C14" s="4"/>
      <c r="D14" s="4"/>
      <c r="E14" s="4"/>
      <c r="F14" s="4"/>
      <c r="G14" s="4"/>
      <c r="H14" s="4"/>
      <c r="I14" s="4"/>
      <c r="J14" s="4"/>
      <c r="K14" s="4"/>
      <c r="L14" s="4"/>
      <c r="M14" s="4"/>
      <c r="N14" s="4"/>
      <c r="O14" s="4"/>
      <c r="P14" s="4"/>
    </row>
    <row r="15" spans="1:16" ht="36" customHeight="1" x14ac:dyDescent="0.2">
      <c r="A15" s="19" t="s">
        <v>58</v>
      </c>
      <c r="B15" s="14" t="s">
        <v>235</v>
      </c>
      <c r="C15" s="4"/>
      <c r="D15" s="4"/>
      <c r="E15" s="4"/>
      <c r="F15" s="4"/>
      <c r="G15" s="4"/>
      <c r="H15" s="4"/>
      <c r="I15" s="4"/>
      <c r="J15" s="4"/>
      <c r="K15" s="4"/>
      <c r="L15" s="4"/>
      <c r="M15" s="4"/>
      <c r="N15" s="4"/>
      <c r="O15" s="4"/>
      <c r="P15" s="4"/>
    </row>
    <row r="16" spans="1:16" ht="23.25" customHeight="1" x14ac:dyDescent="0.2">
      <c r="A16" s="19" t="s">
        <v>59</v>
      </c>
      <c r="B16" s="14" t="s">
        <v>236</v>
      </c>
      <c r="C16" s="4"/>
      <c r="D16" s="4"/>
      <c r="E16" s="4"/>
      <c r="F16" s="4"/>
      <c r="G16" s="4"/>
      <c r="H16" s="4"/>
      <c r="I16" s="4"/>
      <c r="J16" s="4"/>
      <c r="K16" s="4"/>
      <c r="L16" s="4"/>
      <c r="M16" s="4"/>
      <c r="N16" s="4"/>
      <c r="O16" s="4"/>
      <c r="P16" s="4"/>
    </row>
    <row r="17" spans="1:16" ht="21" customHeight="1" x14ac:dyDescent="0.2">
      <c r="A17" s="19" t="s">
        <v>60</v>
      </c>
      <c r="B17" s="14" t="s">
        <v>237</v>
      </c>
      <c r="C17" s="4"/>
      <c r="D17" s="4"/>
      <c r="E17" s="4"/>
      <c r="F17" s="4"/>
      <c r="G17" s="4"/>
      <c r="H17" s="4"/>
      <c r="I17" s="4"/>
      <c r="J17" s="4"/>
      <c r="K17" s="4"/>
      <c r="L17" s="4"/>
      <c r="M17" s="4"/>
      <c r="N17" s="4"/>
      <c r="O17" s="4"/>
      <c r="P17" s="4"/>
    </row>
    <row r="18" spans="1:16" ht="35.25" customHeight="1" x14ac:dyDescent="0.2">
      <c r="A18" s="19">
        <v>2.5</v>
      </c>
      <c r="B18" s="14" t="s">
        <v>248</v>
      </c>
      <c r="C18" s="4"/>
      <c r="D18" s="4"/>
      <c r="E18" s="4"/>
      <c r="F18" s="4"/>
      <c r="G18" s="4"/>
      <c r="H18" s="4"/>
      <c r="I18" s="4"/>
      <c r="J18" s="4"/>
      <c r="K18" s="4"/>
      <c r="L18" s="4"/>
      <c r="M18" s="4"/>
      <c r="N18" s="4"/>
      <c r="O18" s="4"/>
      <c r="P18" s="4"/>
    </row>
    <row r="19" spans="1:16" ht="21" customHeight="1" x14ac:dyDescent="0.2">
      <c r="A19" s="17"/>
      <c r="B19" s="309"/>
      <c r="C19" s="4"/>
      <c r="D19" s="4"/>
      <c r="E19" s="4"/>
      <c r="F19" s="4"/>
      <c r="G19" s="4"/>
      <c r="H19" s="4"/>
      <c r="I19" s="4"/>
      <c r="J19" s="4"/>
      <c r="K19" s="4"/>
      <c r="L19" s="4"/>
      <c r="M19" s="4"/>
      <c r="N19" s="4"/>
      <c r="O19" s="4"/>
      <c r="P19" s="4"/>
    </row>
    <row r="20" spans="1:16" ht="27" customHeight="1" x14ac:dyDescent="0.2">
      <c r="A20" s="310"/>
      <c r="B20" s="309"/>
      <c r="C20" s="4"/>
      <c r="D20" s="4"/>
      <c r="E20" s="4"/>
      <c r="F20" s="4"/>
      <c r="G20" s="4"/>
      <c r="H20" s="4"/>
      <c r="I20" s="4"/>
      <c r="J20" s="4"/>
      <c r="K20" s="4"/>
      <c r="L20" s="4"/>
      <c r="M20" s="4"/>
      <c r="N20" s="4"/>
      <c r="O20" s="4"/>
      <c r="P20" s="4"/>
    </row>
    <row r="21" spans="1:16" s="111" customFormat="1" ht="26.25" customHeight="1" x14ac:dyDescent="0.2">
      <c r="A21" s="112"/>
      <c r="B21" s="311"/>
    </row>
    <row r="22" spans="1:16" s="111" customFormat="1" ht="20.25" customHeight="1" x14ac:dyDescent="0.2">
      <c r="A22" s="113"/>
      <c r="B22" s="114"/>
    </row>
    <row r="23" spans="1:16" s="111" customFormat="1" ht="22.5" customHeight="1" x14ac:dyDescent="0.2">
      <c r="A23" s="113"/>
      <c r="B23" s="114"/>
    </row>
    <row r="24" spans="1:16" s="111" customFormat="1" ht="20.25" customHeight="1" x14ac:dyDescent="0.2">
      <c r="A24" s="113"/>
      <c r="B24" s="114"/>
    </row>
    <row r="25" spans="1:16" s="111" customFormat="1" ht="27" customHeight="1" x14ac:dyDescent="0.2">
      <c r="A25" s="113"/>
      <c r="B25" s="114"/>
    </row>
  </sheetData>
  <phoneticPr fontId="11" type="noConvers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4" location="'2.1'!A1" display="Number of case applications for permission to apply for Judicial Review by topic, 2000-2014(Q1)"/>
    <hyperlink ref="B15" location="'2.2'!A1" display="Case Progression: number of Judicial Review cases that reach permission stage, oral renewal stage and final hearing by cases lodged"/>
    <hyperlink ref="B16" location="'2.3'!A1" display="Timeliness (in days) of Judicial Review cases started between 2000-2014(Q1) by stage reached"/>
    <hyperlink ref="B17"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18" location="'2.5'!Print_Area" display="Number of Judicial Review applications lodged, granted permission to proceed to final hearing and found in favour of the claimant at final hearing, by defendant Department or Public Body, 2007 to 2016"/>
  </hyperlinks>
  <pageMargins left="0.74803149606299213" right="0.74803149606299213" top="0.98425196850393704" bottom="0.98425196850393704" header="0.51181102362204722" footer="0.51181102362204722"/>
  <pageSetup paperSize="9" scale="76" orientation="landscape" r:id="rId1"/>
  <headerFooter alignWithMargins="0">
    <oddFooter>&amp;CPage &amp;P</oddFooter>
  </headerFooter>
  <ignoredErrors>
    <ignoredError sqref="A14:A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35"/>
  <sheetViews>
    <sheetView showGridLines="0" zoomScaleNormal="100" workbookViewId="0">
      <pane ySplit="5" topLeftCell="A6" activePane="bottomLeft" state="frozen"/>
      <selection pane="bottomLeft"/>
    </sheetView>
  </sheetViews>
  <sheetFormatPr defaultRowHeight="12.75" x14ac:dyDescent="0.2"/>
  <cols>
    <col min="1" max="1" width="15.7109375" style="22" customWidth="1"/>
    <col min="2" max="2" width="12.7109375" style="22" customWidth="1"/>
    <col min="3" max="3" width="13.42578125" style="22" customWidth="1"/>
    <col min="4" max="4" width="1.42578125" style="22" customWidth="1"/>
    <col min="5" max="5" width="13.85546875" style="22" customWidth="1"/>
    <col min="6" max="6" width="17.140625" style="22" customWidth="1"/>
    <col min="7" max="7" width="3.5703125" style="22" customWidth="1"/>
    <col min="8" max="8" width="9.7109375" style="22" customWidth="1"/>
    <col min="9" max="9" width="13.42578125" style="22" customWidth="1"/>
    <col min="10" max="16384" width="9.140625" style="22"/>
  </cols>
  <sheetData>
    <row r="1" spans="1:9" x14ac:dyDescent="0.2">
      <c r="A1" s="21" t="s">
        <v>71</v>
      </c>
      <c r="B1" s="21"/>
      <c r="C1" s="21"/>
      <c r="D1" s="21"/>
      <c r="E1" s="21"/>
      <c r="F1" s="21"/>
      <c r="G1" s="21"/>
      <c r="H1" s="24"/>
      <c r="I1" s="24" t="s">
        <v>31</v>
      </c>
    </row>
    <row r="2" spans="1:9" ht="24.75" customHeight="1" x14ac:dyDescent="0.2">
      <c r="A2" s="574" t="s">
        <v>257</v>
      </c>
      <c r="B2" s="574"/>
      <c r="C2" s="574"/>
      <c r="D2" s="574"/>
      <c r="E2" s="574"/>
      <c r="F2" s="574"/>
      <c r="G2" s="574"/>
      <c r="H2" s="574"/>
      <c r="I2" s="574"/>
    </row>
    <row r="3" spans="1:9" x14ac:dyDescent="0.2">
      <c r="A3" s="21"/>
      <c r="B3" s="21"/>
      <c r="C3" s="21"/>
      <c r="D3" s="21"/>
      <c r="E3" s="21"/>
      <c r="F3" s="21"/>
      <c r="G3" s="21"/>
      <c r="H3" s="21"/>
      <c r="I3" s="21"/>
    </row>
    <row r="4" spans="1:9" ht="58.5" customHeight="1" x14ac:dyDescent="0.2">
      <c r="A4" s="575" t="s">
        <v>14</v>
      </c>
      <c r="B4" s="555" t="s">
        <v>52</v>
      </c>
      <c r="C4" s="555"/>
      <c r="D4" s="45"/>
      <c r="E4" s="555" t="s">
        <v>51</v>
      </c>
      <c r="F4" s="555"/>
      <c r="G4" s="45"/>
      <c r="H4" s="555" t="s">
        <v>50</v>
      </c>
      <c r="I4" s="555"/>
    </row>
    <row r="5" spans="1:9" s="44" customFormat="1" ht="39.75" x14ac:dyDescent="0.2">
      <c r="A5" s="576"/>
      <c r="B5" s="46" t="s">
        <v>49</v>
      </c>
      <c r="C5" s="47" t="s">
        <v>138</v>
      </c>
      <c r="D5" s="48"/>
      <c r="E5" s="46" t="s">
        <v>49</v>
      </c>
      <c r="F5" s="47" t="s">
        <v>138</v>
      </c>
      <c r="G5" s="48"/>
      <c r="H5" s="46" t="s">
        <v>49</v>
      </c>
      <c r="I5" s="47" t="s">
        <v>138</v>
      </c>
    </row>
    <row r="6" spans="1:9" ht="12.75" customHeight="1" x14ac:dyDescent="0.2">
      <c r="A6" s="412">
        <v>2000</v>
      </c>
      <c r="B6" s="274">
        <v>3201</v>
      </c>
      <c r="C6" s="283">
        <v>65.05</v>
      </c>
      <c r="D6" s="284"/>
      <c r="E6" s="283">
        <v>659</v>
      </c>
      <c r="F6" s="283">
        <v>137.17799352750808</v>
      </c>
      <c r="G6" s="284"/>
      <c r="H6" s="276">
        <v>823</v>
      </c>
      <c r="I6" s="283">
        <v>204.52305825242718</v>
      </c>
    </row>
    <row r="7" spans="1:9" s="23" customFormat="1" ht="12.75" customHeight="1" x14ac:dyDescent="0.2">
      <c r="A7" s="413">
        <v>2001</v>
      </c>
      <c r="B7" s="274">
        <v>3773</v>
      </c>
      <c r="C7" s="283">
        <v>61.66</v>
      </c>
      <c r="D7" s="284"/>
      <c r="E7" s="283">
        <v>1142</v>
      </c>
      <c r="F7" s="283">
        <v>129.75642161204607</v>
      </c>
      <c r="G7" s="284"/>
      <c r="H7" s="276">
        <v>612</v>
      </c>
      <c r="I7" s="283">
        <v>190.8513071895425</v>
      </c>
    </row>
    <row r="8" spans="1:9" s="23" customFormat="1" x14ac:dyDescent="0.2">
      <c r="A8" s="413">
        <v>2002</v>
      </c>
      <c r="B8" s="274">
        <v>4178</v>
      </c>
      <c r="C8" s="283">
        <v>64.87</v>
      </c>
      <c r="D8" s="285"/>
      <c r="E8" s="283">
        <v>1090</v>
      </c>
      <c r="F8" s="283">
        <v>129.71100917431193</v>
      </c>
      <c r="G8" s="285"/>
      <c r="H8" s="276">
        <v>389</v>
      </c>
      <c r="I8" s="283">
        <v>218.65295629820051</v>
      </c>
    </row>
    <row r="9" spans="1:9" s="23" customFormat="1" ht="12" customHeight="1" x14ac:dyDescent="0.2">
      <c r="A9" s="413">
        <v>2003</v>
      </c>
      <c r="B9" s="274">
        <v>4203</v>
      </c>
      <c r="C9" s="283">
        <v>62.23</v>
      </c>
      <c r="D9" s="284"/>
      <c r="E9" s="283">
        <v>1027</v>
      </c>
      <c r="F9" s="283">
        <v>117.10029211295034</v>
      </c>
      <c r="G9" s="284"/>
      <c r="H9" s="276">
        <v>374</v>
      </c>
      <c r="I9" s="283">
        <v>196.86631016042782</v>
      </c>
    </row>
    <row r="10" spans="1:9" s="23" customFormat="1" ht="14.25" customHeight="1" x14ac:dyDescent="0.2">
      <c r="A10" s="413">
        <v>2004</v>
      </c>
      <c r="B10" s="274">
        <v>2747</v>
      </c>
      <c r="C10" s="283">
        <v>59.61</v>
      </c>
      <c r="D10" s="284"/>
      <c r="E10" s="283">
        <v>740</v>
      </c>
      <c r="F10" s="283">
        <v>134.23951285520974</v>
      </c>
      <c r="G10" s="284"/>
      <c r="H10" s="276">
        <v>314</v>
      </c>
      <c r="I10" s="283">
        <v>240.71337579617835</v>
      </c>
    </row>
    <row r="11" spans="1:9" s="23" customFormat="1" x14ac:dyDescent="0.2">
      <c r="A11" s="413">
        <v>2005</v>
      </c>
      <c r="B11" s="260">
        <v>3495</v>
      </c>
      <c r="C11" s="286">
        <v>78.180000000000007</v>
      </c>
      <c r="D11" s="287"/>
      <c r="E11" s="286">
        <v>817</v>
      </c>
      <c r="F11" s="286">
        <v>208.58017135862914</v>
      </c>
      <c r="G11" s="287"/>
      <c r="H11" s="414">
        <v>369</v>
      </c>
      <c r="I11" s="286">
        <v>277.66937669376694</v>
      </c>
    </row>
    <row r="12" spans="1:9" s="23" customFormat="1" x14ac:dyDescent="0.2">
      <c r="A12" s="413">
        <v>2006</v>
      </c>
      <c r="B12" s="260">
        <v>3960</v>
      </c>
      <c r="C12" s="286">
        <v>118.22</v>
      </c>
      <c r="D12" s="287"/>
      <c r="E12" s="286">
        <v>897</v>
      </c>
      <c r="F12" s="286">
        <v>265.87374301675976</v>
      </c>
      <c r="G12" s="287"/>
      <c r="H12" s="414">
        <v>430</v>
      </c>
      <c r="I12" s="286">
        <v>424.74651162790695</v>
      </c>
    </row>
    <row r="13" spans="1:9" s="23" customFormat="1" x14ac:dyDescent="0.2">
      <c r="A13" s="413">
        <v>2007</v>
      </c>
      <c r="B13" s="260">
        <v>4184</v>
      </c>
      <c r="C13" s="286">
        <v>113.49760994263862</v>
      </c>
      <c r="D13" s="287"/>
      <c r="E13" s="286">
        <v>979</v>
      </c>
      <c r="F13" s="286">
        <v>266.84118852459017</v>
      </c>
      <c r="G13" s="287"/>
      <c r="H13" s="414">
        <v>406</v>
      </c>
      <c r="I13" s="286">
        <v>356.2192118226601</v>
      </c>
    </row>
    <row r="14" spans="1:9" s="23" customFormat="1" x14ac:dyDescent="0.2">
      <c r="A14" s="413">
        <v>2008</v>
      </c>
      <c r="B14" s="260">
        <v>4364</v>
      </c>
      <c r="C14" s="286">
        <v>88.52726856095326</v>
      </c>
      <c r="D14" s="287"/>
      <c r="E14" s="286">
        <v>1109</v>
      </c>
      <c r="F14" s="286">
        <v>180.4220018034265</v>
      </c>
      <c r="G14" s="287"/>
      <c r="H14" s="414">
        <v>382</v>
      </c>
      <c r="I14" s="286">
        <v>337.64659685863876</v>
      </c>
    </row>
    <row r="15" spans="1:9" s="23" customFormat="1" x14ac:dyDescent="0.2">
      <c r="A15" s="413">
        <v>2009</v>
      </c>
      <c r="B15" s="260">
        <v>4975</v>
      </c>
      <c r="C15" s="286">
        <v>111.30572864321609</v>
      </c>
      <c r="D15" s="287"/>
      <c r="E15" s="286">
        <v>1178</v>
      </c>
      <c r="F15" s="286">
        <v>213.69243840271878</v>
      </c>
      <c r="G15" s="287"/>
      <c r="H15" s="414">
        <v>454</v>
      </c>
      <c r="I15" s="286">
        <v>310.37444933920705</v>
      </c>
    </row>
    <row r="16" spans="1:9" s="23" customFormat="1" x14ac:dyDescent="0.2">
      <c r="A16" s="413">
        <v>2010</v>
      </c>
      <c r="B16" s="260">
        <v>6185</v>
      </c>
      <c r="C16" s="286">
        <v>89.360226354082457</v>
      </c>
      <c r="D16" s="287"/>
      <c r="E16" s="286">
        <v>1370</v>
      </c>
      <c r="F16" s="286">
        <v>255.87426900584796</v>
      </c>
      <c r="G16" s="287"/>
      <c r="H16" s="414">
        <v>463</v>
      </c>
      <c r="I16" s="286">
        <v>333.44924406047517</v>
      </c>
    </row>
    <row r="17" spans="1:9" s="23" customFormat="1" x14ac:dyDescent="0.2">
      <c r="A17" s="413">
        <v>2011</v>
      </c>
      <c r="B17" s="260">
        <v>6627</v>
      </c>
      <c r="C17" s="286">
        <v>94.733061717217439</v>
      </c>
      <c r="D17" s="287"/>
      <c r="E17" s="286">
        <v>1517</v>
      </c>
      <c r="F17" s="286">
        <v>224.01651254953765</v>
      </c>
      <c r="G17" s="287"/>
      <c r="H17" s="414">
        <v>469</v>
      </c>
      <c r="I17" s="286">
        <v>386.13859275053306</v>
      </c>
    </row>
    <row r="18" spans="1:9" s="23" customFormat="1" x14ac:dyDescent="0.2">
      <c r="A18" s="413">
        <v>2012</v>
      </c>
      <c r="B18" s="260">
        <v>7774</v>
      </c>
      <c r="C18" s="286">
        <v>111.06971957808078</v>
      </c>
      <c r="D18" s="287"/>
      <c r="E18" s="286">
        <v>1958</v>
      </c>
      <c r="F18" s="286">
        <v>232.23237997957099</v>
      </c>
      <c r="G18" s="287"/>
      <c r="H18" s="414">
        <v>499</v>
      </c>
      <c r="I18" s="286">
        <v>399.2124248496994</v>
      </c>
    </row>
    <row r="19" spans="1:9" s="23" customFormat="1" ht="14.25" x14ac:dyDescent="0.2">
      <c r="A19" s="415" t="s">
        <v>72</v>
      </c>
      <c r="B19" s="274">
        <v>8232</v>
      </c>
      <c r="C19" s="283">
        <v>122.76032555879495</v>
      </c>
      <c r="D19" s="284"/>
      <c r="E19" s="283">
        <v>1131</v>
      </c>
      <c r="F19" s="283">
        <v>217.30061892130857</v>
      </c>
      <c r="G19" s="284"/>
      <c r="H19" s="276">
        <v>508</v>
      </c>
      <c r="I19" s="283">
        <v>378.24803149606299</v>
      </c>
    </row>
    <row r="20" spans="1:9" s="23" customFormat="1" x14ac:dyDescent="0.2">
      <c r="A20" s="413">
        <v>2014</v>
      </c>
      <c r="B20" s="274">
        <v>3132</v>
      </c>
      <c r="C20" s="283">
        <v>77.635057471264375</v>
      </c>
      <c r="D20" s="284"/>
      <c r="E20" s="283">
        <v>483</v>
      </c>
      <c r="F20" s="283">
        <v>160.86749482401657</v>
      </c>
      <c r="G20" s="284"/>
      <c r="H20" s="276">
        <v>372</v>
      </c>
      <c r="I20" s="283">
        <v>276.55913978494624</v>
      </c>
    </row>
    <row r="21" spans="1:9" s="23" customFormat="1" x14ac:dyDescent="0.2">
      <c r="A21" s="413">
        <v>2015</v>
      </c>
      <c r="B21" s="274">
        <v>3606</v>
      </c>
      <c r="C21" s="283">
        <v>70.094841930116473</v>
      </c>
      <c r="D21" s="284"/>
      <c r="E21" s="283">
        <v>483</v>
      </c>
      <c r="F21" s="283">
        <v>158.38509316770185</v>
      </c>
      <c r="G21" s="284"/>
      <c r="H21" s="280">
        <v>334</v>
      </c>
      <c r="I21" s="416">
        <v>252.91616766467067</v>
      </c>
    </row>
    <row r="22" spans="1:9" s="23" customFormat="1" x14ac:dyDescent="0.2">
      <c r="A22" s="413">
        <v>2016</v>
      </c>
      <c r="B22" s="274">
        <v>3057</v>
      </c>
      <c r="C22" s="283">
        <v>70.586522734707231</v>
      </c>
      <c r="D22" s="284"/>
      <c r="E22" s="283">
        <v>455</v>
      </c>
      <c r="F22" s="283">
        <v>127.84835164835165</v>
      </c>
      <c r="G22" s="284"/>
      <c r="H22" s="280">
        <v>167</v>
      </c>
      <c r="I22" s="416">
        <v>190.31137724550899</v>
      </c>
    </row>
    <row r="23" spans="1:9" s="23" customFormat="1" x14ac:dyDescent="0.2">
      <c r="A23" s="417" t="s">
        <v>255</v>
      </c>
      <c r="B23" s="418">
        <v>578</v>
      </c>
      <c r="C23" s="419">
        <v>45.740484429065745</v>
      </c>
      <c r="D23" s="420"/>
      <c r="E23" s="419">
        <v>48</v>
      </c>
      <c r="F23" s="419">
        <v>73.75</v>
      </c>
      <c r="G23" s="420"/>
      <c r="H23" s="421">
        <v>1</v>
      </c>
      <c r="I23" s="422">
        <v>18</v>
      </c>
    </row>
    <row r="24" spans="1:9" s="23" customFormat="1" x14ac:dyDescent="0.2">
      <c r="A24" s="374"/>
      <c r="B24" s="372"/>
      <c r="C24" s="375"/>
      <c r="D24" s="376"/>
      <c r="E24" s="375"/>
      <c r="F24" s="375"/>
      <c r="G24" s="376"/>
      <c r="H24" s="373"/>
      <c r="I24" s="377"/>
    </row>
    <row r="25" spans="1:9" x14ac:dyDescent="0.2">
      <c r="A25" s="36"/>
      <c r="B25" s="49"/>
      <c r="C25" s="49"/>
      <c r="D25" s="49"/>
      <c r="E25" s="49"/>
      <c r="F25" s="49"/>
      <c r="G25" s="49"/>
      <c r="H25" s="49"/>
      <c r="I25" s="49"/>
    </row>
    <row r="26" spans="1:9" x14ac:dyDescent="0.2">
      <c r="A26" s="52" t="s">
        <v>173</v>
      </c>
      <c r="B26" s="51"/>
      <c r="C26" s="51"/>
      <c r="D26" s="51"/>
      <c r="E26" s="50"/>
      <c r="F26" s="50"/>
      <c r="G26" s="51"/>
      <c r="H26" s="50"/>
      <c r="I26" s="50"/>
    </row>
    <row r="27" spans="1:9" x14ac:dyDescent="0.2">
      <c r="A27" s="51"/>
      <c r="B27" s="51"/>
      <c r="C27" s="51"/>
      <c r="D27" s="51"/>
      <c r="E27" s="50"/>
      <c r="F27" s="182"/>
      <c r="G27" s="51"/>
      <c r="H27" s="50"/>
      <c r="I27" s="50"/>
    </row>
    <row r="28" spans="1:9" x14ac:dyDescent="0.2">
      <c r="A28" s="52" t="s">
        <v>27</v>
      </c>
      <c r="B28" s="52"/>
      <c r="C28" s="52"/>
      <c r="D28" s="52"/>
      <c r="E28" s="52"/>
      <c r="F28" s="52"/>
      <c r="G28" s="52"/>
      <c r="H28" s="50"/>
      <c r="I28" s="50"/>
    </row>
    <row r="29" spans="1:9" ht="24.75" customHeight="1" x14ac:dyDescent="0.2">
      <c r="A29" s="563" t="s">
        <v>73</v>
      </c>
      <c r="B29" s="563"/>
      <c r="C29" s="563"/>
      <c r="D29" s="563"/>
      <c r="E29" s="563"/>
      <c r="F29" s="563"/>
      <c r="G29" s="563"/>
      <c r="H29" s="563"/>
      <c r="I29" s="563"/>
    </row>
    <row r="30" spans="1:9" x14ac:dyDescent="0.2">
      <c r="A30" s="40" t="s">
        <v>168</v>
      </c>
      <c r="B30" s="40"/>
      <c r="C30" s="40"/>
      <c r="D30" s="40"/>
      <c r="E30" s="40"/>
      <c r="F30" s="40"/>
      <c r="G30" s="40"/>
      <c r="H30" s="40"/>
      <c r="I30" s="41"/>
    </row>
    <row r="31" spans="1:9" x14ac:dyDescent="0.2">
      <c r="A31" s="50" t="s">
        <v>75</v>
      </c>
      <c r="B31" s="54"/>
      <c r="C31" s="54"/>
      <c r="D31" s="54"/>
      <c r="E31" s="54"/>
      <c r="F31" s="54"/>
      <c r="G31" s="54"/>
      <c r="H31" s="54"/>
      <c r="I31" s="54"/>
    </row>
    <row r="32" spans="1:9" x14ac:dyDescent="0.2">
      <c r="A32" s="50" t="s">
        <v>157</v>
      </c>
    </row>
    <row r="33" spans="1:9" ht="37.5" customHeight="1" x14ac:dyDescent="0.2">
      <c r="A33" s="572" t="s">
        <v>98</v>
      </c>
      <c r="B33" s="573"/>
      <c r="C33" s="573"/>
      <c r="D33" s="573"/>
      <c r="E33" s="573"/>
      <c r="F33" s="573"/>
      <c r="G33" s="573"/>
      <c r="H33" s="573"/>
      <c r="I33" s="573"/>
    </row>
    <row r="34" spans="1:9" x14ac:dyDescent="0.2">
      <c r="A34" s="42"/>
    </row>
    <row r="35" spans="1:9" x14ac:dyDescent="0.2">
      <c r="C35" s="181"/>
      <c r="E35" s="181"/>
      <c r="G35" s="181"/>
    </row>
  </sheetData>
  <mergeCells count="7">
    <mergeCell ref="A33:I33"/>
    <mergeCell ref="A2:I2"/>
    <mergeCell ref="A4:A5"/>
    <mergeCell ref="B4:C4"/>
    <mergeCell ref="E4:F4"/>
    <mergeCell ref="H4:I4"/>
    <mergeCell ref="A29:I29"/>
  </mergeCells>
  <phoneticPr fontId="37" type="noConversion"/>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94" orientation="landscape" r:id="rId1"/>
  <headerFooter alignWithMargins="0">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45"/>
  <sheetViews>
    <sheetView showGridLines="0" zoomScaleNormal="100" workbookViewId="0"/>
  </sheetViews>
  <sheetFormatPr defaultRowHeight="12.75" x14ac:dyDescent="0.2"/>
  <cols>
    <col min="1" max="1" width="13.28515625" style="22" bestFit="1" customWidth="1"/>
    <col min="2" max="2" width="11.140625" style="22" customWidth="1"/>
    <col min="3" max="3" width="14.5703125" style="22" customWidth="1"/>
    <col min="4" max="4" width="14.28515625" style="22" customWidth="1"/>
    <col min="5" max="5" width="2" style="23" customWidth="1"/>
    <col min="6" max="6" width="12.7109375" style="22" bestFit="1" customWidth="1"/>
    <col min="7" max="7" width="14.140625" style="22" customWidth="1"/>
    <col min="8" max="8" width="13.42578125" style="22" customWidth="1"/>
    <col min="9" max="9" width="2.28515625" style="22" customWidth="1"/>
    <col min="10" max="10" width="10.5703125" style="22" customWidth="1"/>
    <col min="11" max="11" width="15" style="22" customWidth="1"/>
    <col min="12" max="12" width="13" style="22" customWidth="1"/>
    <col min="13" max="13" width="2.42578125" style="22" customWidth="1"/>
    <col min="14" max="14" width="10.5703125" style="22" customWidth="1"/>
    <col min="15" max="15" width="14.28515625" style="22" customWidth="1"/>
    <col min="16" max="16" width="14.85546875" style="22" customWidth="1"/>
    <col min="17" max="16384" width="9.140625" style="22"/>
  </cols>
  <sheetData>
    <row r="1" spans="1:16" x14ac:dyDescent="0.2">
      <c r="A1" s="79" t="s">
        <v>85</v>
      </c>
      <c r="B1" s="21"/>
      <c r="C1" s="21"/>
      <c r="D1" s="21"/>
      <c r="E1" s="28"/>
      <c r="P1" s="24" t="s">
        <v>31</v>
      </c>
    </row>
    <row r="2" spans="1:16" ht="27" customHeight="1" x14ac:dyDescent="0.2">
      <c r="A2" s="579" t="s">
        <v>256</v>
      </c>
      <c r="B2" s="579"/>
      <c r="C2" s="579"/>
      <c r="D2" s="579"/>
      <c r="E2" s="579"/>
      <c r="F2" s="579"/>
      <c r="G2" s="579"/>
      <c r="H2" s="579"/>
      <c r="I2" s="579"/>
      <c r="J2" s="579"/>
      <c r="K2" s="579"/>
      <c r="L2" s="579"/>
      <c r="M2" s="579"/>
      <c r="N2" s="579"/>
      <c r="O2" s="579"/>
      <c r="P2" s="187"/>
    </row>
    <row r="3" spans="1:16" ht="13.5" customHeight="1" x14ac:dyDescent="0.2">
      <c r="A3" s="80"/>
      <c r="B3" s="81"/>
      <c r="C3" s="81"/>
      <c r="D3" s="81"/>
      <c r="E3" s="81"/>
      <c r="F3" s="81"/>
      <c r="G3" s="81"/>
      <c r="H3" s="23"/>
      <c r="I3" s="23"/>
      <c r="J3" s="23"/>
    </row>
    <row r="4" spans="1:16" s="82" customFormat="1" ht="18.75" customHeight="1" x14ac:dyDescent="0.2">
      <c r="A4" s="205"/>
      <c r="B4" s="577" t="s">
        <v>40</v>
      </c>
      <c r="C4" s="578"/>
      <c r="D4" s="578"/>
      <c r="E4" s="202"/>
      <c r="F4" s="577" t="s">
        <v>39</v>
      </c>
      <c r="G4" s="578"/>
      <c r="H4" s="578"/>
      <c r="I4" s="203"/>
      <c r="J4" s="577" t="s">
        <v>38</v>
      </c>
      <c r="K4" s="578"/>
      <c r="L4" s="578"/>
      <c r="M4" s="203"/>
      <c r="N4" s="577" t="s">
        <v>2</v>
      </c>
      <c r="O4" s="578"/>
      <c r="P4" s="578"/>
    </row>
    <row r="5" spans="1:16" s="84" customFormat="1" ht="65.25" x14ac:dyDescent="0.2">
      <c r="A5" s="204" t="s">
        <v>14</v>
      </c>
      <c r="B5" s="47" t="s">
        <v>62</v>
      </c>
      <c r="C5" s="47" t="s">
        <v>129</v>
      </c>
      <c r="D5" s="47" t="s">
        <v>153</v>
      </c>
      <c r="E5" s="193"/>
      <c r="F5" s="47" t="s">
        <v>62</v>
      </c>
      <c r="G5" s="47" t="s">
        <v>130</v>
      </c>
      <c r="H5" s="47" t="s">
        <v>153</v>
      </c>
      <c r="I5" s="193"/>
      <c r="J5" s="47" t="s">
        <v>62</v>
      </c>
      <c r="K5" s="47" t="s">
        <v>130</v>
      </c>
      <c r="L5" s="47" t="s">
        <v>153</v>
      </c>
      <c r="M5" s="193"/>
      <c r="N5" s="46" t="s">
        <v>62</v>
      </c>
      <c r="O5" s="46" t="s">
        <v>129</v>
      </c>
      <c r="P5" s="47" t="s">
        <v>153</v>
      </c>
    </row>
    <row r="6" spans="1:16" s="84" customFormat="1" x14ac:dyDescent="0.2">
      <c r="A6" s="188"/>
      <c r="B6" s="288"/>
      <c r="C6" s="289"/>
      <c r="D6" s="290"/>
      <c r="E6" s="290"/>
      <c r="F6" s="290"/>
      <c r="G6" s="290"/>
      <c r="H6" s="290"/>
      <c r="I6" s="290"/>
      <c r="J6" s="290"/>
      <c r="K6" s="290"/>
      <c r="L6" s="290"/>
      <c r="M6" s="290"/>
      <c r="N6" s="290"/>
      <c r="O6" s="290"/>
      <c r="P6" s="290"/>
    </row>
    <row r="7" spans="1:16" s="84" customFormat="1" x14ac:dyDescent="0.2">
      <c r="A7" s="406">
        <v>2013</v>
      </c>
      <c r="B7" s="389">
        <v>13141</v>
      </c>
      <c r="C7" s="291">
        <v>6656</v>
      </c>
      <c r="D7" s="291">
        <v>2107</v>
      </c>
      <c r="E7" s="291"/>
      <c r="F7" s="291">
        <v>2180</v>
      </c>
      <c r="G7" s="291">
        <v>1601</v>
      </c>
      <c r="H7" s="291">
        <v>267</v>
      </c>
      <c r="I7" s="291"/>
      <c r="J7" s="291">
        <v>273</v>
      </c>
      <c r="K7" s="291">
        <v>235</v>
      </c>
      <c r="L7" s="291">
        <v>32</v>
      </c>
      <c r="M7" s="291"/>
      <c r="N7" s="291">
        <f t="shared" ref="N7:N10" si="0">SUM(J7,F7,B7)</f>
        <v>15594</v>
      </c>
      <c r="O7" s="291">
        <f>SUM(K7,G7,C7)</f>
        <v>8492</v>
      </c>
      <c r="P7" s="291">
        <f t="shared" ref="P7:P10" si="1">SUM(D7,H7,L7)</f>
        <v>2406</v>
      </c>
    </row>
    <row r="8" spans="1:16" s="84" customFormat="1" ht="12.75" customHeight="1" x14ac:dyDescent="0.2">
      <c r="A8" s="407">
        <v>2014</v>
      </c>
      <c r="B8" s="389">
        <v>1900</v>
      </c>
      <c r="C8" s="291">
        <v>1497</v>
      </c>
      <c r="D8" s="291">
        <v>335</v>
      </c>
      <c r="E8" s="291"/>
      <c r="F8" s="291">
        <v>1897</v>
      </c>
      <c r="G8" s="291">
        <v>1462</v>
      </c>
      <c r="H8" s="291">
        <v>312</v>
      </c>
      <c r="I8" s="291"/>
      <c r="J8" s="291">
        <v>268</v>
      </c>
      <c r="K8" s="291">
        <v>238</v>
      </c>
      <c r="L8" s="291">
        <v>59</v>
      </c>
      <c r="M8" s="291"/>
      <c r="N8" s="291">
        <f t="shared" si="0"/>
        <v>4065</v>
      </c>
      <c r="O8" s="291">
        <f t="shared" ref="O8:O11" si="2">SUM(K8,G8,C8)</f>
        <v>3197</v>
      </c>
      <c r="P8" s="291">
        <f t="shared" si="1"/>
        <v>706</v>
      </c>
    </row>
    <row r="9" spans="1:16" s="84" customFormat="1" ht="12.75" customHeight="1" x14ac:dyDescent="0.2">
      <c r="A9" s="407">
        <v>2015</v>
      </c>
      <c r="B9" s="389">
        <v>2668</v>
      </c>
      <c r="C9" s="291">
        <v>2161</v>
      </c>
      <c r="D9" s="291">
        <v>435</v>
      </c>
      <c r="E9" s="291"/>
      <c r="F9" s="291">
        <v>1748</v>
      </c>
      <c r="G9" s="291">
        <v>1311</v>
      </c>
      <c r="H9" s="291">
        <v>239</v>
      </c>
      <c r="I9" s="291"/>
      <c r="J9" s="291">
        <v>262</v>
      </c>
      <c r="K9" s="291">
        <v>237</v>
      </c>
      <c r="L9" s="291">
        <v>70</v>
      </c>
      <c r="M9" s="291"/>
      <c r="N9" s="291">
        <f t="shared" si="0"/>
        <v>4678</v>
      </c>
      <c r="O9" s="291">
        <f t="shared" si="2"/>
        <v>3709</v>
      </c>
      <c r="P9" s="291">
        <f t="shared" si="1"/>
        <v>744</v>
      </c>
    </row>
    <row r="10" spans="1:16" s="83" customFormat="1" x14ac:dyDescent="0.2">
      <c r="A10" s="408">
        <v>2016</v>
      </c>
      <c r="B10" s="389">
        <v>2483</v>
      </c>
      <c r="C10" s="291">
        <v>1806</v>
      </c>
      <c r="D10" s="291">
        <v>350</v>
      </c>
      <c r="E10" s="291"/>
      <c r="F10" s="291">
        <v>1600</v>
      </c>
      <c r="G10" s="291">
        <v>1122</v>
      </c>
      <c r="H10" s="291">
        <v>216</v>
      </c>
      <c r="I10" s="291"/>
      <c r="J10" s="291">
        <v>217</v>
      </c>
      <c r="K10" s="291">
        <v>188</v>
      </c>
      <c r="L10" s="291">
        <v>52</v>
      </c>
      <c r="M10" s="291"/>
      <c r="N10" s="291">
        <f t="shared" si="0"/>
        <v>4300</v>
      </c>
      <c r="O10" s="291">
        <f t="shared" si="2"/>
        <v>3116</v>
      </c>
      <c r="P10" s="291">
        <f t="shared" si="1"/>
        <v>618</v>
      </c>
    </row>
    <row r="11" spans="1:16" s="83" customFormat="1" x14ac:dyDescent="0.2">
      <c r="A11" s="409" t="s">
        <v>255</v>
      </c>
      <c r="B11" s="410">
        <v>598</v>
      </c>
      <c r="C11" s="411">
        <v>358</v>
      </c>
      <c r="D11" s="411">
        <v>59</v>
      </c>
      <c r="E11" s="411"/>
      <c r="F11" s="411">
        <v>472</v>
      </c>
      <c r="G11" s="411">
        <v>204</v>
      </c>
      <c r="H11" s="411">
        <v>33</v>
      </c>
      <c r="I11" s="411"/>
      <c r="J11" s="411">
        <v>73</v>
      </c>
      <c r="K11" s="411">
        <v>34</v>
      </c>
      <c r="L11" s="411">
        <v>10</v>
      </c>
      <c r="M11" s="411"/>
      <c r="N11" s="411">
        <f>SUM(J11,F11,B11)</f>
        <v>1143</v>
      </c>
      <c r="O11" s="411">
        <f t="shared" si="2"/>
        <v>596</v>
      </c>
      <c r="P11" s="411">
        <f>SUM(D11,H11,L11)</f>
        <v>102</v>
      </c>
    </row>
    <row r="12" spans="1:16" s="83" customFormat="1" x14ac:dyDescent="0.2">
      <c r="A12" s="50"/>
      <c r="B12" s="292"/>
      <c r="C12" s="292"/>
      <c r="D12" s="292"/>
      <c r="E12" s="293"/>
      <c r="F12" s="294"/>
      <c r="G12" s="294"/>
      <c r="H12" s="294"/>
      <c r="I12" s="294"/>
      <c r="J12" s="294"/>
      <c r="K12" s="294"/>
      <c r="L12" s="294"/>
      <c r="M12" s="294"/>
      <c r="N12" s="315"/>
      <c r="O12" s="295"/>
      <c r="P12" s="315"/>
    </row>
    <row r="13" spans="1:16" x14ac:dyDescent="0.2">
      <c r="A13" s="38" t="s">
        <v>172</v>
      </c>
      <c r="B13" s="26"/>
      <c r="C13" s="196"/>
      <c r="D13" s="196"/>
      <c r="E13" s="200"/>
      <c r="F13" s="197"/>
      <c r="G13" s="196"/>
      <c r="H13" s="196"/>
      <c r="I13" s="196"/>
      <c r="J13" s="196"/>
      <c r="K13" s="196"/>
      <c r="L13" s="196"/>
      <c r="M13" s="196"/>
      <c r="N13" s="196"/>
      <c r="O13" s="196"/>
      <c r="P13" s="196"/>
    </row>
    <row r="14" spans="1:16" x14ac:dyDescent="0.2">
      <c r="A14" s="40"/>
      <c r="B14" s="26"/>
      <c r="C14" s="196"/>
      <c r="D14" s="196"/>
      <c r="E14" s="200"/>
      <c r="F14" s="197"/>
      <c r="G14" s="196"/>
      <c r="H14" s="196"/>
      <c r="I14" s="196"/>
      <c r="J14" s="196"/>
      <c r="K14" s="196"/>
      <c r="L14" s="196"/>
      <c r="M14" s="196"/>
      <c r="N14" s="196"/>
      <c r="O14" s="196"/>
      <c r="P14" s="196"/>
    </row>
    <row r="15" spans="1:16" x14ac:dyDescent="0.2">
      <c r="A15" s="38" t="s">
        <v>27</v>
      </c>
      <c r="B15" s="26"/>
      <c r="C15" s="196"/>
      <c r="D15" s="196"/>
      <c r="E15" s="200"/>
      <c r="F15" s="197"/>
      <c r="G15" s="196"/>
      <c r="H15" s="196"/>
      <c r="I15" s="196"/>
      <c r="J15" s="196"/>
      <c r="K15" s="196"/>
      <c r="L15" s="196"/>
      <c r="M15" s="196"/>
      <c r="N15" s="196"/>
      <c r="O15" s="196"/>
      <c r="P15" s="196"/>
    </row>
    <row r="16" spans="1:16" x14ac:dyDescent="0.2">
      <c r="A16" s="194" t="s">
        <v>164</v>
      </c>
      <c r="B16" s="26"/>
      <c r="C16" s="196"/>
      <c r="D16" s="196"/>
      <c r="E16" s="200"/>
      <c r="F16" s="197"/>
      <c r="G16" s="196"/>
      <c r="H16" s="196"/>
      <c r="I16" s="196"/>
      <c r="J16" s="196"/>
      <c r="K16" s="196"/>
      <c r="L16" s="196"/>
      <c r="M16" s="196"/>
      <c r="N16" s="196"/>
      <c r="O16" s="196"/>
      <c r="P16" s="196"/>
    </row>
    <row r="17" spans="1:16" x14ac:dyDescent="0.2">
      <c r="A17" s="194" t="s">
        <v>169</v>
      </c>
      <c r="B17" s="26"/>
      <c r="D17" s="191"/>
      <c r="E17" s="201"/>
      <c r="F17" s="192"/>
      <c r="G17" s="191"/>
      <c r="H17" s="192"/>
      <c r="I17" s="192"/>
      <c r="J17" s="191"/>
      <c r="K17" s="191"/>
      <c r="L17" s="192"/>
      <c r="M17" s="192"/>
      <c r="N17" s="191"/>
      <c r="O17" s="192"/>
      <c r="P17" s="191"/>
    </row>
    <row r="18" spans="1:16" x14ac:dyDescent="0.2">
      <c r="B18" s="26"/>
    </row>
    <row r="19" spans="1:16" x14ac:dyDescent="0.2">
      <c r="B19" s="26"/>
    </row>
    <row r="20" spans="1:16" x14ac:dyDescent="0.2">
      <c r="B20" s="26"/>
    </row>
    <row r="23" spans="1:16" x14ac:dyDescent="0.2">
      <c r="E23" s="22"/>
    </row>
    <row r="24" spans="1:16" ht="50.25" customHeight="1" x14ac:dyDescent="0.2">
      <c r="E24" s="22"/>
    </row>
    <row r="25" spans="1:16" ht="97.5" customHeight="1" x14ac:dyDescent="0.2">
      <c r="E25" s="22"/>
    </row>
    <row r="26" spans="1:16" x14ac:dyDescent="0.2">
      <c r="E26" s="22"/>
    </row>
    <row r="27" spans="1:16" x14ac:dyDescent="0.2">
      <c r="E27" s="22"/>
    </row>
    <row r="28" spans="1:16" x14ac:dyDescent="0.2">
      <c r="E28" s="22"/>
    </row>
    <row r="29" spans="1:16" x14ac:dyDescent="0.2">
      <c r="E29" s="22"/>
    </row>
    <row r="30" spans="1:16" x14ac:dyDescent="0.2">
      <c r="E30" s="22"/>
    </row>
    <row r="31" spans="1:16" x14ac:dyDescent="0.2">
      <c r="E31" s="22"/>
    </row>
    <row r="32" spans="1:16" x14ac:dyDescent="0.2">
      <c r="E32" s="22"/>
    </row>
    <row r="33" spans="5:5" x14ac:dyDescent="0.2">
      <c r="E33" s="22"/>
    </row>
    <row r="34" spans="5:5" x14ac:dyDescent="0.2">
      <c r="E34" s="22"/>
    </row>
    <row r="35" spans="5:5" x14ac:dyDescent="0.2">
      <c r="E35" s="22"/>
    </row>
    <row r="36" spans="5:5" x14ac:dyDescent="0.2">
      <c r="E36" s="22"/>
    </row>
    <row r="37" spans="5:5" x14ac:dyDescent="0.2">
      <c r="E37" s="22"/>
    </row>
    <row r="38" spans="5:5" x14ac:dyDescent="0.2">
      <c r="E38" s="22"/>
    </row>
    <row r="39" spans="5:5" x14ac:dyDescent="0.2">
      <c r="E39" s="22"/>
    </row>
    <row r="40" spans="5:5" x14ac:dyDescent="0.2">
      <c r="E40" s="22"/>
    </row>
    <row r="41" spans="5:5" x14ac:dyDescent="0.2">
      <c r="E41" s="22"/>
    </row>
    <row r="42" spans="5:5" x14ac:dyDescent="0.2">
      <c r="E42" s="22"/>
    </row>
    <row r="43" spans="5:5" x14ac:dyDescent="0.2">
      <c r="E43" s="22"/>
    </row>
    <row r="44" spans="5:5" x14ac:dyDescent="0.2">
      <c r="E44" s="22"/>
    </row>
    <row r="45" spans="5:5" x14ac:dyDescent="0.2">
      <c r="E45" s="22"/>
    </row>
  </sheetData>
  <mergeCells count="5">
    <mergeCell ref="F4:H4"/>
    <mergeCell ref="J4:L4"/>
    <mergeCell ref="N4:P4"/>
    <mergeCell ref="B4:D4"/>
    <mergeCell ref="A2:O2"/>
  </mergeCells>
  <hyperlinks>
    <hyperlink ref="P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Q425"/>
  <sheetViews>
    <sheetView showGridLines="0" zoomScaleNormal="100" workbookViewId="0">
      <pane xSplit="1" ySplit="6" topLeftCell="AU7" activePane="bottomRight" state="frozen"/>
      <selection pane="topRight"/>
      <selection pane="bottomLeft"/>
      <selection pane="bottomRight"/>
    </sheetView>
  </sheetViews>
  <sheetFormatPr defaultRowHeight="12.75" x14ac:dyDescent="0.2"/>
  <cols>
    <col min="1" max="1" width="46.85546875" style="338" customWidth="1"/>
    <col min="2" max="2" width="13.5703125" style="337" customWidth="1"/>
    <col min="3" max="3" width="8.7109375" style="338" customWidth="1"/>
    <col min="4" max="4" width="8.42578125" style="338" customWidth="1"/>
    <col min="5" max="5" width="9.28515625" style="338" customWidth="1"/>
    <col min="6" max="6" width="8.42578125" style="338" customWidth="1"/>
    <col min="7" max="7" width="12.140625" style="337" customWidth="1"/>
    <col min="8" max="11" width="9.28515625" style="338" customWidth="1"/>
    <col min="12" max="12" width="12" style="337" customWidth="1"/>
    <col min="13" max="16" width="9.28515625" style="338" customWidth="1"/>
    <col min="17" max="17" width="12.7109375" style="337" customWidth="1"/>
    <col min="18" max="21" width="9.28515625" style="338" customWidth="1"/>
    <col min="22" max="22" width="12.5703125" style="337" customWidth="1"/>
    <col min="23" max="26" width="9.28515625" style="338" customWidth="1"/>
    <col min="27" max="27" width="12.28515625" style="337" customWidth="1"/>
    <col min="28" max="31" width="9.28515625" style="338" customWidth="1"/>
    <col min="32" max="32" width="12.5703125" style="337" customWidth="1"/>
    <col min="33" max="36" width="9.28515625" style="338" customWidth="1"/>
    <col min="37" max="37" width="12.5703125" style="337" customWidth="1"/>
    <col min="38" max="41" width="9.28515625" style="338" customWidth="1"/>
    <col min="42" max="42" width="12.5703125" style="337" customWidth="1"/>
    <col min="43" max="46" width="9.28515625" style="338" customWidth="1"/>
    <col min="47" max="47" width="14.7109375" style="338" customWidth="1"/>
    <col min="48" max="52" width="9.140625" style="338"/>
    <col min="53" max="53" width="9.140625" style="482"/>
    <col min="54" max="151" width="9.140625" style="338"/>
    <col min="152" max="152" width="45.28515625" style="338" customWidth="1"/>
    <col min="153" max="153" width="13.5703125" style="338" customWidth="1"/>
    <col min="154" max="154" width="8.7109375" style="338" customWidth="1"/>
    <col min="155" max="155" width="8.42578125" style="338" customWidth="1"/>
    <col min="156" max="156" width="9.28515625" style="338" customWidth="1"/>
    <col min="157" max="157" width="8.42578125" style="338" customWidth="1"/>
    <col min="158" max="158" width="12.140625" style="338" customWidth="1"/>
    <col min="159" max="162" width="9.28515625" style="338" customWidth="1"/>
    <col min="163" max="163" width="12" style="338" customWidth="1"/>
    <col min="164" max="167" width="9.28515625" style="338" customWidth="1"/>
    <col min="168" max="168" width="12.7109375" style="338" customWidth="1"/>
    <col min="169" max="172" width="9.28515625" style="338" customWidth="1"/>
    <col min="173" max="173" width="12.5703125" style="338" customWidth="1"/>
    <col min="174" max="177" width="9.28515625" style="338" customWidth="1"/>
    <col min="178" max="178" width="12.28515625" style="338" customWidth="1"/>
    <col min="179" max="182" width="9.28515625" style="338" customWidth="1"/>
    <col min="183" max="183" width="12.5703125" style="338" customWidth="1"/>
    <col min="184" max="187" width="9.28515625" style="338" customWidth="1"/>
    <col min="188" max="188" width="12.5703125" style="338" customWidth="1"/>
    <col min="189" max="192" width="9.28515625" style="338" customWidth="1"/>
    <col min="193" max="193" width="12.5703125" style="338" customWidth="1"/>
    <col min="194" max="197" width="9.28515625" style="338" customWidth="1"/>
    <col min="198" max="407" width="9.140625" style="338"/>
    <col min="408" max="408" width="45.28515625" style="338" customWidth="1"/>
    <col min="409" max="409" width="13.5703125" style="338" customWidth="1"/>
    <col min="410" max="410" width="8.7109375" style="338" customWidth="1"/>
    <col min="411" max="411" width="8.42578125" style="338" customWidth="1"/>
    <col min="412" max="412" width="9.28515625" style="338" customWidth="1"/>
    <col min="413" max="413" width="8.42578125" style="338" customWidth="1"/>
    <col min="414" max="414" width="12.140625" style="338" customWidth="1"/>
    <col min="415" max="418" width="9.28515625" style="338" customWidth="1"/>
    <col min="419" max="419" width="12" style="338" customWidth="1"/>
    <col min="420" max="423" width="9.28515625" style="338" customWidth="1"/>
    <col min="424" max="424" width="12.7109375" style="338" customWidth="1"/>
    <col min="425" max="428" width="9.28515625" style="338" customWidth="1"/>
    <col min="429" max="429" width="12.5703125" style="338" customWidth="1"/>
    <col min="430" max="433" width="9.28515625" style="338" customWidth="1"/>
    <col min="434" max="434" width="12.28515625" style="338" customWidth="1"/>
    <col min="435" max="438" width="9.28515625" style="338" customWidth="1"/>
    <col min="439" max="439" width="12.5703125" style="338" customWidth="1"/>
    <col min="440" max="443" width="9.28515625" style="338" customWidth="1"/>
    <col min="444" max="444" width="12.5703125" style="338" customWidth="1"/>
    <col min="445" max="448" width="9.28515625" style="338" customWidth="1"/>
    <col min="449" max="449" width="12.5703125" style="338" customWidth="1"/>
    <col min="450" max="453" width="9.28515625" style="338" customWidth="1"/>
    <col min="454" max="663" width="9.140625" style="338"/>
    <col min="664" max="664" width="45.28515625" style="338" customWidth="1"/>
    <col min="665" max="665" width="13.5703125" style="338" customWidth="1"/>
    <col min="666" max="666" width="8.7109375" style="338" customWidth="1"/>
    <col min="667" max="667" width="8.42578125" style="338" customWidth="1"/>
    <col min="668" max="668" width="9.28515625" style="338" customWidth="1"/>
    <col min="669" max="669" width="8.42578125" style="338" customWidth="1"/>
    <col min="670" max="670" width="12.140625" style="338" customWidth="1"/>
    <col min="671" max="674" width="9.28515625" style="338" customWidth="1"/>
    <col min="675" max="675" width="12" style="338" customWidth="1"/>
    <col min="676" max="679" width="9.28515625" style="338" customWidth="1"/>
    <col min="680" max="680" width="12.7109375" style="338" customWidth="1"/>
    <col min="681" max="684" width="9.28515625" style="338" customWidth="1"/>
    <col min="685" max="685" width="12.5703125" style="338" customWidth="1"/>
    <col min="686" max="689" width="9.28515625" style="338" customWidth="1"/>
    <col min="690" max="690" width="12.28515625" style="338" customWidth="1"/>
    <col min="691" max="694" width="9.28515625" style="338" customWidth="1"/>
    <col min="695" max="695" width="12.5703125" style="338" customWidth="1"/>
    <col min="696" max="699" width="9.28515625" style="338" customWidth="1"/>
    <col min="700" max="700" width="12.5703125" style="338" customWidth="1"/>
    <col min="701" max="704" width="9.28515625" style="338" customWidth="1"/>
    <col min="705" max="705" width="12.5703125" style="338" customWidth="1"/>
    <col min="706" max="709" width="9.28515625" style="338" customWidth="1"/>
    <col min="710" max="919" width="9.140625" style="338"/>
    <col min="920" max="920" width="45.28515625" style="338" customWidth="1"/>
    <col min="921" max="921" width="13.5703125" style="338" customWidth="1"/>
    <col min="922" max="922" width="8.7109375" style="338" customWidth="1"/>
    <col min="923" max="923" width="8.42578125" style="338" customWidth="1"/>
    <col min="924" max="924" width="9.28515625" style="338" customWidth="1"/>
    <col min="925" max="925" width="8.42578125" style="338" customWidth="1"/>
    <col min="926" max="926" width="12.140625" style="338" customWidth="1"/>
    <col min="927" max="930" width="9.28515625" style="338" customWidth="1"/>
    <col min="931" max="931" width="12" style="338" customWidth="1"/>
    <col min="932" max="935" width="9.28515625" style="338" customWidth="1"/>
    <col min="936" max="936" width="12.7109375" style="338" customWidth="1"/>
    <col min="937" max="940" width="9.28515625" style="338" customWidth="1"/>
    <col min="941" max="941" width="12.5703125" style="338" customWidth="1"/>
    <col min="942" max="945" width="9.28515625" style="338" customWidth="1"/>
    <col min="946" max="946" width="12.28515625" style="338" customWidth="1"/>
    <col min="947" max="950" width="9.28515625" style="338" customWidth="1"/>
    <col min="951" max="951" width="12.5703125" style="338" customWidth="1"/>
    <col min="952" max="955" width="9.28515625" style="338" customWidth="1"/>
    <col min="956" max="956" width="12.5703125" style="338" customWidth="1"/>
    <col min="957" max="960" width="9.28515625" style="338" customWidth="1"/>
    <col min="961" max="961" width="12.5703125" style="338" customWidth="1"/>
    <col min="962" max="965" width="9.28515625" style="338" customWidth="1"/>
    <col min="966" max="1175" width="9.140625" style="338"/>
    <col min="1176" max="1176" width="45.28515625" style="338" customWidth="1"/>
    <col min="1177" max="1177" width="13.5703125" style="338" customWidth="1"/>
    <col min="1178" max="1178" width="8.7109375" style="338" customWidth="1"/>
    <col min="1179" max="1179" width="8.42578125" style="338" customWidth="1"/>
    <col min="1180" max="1180" width="9.28515625" style="338" customWidth="1"/>
    <col min="1181" max="1181" width="8.42578125" style="338" customWidth="1"/>
    <col min="1182" max="1182" width="12.140625" style="338" customWidth="1"/>
    <col min="1183" max="1186" width="9.28515625" style="338" customWidth="1"/>
    <col min="1187" max="1187" width="12" style="338" customWidth="1"/>
    <col min="1188" max="1191" width="9.28515625" style="338" customWidth="1"/>
    <col min="1192" max="1192" width="12.7109375" style="338" customWidth="1"/>
    <col min="1193" max="1196" width="9.28515625" style="338" customWidth="1"/>
    <col min="1197" max="1197" width="12.5703125" style="338" customWidth="1"/>
    <col min="1198" max="1201" width="9.28515625" style="338" customWidth="1"/>
    <col min="1202" max="1202" width="12.28515625" style="338" customWidth="1"/>
    <col min="1203" max="1206" width="9.28515625" style="338" customWidth="1"/>
    <col min="1207" max="1207" width="12.5703125" style="338" customWidth="1"/>
    <col min="1208" max="1211" width="9.28515625" style="338" customWidth="1"/>
    <col min="1212" max="1212" width="12.5703125" style="338" customWidth="1"/>
    <col min="1213" max="1216" width="9.28515625" style="338" customWidth="1"/>
    <col min="1217" max="1217" width="12.5703125" style="338" customWidth="1"/>
    <col min="1218" max="1221" width="9.28515625" style="338" customWidth="1"/>
    <col min="1222" max="1431" width="9.140625" style="338"/>
    <col min="1432" max="1432" width="45.28515625" style="338" customWidth="1"/>
    <col min="1433" max="1433" width="13.5703125" style="338" customWidth="1"/>
    <col min="1434" max="1434" width="8.7109375" style="338" customWidth="1"/>
    <col min="1435" max="1435" width="8.42578125" style="338" customWidth="1"/>
    <col min="1436" max="1436" width="9.28515625" style="338" customWidth="1"/>
    <col min="1437" max="1437" width="8.42578125" style="338" customWidth="1"/>
    <col min="1438" max="1438" width="12.140625" style="338" customWidth="1"/>
    <col min="1439" max="1442" width="9.28515625" style="338" customWidth="1"/>
    <col min="1443" max="1443" width="12" style="338" customWidth="1"/>
    <col min="1444" max="1447" width="9.28515625" style="338" customWidth="1"/>
    <col min="1448" max="1448" width="12.7109375" style="338" customWidth="1"/>
    <col min="1449" max="1452" width="9.28515625" style="338" customWidth="1"/>
    <col min="1453" max="1453" width="12.5703125" style="338" customWidth="1"/>
    <col min="1454" max="1457" width="9.28515625" style="338" customWidth="1"/>
    <col min="1458" max="1458" width="12.28515625" style="338" customWidth="1"/>
    <col min="1459" max="1462" width="9.28515625" style="338" customWidth="1"/>
    <col min="1463" max="1463" width="12.5703125" style="338" customWidth="1"/>
    <col min="1464" max="1467" width="9.28515625" style="338" customWidth="1"/>
    <col min="1468" max="1468" width="12.5703125" style="338" customWidth="1"/>
    <col min="1469" max="1472" width="9.28515625" style="338" customWidth="1"/>
    <col min="1473" max="1473" width="12.5703125" style="338" customWidth="1"/>
    <col min="1474" max="1477" width="9.28515625" style="338" customWidth="1"/>
    <col min="1478" max="1687" width="9.140625" style="338"/>
    <col min="1688" max="1688" width="45.28515625" style="338" customWidth="1"/>
    <col min="1689" max="1689" width="13.5703125" style="338" customWidth="1"/>
    <col min="1690" max="1690" width="8.7109375" style="338" customWidth="1"/>
    <col min="1691" max="1691" width="8.42578125" style="338" customWidth="1"/>
    <col min="1692" max="1692" width="9.28515625" style="338" customWidth="1"/>
    <col min="1693" max="1693" width="8.42578125" style="338" customWidth="1"/>
    <col min="1694" max="1694" width="12.140625" style="338" customWidth="1"/>
    <col min="1695" max="1698" width="9.28515625" style="338" customWidth="1"/>
    <col min="1699" max="1699" width="12" style="338" customWidth="1"/>
    <col min="1700" max="1703" width="9.28515625" style="338" customWidth="1"/>
    <col min="1704" max="1704" width="12.7109375" style="338" customWidth="1"/>
    <col min="1705" max="1708" width="9.28515625" style="338" customWidth="1"/>
    <col min="1709" max="1709" width="12.5703125" style="338" customWidth="1"/>
    <col min="1710" max="1713" width="9.28515625" style="338" customWidth="1"/>
    <col min="1714" max="1714" width="12.28515625" style="338" customWidth="1"/>
    <col min="1715" max="1718" width="9.28515625" style="338" customWidth="1"/>
    <col min="1719" max="1719" width="12.5703125" style="338" customWidth="1"/>
    <col min="1720" max="1723" width="9.28515625" style="338" customWidth="1"/>
    <col min="1724" max="1724" width="12.5703125" style="338" customWidth="1"/>
    <col min="1725" max="1728" width="9.28515625" style="338" customWidth="1"/>
    <col min="1729" max="1729" width="12.5703125" style="338" customWidth="1"/>
    <col min="1730" max="1733" width="9.28515625" style="338" customWidth="1"/>
    <col min="1734" max="1943" width="9.140625" style="338"/>
    <col min="1944" max="1944" width="45.28515625" style="338" customWidth="1"/>
    <col min="1945" max="1945" width="13.5703125" style="338" customWidth="1"/>
    <col min="1946" max="1946" width="8.7109375" style="338" customWidth="1"/>
    <col min="1947" max="1947" width="8.42578125" style="338" customWidth="1"/>
    <col min="1948" max="1948" width="9.28515625" style="338" customWidth="1"/>
    <col min="1949" max="1949" width="8.42578125" style="338" customWidth="1"/>
    <col min="1950" max="1950" width="12.140625" style="338" customWidth="1"/>
    <col min="1951" max="1954" width="9.28515625" style="338" customWidth="1"/>
    <col min="1955" max="1955" width="12" style="338" customWidth="1"/>
    <col min="1956" max="1959" width="9.28515625" style="338" customWidth="1"/>
    <col min="1960" max="1960" width="12.7109375" style="338" customWidth="1"/>
    <col min="1961" max="1964" width="9.28515625" style="338" customWidth="1"/>
    <col min="1965" max="1965" width="12.5703125" style="338" customWidth="1"/>
    <col min="1966" max="1969" width="9.28515625" style="338" customWidth="1"/>
    <col min="1970" max="1970" width="12.28515625" style="338" customWidth="1"/>
    <col min="1971" max="1974" width="9.28515625" style="338" customWidth="1"/>
    <col min="1975" max="1975" width="12.5703125" style="338" customWidth="1"/>
    <col min="1976" max="1979" width="9.28515625" style="338" customWidth="1"/>
    <col min="1980" max="1980" width="12.5703125" style="338" customWidth="1"/>
    <col min="1981" max="1984" width="9.28515625" style="338" customWidth="1"/>
    <col min="1985" max="1985" width="12.5703125" style="338" customWidth="1"/>
    <col min="1986" max="1989" width="9.28515625" style="338" customWidth="1"/>
    <col min="1990" max="2199" width="9.140625" style="338"/>
    <col min="2200" max="2200" width="45.28515625" style="338" customWidth="1"/>
    <col min="2201" max="2201" width="13.5703125" style="338" customWidth="1"/>
    <col min="2202" max="2202" width="8.7109375" style="338" customWidth="1"/>
    <col min="2203" max="2203" width="8.42578125" style="338" customWidth="1"/>
    <col min="2204" max="2204" width="9.28515625" style="338" customWidth="1"/>
    <col min="2205" max="2205" width="8.42578125" style="338" customWidth="1"/>
    <col min="2206" max="2206" width="12.140625" style="338" customWidth="1"/>
    <col min="2207" max="2210" width="9.28515625" style="338" customWidth="1"/>
    <col min="2211" max="2211" width="12" style="338" customWidth="1"/>
    <col min="2212" max="2215" width="9.28515625" style="338" customWidth="1"/>
    <col min="2216" max="2216" width="12.7109375" style="338" customWidth="1"/>
    <col min="2217" max="2220" width="9.28515625" style="338" customWidth="1"/>
    <col min="2221" max="2221" width="12.5703125" style="338" customWidth="1"/>
    <col min="2222" max="2225" width="9.28515625" style="338" customWidth="1"/>
    <col min="2226" max="2226" width="12.28515625" style="338" customWidth="1"/>
    <col min="2227" max="2230" width="9.28515625" style="338" customWidth="1"/>
    <col min="2231" max="2231" width="12.5703125" style="338" customWidth="1"/>
    <col min="2232" max="2235" width="9.28515625" style="338" customWidth="1"/>
    <col min="2236" max="2236" width="12.5703125" style="338" customWidth="1"/>
    <col min="2237" max="2240" width="9.28515625" style="338" customWidth="1"/>
    <col min="2241" max="2241" width="12.5703125" style="338" customWidth="1"/>
    <col min="2242" max="2245" width="9.28515625" style="338" customWidth="1"/>
    <col min="2246" max="2455" width="9.140625" style="338"/>
    <col min="2456" max="2456" width="45.28515625" style="338" customWidth="1"/>
    <col min="2457" max="2457" width="13.5703125" style="338" customWidth="1"/>
    <col min="2458" max="2458" width="8.7109375" style="338" customWidth="1"/>
    <col min="2459" max="2459" width="8.42578125" style="338" customWidth="1"/>
    <col min="2460" max="2460" width="9.28515625" style="338" customWidth="1"/>
    <col min="2461" max="2461" width="8.42578125" style="338" customWidth="1"/>
    <col min="2462" max="2462" width="12.140625" style="338" customWidth="1"/>
    <col min="2463" max="2466" width="9.28515625" style="338" customWidth="1"/>
    <col min="2467" max="2467" width="12" style="338" customWidth="1"/>
    <col min="2468" max="2471" width="9.28515625" style="338" customWidth="1"/>
    <col min="2472" max="2472" width="12.7109375" style="338" customWidth="1"/>
    <col min="2473" max="2476" width="9.28515625" style="338" customWidth="1"/>
    <col min="2477" max="2477" width="12.5703125" style="338" customWidth="1"/>
    <col min="2478" max="2481" width="9.28515625" style="338" customWidth="1"/>
    <col min="2482" max="2482" width="12.28515625" style="338" customWidth="1"/>
    <col min="2483" max="2486" width="9.28515625" style="338" customWidth="1"/>
    <col min="2487" max="2487" width="12.5703125" style="338" customWidth="1"/>
    <col min="2488" max="2491" width="9.28515625" style="338" customWidth="1"/>
    <col min="2492" max="2492" width="12.5703125" style="338" customWidth="1"/>
    <col min="2493" max="2496" width="9.28515625" style="338" customWidth="1"/>
    <col min="2497" max="2497" width="12.5703125" style="338" customWidth="1"/>
    <col min="2498" max="2501" width="9.28515625" style="338" customWidth="1"/>
    <col min="2502" max="2711" width="9.140625" style="338"/>
    <col min="2712" max="2712" width="45.28515625" style="338" customWidth="1"/>
    <col min="2713" max="2713" width="13.5703125" style="338" customWidth="1"/>
    <col min="2714" max="2714" width="8.7109375" style="338" customWidth="1"/>
    <col min="2715" max="2715" width="8.42578125" style="338" customWidth="1"/>
    <col min="2716" max="2716" width="9.28515625" style="338" customWidth="1"/>
    <col min="2717" max="2717" width="8.42578125" style="338" customWidth="1"/>
    <col min="2718" max="2718" width="12.140625" style="338" customWidth="1"/>
    <col min="2719" max="2722" width="9.28515625" style="338" customWidth="1"/>
    <col min="2723" max="2723" width="12" style="338" customWidth="1"/>
    <col min="2724" max="2727" width="9.28515625" style="338" customWidth="1"/>
    <col min="2728" max="2728" width="12.7109375" style="338" customWidth="1"/>
    <col min="2729" max="2732" width="9.28515625" style="338" customWidth="1"/>
    <col min="2733" max="2733" width="12.5703125" style="338" customWidth="1"/>
    <col min="2734" max="2737" width="9.28515625" style="338" customWidth="1"/>
    <col min="2738" max="2738" width="12.28515625" style="338" customWidth="1"/>
    <col min="2739" max="2742" width="9.28515625" style="338" customWidth="1"/>
    <col min="2743" max="2743" width="12.5703125" style="338" customWidth="1"/>
    <col min="2744" max="2747" width="9.28515625" style="338" customWidth="1"/>
    <col min="2748" max="2748" width="12.5703125" style="338" customWidth="1"/>
    <col min="2749" max="2752" width="9.28515625" style="338" customWidth="1"/>
    <col min="2753" max="2753" width="12.5703125" style="338" customWidth="1"/>
    <col min="2754" max="2757" width="9.28515625" style="338" customWidth="1"/>
    <col min="2758" max="2967" width="9.140625" style="338"/>
    <col min="2968" max="2968" width="45.28515625" style="338" customWidth="1"/>
    <col min="2969" max="2969" width="13.5703125" style="338" customWidth="1"/>
    <col min="2970" max="2970" width="8.7109375" style="338" customWidth="1"/>
    <col min="2971" max="2971" width="8.42578125" style="338" customWidth="1"/>
    <col min="2972" max="2972" width="9.28515625" style="338" customWidth="1"/>
    <col min="2973" max="2973" width="8.42578125" style="338" customWidth="1"/>
    <col min="2974" max="2974" width="12.140625" style="338" customWidth="1"/>
    <col min="2975" max="2978" width="9.28515625" style="338" customWidth="1"/>
    <col min="2979" max="2979" width="12" style="338" customWidth="1"/>
    <col min="2980" max="2983" width="9.28515625" style="338" customWidth="1"/>
    <col min="2984" max="2984" width="12.7109375" style="338" customWidth="1"/>
    <col min="2985" max="2988" width="9.28515625" style="338" customWidth="1"/>
    <col min="2989" max="2989" width="12.5703125" style="338" customWidth="1"/>
    <col min="2990" max="2993" width="9.28515625" style="338" customWidth="1"/>
    <col min="2994" max="2994" width="12.28515625" style="338" customWidth="1"/>
    <col min="2995" max="2998" width="9.28515625" style="338" customWidth="1"/>
    <col min="2999" max="2999" width="12.5703125" style="338" customWidth="1"/>
    <col min="3000" max="3003" width="9.28515625" style="338" customWidth="1"/>
    <col min="3004" max="3004" width="12.5703125" style="338" customWidth="1"/>
    <col min="3005" max="3008" width="9.28515625" style="338" customWidth="1"/>
    <col min="3009" max="3009" width="12.5703125" style="338" customWidth="1"/>
    <col min="3010" max="3013" width="9.28515625" style="338" customWidth="1"/>
    <col min="3014" max="3223" width="9.140625" style="338"/>
    <col min="3224" max="3224" width="45.28515625" style="338" customWidth="1"/>
    <col min="3225" max="3225" width="13.5703125" style="338" customWidth="1"/>
    <col min="3226" max="3226" width="8.7109375" style="338" customWidth="1"/>
    <col min="3227" max="3227" width="8.42578125" style="338" customWidth="1"/>
    <col min="3228" max="3228" width="9.28515625" style="338" customWidth="1"/>
    <col min="3229" max="3229" width="8.42578125" style="338" customWidth="1"/>
    <col min="3230" max="3230" width="12.140625" style="338" customWidth="1"/>
    <col min="3231" max="3234" width="9.28515625" style="338" customWidth="1"/>
    <col min="3235" max="3235" width="12" style="338" customWidth="1"/>
    <col min="3236" max="3239" width="9.28515625" style="338" customWidth="1"/>
    <col min="3240" max="3240" width="12.7109375" style="338" customWidth="1"/>
    <col min="3241" max="3244" width="9.28515625" style="338" customWidth="1"/>
    <col min="3245" max="3245" width="12.5703125" style="338" customWidth="1"/>
    <col min="3246" max="3249" width="9.28515625" style="338" customWidth="1"/>
    <col min="3250" max="3250" width="12.28515625" style="338" customWidth="1"/>
    <col min="3251" max="3254" width="9.28515625" style="338" customWidth="1"/>
    <col min="3255" max="3255" width="12.5703125" style="338" customWidth="1"/>
    <col min="3256" max="3259" width="9.28515625" style="338" customWidth="1"/>
    <col min="3260" max="3260" width="12.5703125" style="338" customWidth="1"/>
    <col min="3261" max="3264" width="9.28515625" style="338" customWidth="1"/>
    <col min="3265" max="3265" width="12.5703125" style="338" customWidth="1"/>
    <col min="3266" max="3269" width="9.28515625" style="338" customWidth="1"/>
    <col min="3270" max="3479" width="9.140625" style="338"/>
    <col min="3480" max="3480" width="45.28515625" style="338" customWidth="1"/>
    <col min="3481" max="3481" width="13.5703125" style="338" customWidth="1"/>
    <col min="3482" max="3482" width="8.7109375" style="338" customWidth="1"/>
    <col min="3483" max="3483" width="8.42578125" style="338" customWidth="1"/>
    <col min="3484" max="3484" width="9.28515625" style="338" customWidth="1"/>
    <col min="3485" max="3485" width="8.42578125" style="338" customWidth="1"/>
    <col min="3486" max="3486" width="12.140625" style="338" customWidth="1"/>
    <col min="3487" max="3490" width="9.28515625" style="338" customWidth="1"/>
    <col min="3491" max="3491" width="12" style="338" customWidth="1"/>
    <col min="3492" max="3495" width="9.28515625" style="338" customWidth="1"/>
    <col min="3496" max="3496" width="12.7109375" style="338" customWidth="1"/>
    <col min="3497" max="3500" width="9.28515625" style="338" customWidth="1"/>
    <col min="3501" max="3501" width="12.5703125" style="338" customWidth="1"/>
    <col min="3502" max="3505" width="9.28515625" style="338" customWidth="1"/>
    <col min="3506" max="3506" width="12.28515625" style="338" customWidth="1"/>
    <col min="3507" max="3510" width="9.28515625" style="338" customWidth="1"/>
    <col min="3511" max="3511" width="12.5703125" style="338" customWidth="1"/>
    <col min="3512" max="3515" width="9.28515625" style="338" customWidth="1"/>
    <col min="3516" max="3516" width="12.5703125" style="338" customWidth="1"/>
    <col min="3517" max="3520" width="9.28515625" style="338" customWidth="1"/>
    <col min="3521" max="3521" width="12.5703125" style="338" customWidth="1"/>
    <col min="3522" max="3525" width="9.28515625" style="338" customWidth="1"/>
    <col min="3526" max="3735" width="9.140625" style="338"/>
    <col min="3736" max="3736" width="45.28515625" style="338" customWidth="1"/>
    <col min="3737" max="3737" width="13.5703125" style="338" customWidth="1"/>
    <col min="3738" max="3738" width="8.7109375" style="338" customWidth="1"/>
    <col min="3739" max="3739" width="8.42578125" style="338" customWidth="1"/>
    <col min="3740" max="3740" width="9.28515625" style="338" customWidth="1"/>
    <col min="3741" max="3741" width="8.42578125" style="338" customWidth="1"/>
    <col min="3742" max="3742" width="12.140625" style="338" customWidth="1"/>
    <col min="3743" max="3746" width="9.28515625" style="338" customWidth="1"/>
    <col min="3747" max="3747" width="12" style="338" customWidth="1"/>
    <col min="3748" max="3751" width="9.28515625" style="338" customWidth="1"/>
    <col min="3752" max="3752" width="12.7109375" style="338" customWidth="1"/>
    <col min="3753" max="3756" width="9.28515625" style="338" customWidth="1"/>
    <col min="3757" max="3757" width="12.5703125" style="338" customWidth="1"/>
    <col min="3758" max="3761" width="9.28515625" style="338" customWidth="1"/>
    <col min="3762" max="3762" width="12.28515625" style="338" customWidth="1"/>
    <col min="3763" max="3766" width="9.28515625" style="338" customWidth="1"/>
    <col min="3767" max="3767" width="12.5703125" style="338" customWidth="1"/>
    <col min="3768" max="3771" width="9.28515625" style="338" customWidth="1"/>
    <col min="3772" max="3772" width="12.5703125" style="338" customWidth="1"/>
    <col min="3773" max="3776" width="9.28515625" style="338" customWidth="1"/>
    <col min="3777" max="3777" width="12.5703125" style="338" customWidth="1"/>
    <col min="3778" max="3781" width="9.28515625" style="338" customWidth="1"/>
    <col min="3782" max="3991" width="9.140625" style="338"/>
    <col min="3992" max="3992" width="45.28515625" style="338" customWidth="1"/>
    <col min="3993" max="3993" width="13.5703125" style="338" customWidth="1"/>
    <col min="3994" max="3994" width="8.7109375" style="338" customWidth="1"/>
    <col min="3995" max="3995" width="8.42578125" style="338" customWidth="1"/>
    <col min="3996" max="3996" width="9.28515625" style="338" customWidth="1"/>
    <col min="3997" max="3997" width="8.42578125" style="338" customWidth="1"/>
    <col min="3998" max="3998" width="12.140625" style="338" customWidth="1"/>
    <col min="3999" max="4002" width="9.28515625" style="338" customWidth="1"/>
    <col min="4003" max="4003" width="12" style="338" customWidth="1"/>
    <col min="4004" max="4007" width="9.28515625" style="338" customWidth="1"/>
    <col min="4008" max="4008" width="12.7109375" style="338" customWidth="1"/>
    <col min="4009" max="4012" width="9.28515625" style="338" customWidth="1"/>
    <col min="4013" max="4013" width="12.5703125" style="338" customWidth="1"/>
    <col min="4014" max="4017" width="9.28515625" style="338" customWidth="1"/>
    <col min="4018" max="4018" width="12.28515625" style="338" customWidth="1"/>
    <col min="4019" max="4022" width="9.28515625" style="338" customWidth="1"/>
    <col min="4023" max="4023" width="12.5703125" style="338" customWidth="1"/>
    <col min="4024" max="4027" width="9.28515625" style="338" customWidth="1"/>
    <col min="4028" max="4028" width="12.5703125" style="338" customWidth="1"/>
    <col min="4029" max="4032" width="9.28515625" style="338" customWidth="1"/>
    <col min="4033" max="4033" width="12.5703125" style="338" customWidth="1"/>
    <col min="4034" max="4037" width="9.28515625" style="338" customWidth="1"/>
    <col min="4038" max="4247" width="9.140625" style="338"/>
    <col min="4248" max="4248" width="45.28515625" style="338" customWidth="1"/>
    <col min="4249" max="4249" width="13.5703125" style="338" customWidth="1"/>
    <col min="4250" max="4250" width="8.7109375" style="338" customWidth="1"/>
    <col min="4251" max="4251" width="8.42578125" style="338" customWidth="1"/>
    <col min="4252" max="4252" width="9.28515625" style="338" customWidth="1"/>
    <col min="4253" max="4253" width="8.42578125" style="338" customWidth="1"/>
    <col min="4254" max="4254" width="12.140625" style="338" customWidth="1"/>
    <col min="4255" max="4258" width="9.28515625" style="338" customWidth="1"/>
    <col min="4259" max="4259" width="12" style="338" customWidth="1"/>
    <col min="4260" max="4263" width="9.28515625" style="338" customWidth="1"/>
    <col min="4264" max="4264" width="12.7109375" style="338" customWidth="1"/>
    <col min="4265" max="4268" width="9.28515625" style="338" customWidth="1"/>
    <col min="4269" max="4269" width="12.5703125" style="338" customWidth="1"/>
    <col min="4270" max="4273" width="9.28515625" style="338" customWidth="1"/>
    <col min="4274" max="4274" width="12.28515625" style="338" customWidth="1"/>
    <col min="4275" max="4278" width="9.28515625" style="338" customWidth="1"/>
    <col min="4279" max="4279" width="12.5703125" style="338" customWidth="1"/>
    <col min="4280" max="4283" width="9.28515625" style="338" customWidth="1"/>
    <col min="4284" max="4284" width="12.5703125" style="338" customWidth="1"/>
    <col min="4285" max="4288" width="9.28515625" style="338" customWidth="1"/>
    <col min="4289" max="4289" width="12.5703125" style="338" customWidth="1"/>
    <col min="4290" max="4293" width="9.28515625" style="338" customWidth="1"/>
    <col min="4294" max="4503" width="9.140625" style="338"/>
    <col min="4504" max="4504" width="45.28515625" style="338" customWidth="1"/>
    <col min="4505" max="4505" width="13.5703125" style="338" customWidth="1"/>
    <col min="4506" max="4506" width="8.7109375" style="338" customWidth="1"/>
    <col min="4507" max="4507" width="8.42578125" style="338" customWidth="1"/>
    <col min="4508" max="4508" width="9.28515625" style="338" customWidth="1"/>
    <col min="4509" max="4509" width="8.42578125" style="338" customWidth="1"/>
    <col min="4510" max="4510" width="12.140625" style="338" customWidth="1"/>
    <col min="4511" max="4514" width="9.28515625" style="338" customWidth="1"/>
    <col min="4515" max="4515" width="12" style="338" customWidth="1"/>
    <col min="4516" max="4519" width="9.28515625" style="338" customWidth="1"/>
    <col min="4520" max="4520" width="12.7109375" style="338" customWidth="1"/>
    <col min="4521" max="4524" width="9.28515625" style="338" customWidth="1"/>
    <col min="4525" max="4525" width="12.5703125" style="338" customWidth="1"/>
    <col min="4526" max="4529" width="9.28515625" style="338" customWidth="1"/>
    <col min="4530" max="4530" width="12.28515625" style="338" customWidth="1"/>
    <col min="4531" max="4534" width="9.28515625" style="338" customWidth="1"/>
    <col min="4535" max="4535" width="12.5703125" style="338" customWidth="1"/>
    <col min="4536" max="4539" width="9.28515625" style="338" customWidth="1"/>
    <col min="4540" max="4540" width="12.5703125" style="338" customWidth="1"/>
    <col min="4541" max="4544" width="9.28515625" style="338" customWidth="1"/>
    <col min="4545" max="4545" width="12.5703125" style="338" customWidth="1"/>
    <col min="4546" max="4549" width="9.28515625" style="338" customWidth="1"/>
    <col min="4550" max="4759" width="9.140625" style="338"/>
    <col min="4760" max="4760" width="45.28515625" style="338" customWidth="1"/>
    <col min="4761" max="4761" width="13.5703125" style="338" customWidth="1"/>
    <col min="4762" max="4762" width="8.7109375" style="338" customWidth="1"/>
    <col min="4763" max="4763" width="8.42578125" style="338" customWidth="1"/>
    <col min="4764" max="4764" width="9.28515625" style="338" customWidth="1"/>
    <col min="4765" max="4765" width="8.42578125" style="338" customWidth="1"/>
    <col min="4766" max="4766" width="12.140625" style="338" customWidth="1"/>
    <col min="4767" max="4770" width="9.28515625" style="338" customWidth="1"/>
    <col min="4771" max="4771" width="12" style="338" customWidth="1"/>
    <col min="4772" max="4775" width="9.28515625" style="338" customWidth="1"/>
    <col min="4776" max="4776" width="12.7109375" style="338" customWidth="1"/>
    <col min="4777" max="4780" width="9.28515625" style="338" customWidth="1"/>
    <col min="4781" max="4781" width="12.5703125" style="338" customWidth="1"/>
    <col min="4782" max="4785" width="9.28515625" style="338" customWidth="1"/>
    <col min="4786" max="4786" width="12.28515625" style="338" customWidth="1"/>
    <col min="4787" max="4790" width="9.28515625" style="338" customWidth="1"/>
    <col min="4791" max="4791" width="12.5703125" style="338" customWidth="1"/>
    <col min="4792" max="4795" width="9.28515625" style="338" customWidth="1"/>
    <col min="4796" max="4796" width="12.5703125" style="338" customWidth="1"/>
    <col min="4797" max="4800" width="9.28515625" style="338" customWidth="1"/>
    <col min="4801" max="4801" width="12.5703125" style="338" customWidth="1"/>
    <col min="4802" max="4805" width="9.28515625" style="338" customWidth="1"/>
    <col min="4806" max="5015" width="9.140625" style="338"/>
    <col min="5016" max="5016" width="45.28515625" style="338" customWidth="1"/>
    <col min="5017" max="5017" width="13.5703125" style="338" customWidth="1"/>
    <col min="5018" max="5018" width="8.7109375" style="338" customWidth="1"/>
    <col min="5019" max="5019" width="8.42578125" style="338" customWidth="1"/>
    <col min="5020" max="5020" width="9.28515625" style="338" customWidth="1"/>
    <col min="5021" max="5021" width="8.42578125" style="338" customWidth="1"/>
    <col min="5022" max="5022" width="12.140625" style="338" customWidth="1"/>
    <col min="5023" max="5026" width="9.28515625" style="338" customWidth="1"/>
    <col min="5027" max="5027" width="12" style="338" customWidth="1"/>
    <col min="5028" max="5031" width="9.28515625" style="338" customWidth="1"/>
    <col min="5032" max="5032" width="12.7109375" style="338" customWidth="1"/>
    <col min="5033" max="5036" width="9.28515625" style="338" customWidth="1"/>
    <col min="5037" max="5037" width="12.5703125" style="338" customWidth="1"/>
    <col min="5038" max="5041" width="9.28515625" style="338" customWidth="1"/>
    <col min="5042" max="5042" width="12.28515625" style="338" customWidth="1"/>
    <col min="5043" max="5046" width="9.28515625" style="338" customWidth="1"/>
    <col min="5047" max="5047" width="12.5703125" style="338" customWidth="1"/>
    <col min="5048" max="5051" width="9.28515625" style="338" customWidth="1"/>
    <col min="5052" max="5052" width="12.5703125" style="338" customWidth="1"/>
    <col min="5053" max="5056" width="9.28515625" style="338" customWidth="1"/>
    <col min="5057" max="5057" width="12.5703125" style="338" customWidth="1"/>
    <col min="5058" max="5061" width="9.28515625" style="338" customWidth="1"/>
    <col min="5062" max="5271" width="9.140625" style="338"/>
    <col min="5272" max="5272" width="45.28515625" style="338" customWidth="1"/>
    <col min="5273" max="5273" width="13.5703125" style="338" customWidth="1"/>
    <col min="5274" max="5274" width="8.7109375" style="338" customWidth="1"/>
    <col min="5275" max="5275" width="8.42578125" style="338" customWidth="1"/>
    <col min="5276" max="5276" width="9.28515625" style="338" customWidth="1"/>
    <col min="5277" max="5277" width="8.42578125" style="338" customWidth="1"/>
    <col min="5278" max="5278" width="12.140625" style="338" customWidth="1"/>
    <col min="5279" max="5282" width="9.28515625" style="338" customWidth="1"/>
    <col min="5283" max="5283" width="12" style="338" customWidth="1"/>
    <col min="5284" max="5287" width="9.28515625" style="338" customWidth="1"/>
    <col min="5288" max="5288" width="12.7109375" style="338" customWidth="1"/>
    <col min="5289" max="5292" width="9.28515625" style="338" customWidth="1"/>
    <col min="5293" max="5293" width="12.5703125" style="338" customWidth="1"/>
    <col min="5294" max="5297" width="9.28515625" style="338" customWidth="1"/>
    <col min="5298" max="5298" width="12.28515625" style="338" customWidth="1"/>
    <col min="5299" max="5302" width="9.28515625" style="338" customWidth="1"/>
    <col min="5303" max="5303" width="12.5703125" style="338" customWidth="1"/>
    <col min="5304" max="5307" width="9.28515625" style="338" customWidth="1"/>
    <col min="5308" max="5308" width="12.5703125" style="338" customWidth="1"/>
    <col min="5309" max="5312" width="9.28515625" style="338" customWidth="1"/>
    <col min="5313" max="5313" width="12.5703125" style="338" customWidth="1"/>
    <col min="5314" max="5317" width="9.28515625" style="338" customWidth="1"/>
    <col min="5318" max="5527" width="9.140625" style="338"/>
    <col min="5528" max="5528" width="45.28515625" style="338" customWidth="1"/>
    <col min="5529" max="5529" width="13.5703125" style="338" customWidth="1"/>
    <col min="5530" max="5530" width="8.7109375" style="338" customWidth="1"/>
    <col min="5531" max="5531" width="8.42578125" style="338" customWidth="1"/>
    <col min="5532" max="5532" width="9.28515625" style="338" customWidth="1"/>
    <col min="5533" max="5533" width="8.42578125" style="338" customWidth="1"/>
    <col min="5534" max="5534" width="12.140625" style="338" customWidth="1"/>
    <col min="5535" max="5538" width="9.28515625" style="338" customWidth="1"/>
    <col min="5539" max="5539" width="12" style="338" customWidth="1"/>
    <col min="5540" max="5543" width="9.28515625" style="338" customWidth="1"/>
    <col min="5544" max="5544" width="12.7109375" style="338" customWidth="1"/>
    <col min="5545" max="5548" width="9.28515625" style="338" customWidth="1"/>
    <col min="5549" max="5549" width="12.5703125" style="338" customWidth="1"/>
    <col min="5550" max="5553" width="9.28515625" style="338" customWidth="1"/>
    <col min="5554" max="5554" width="12.28515625" style="338" customWidth="1"/>
    <col min="5555" max="5558" width="9.28515625" style="338" customWidth="1"/>
    <col min="5559" max="5559" width="12.5703125" style="338" customWidth="1"/>
    <col min="5560" max="5563" width="9.28515625" style="338" customWidth="1"/>
    <col min="5564" max="5564" width="12.5703125" style="338" customWidth="1"/>
    <col min="5565" max="5568" width="9.28515625" style="338" customWidth="1"/>
    <col min="5569" max="5569" width="12.5703125" style="338" customWidth="1"/>
    <col min="5570" max="5573" width="9.28515625" style="338" customWidth="1"/>
    <col min="5574" max="5783" width="9.140625" style="338"/>
    <col min="5784" max="5784" width="45.28515625" style="338" customWidth="1"/>
    <col min="5785" max="5785" width="13.5703125" style="338" customWidth="1"/>
    <col min="5786" max="5786" width="8.7109375" style="338" customWidth="1"/>
    <col min="5787" max="5787" width="8.42578125" style="338" customWidth="1"/>
    <col min="5788" max="5788" width="9.28515625" style="338" customWidth="1"/>
    <col min="5789" max="5789" width="8.42578125" style="338" customWidth="1"/>
    <col min="5790" max="5790" width="12.140625" style="338" customWidth="1"/>
    <col min="5791" max="5794" width="9.28515625" style="338" customWidth="1"/>
    <col min="5795" max="5795" width="12" style="338" customWidth="1"/>
    <col min="5796" max="5799" width="9.28515625" style="338" customWidth="1"/>
    <col min="5800" max="5800" width="12.7109375" style="338" customWidth="1"/>
    <col min="5801" max="5804" width="9.28515625" style="338" customWidth="1"/>
    <col min="5805" max="5805" width="12.5703125" style="338" customWidth="1"/>
    <col min="5806" max="5809" width="9.28515625" style="338" customWidth="1"/>
    <col min="5810" max="5810" width="12.28515625" style="338" customWidth="1"/>
    <col min="5811" max="5814" width="9.28515625" style="338" customWidth="1"/>
    <col min="5815" max="5815" width="12.5703125" style="338" customWidth="1"/>
    <col min="5816" max="5819" width="9.28515625" style="338" customWidth="1"/>
    <col min="5820" max="5820" width="12.5703125" style="338" customWidth="1"/>
    <col min="5821" max="5824" width="9.28515625" style="338" customWidth="1"/>
    <col min="5825" max="5825" width="12.5703125" style="338" customWidth="1"/>
    <col min="5826" max="5829" width="9.28515625" style="338" customWidth="1"/>
    <col min="5830" max="6039" width="9.140625" style="338"/>
    <col min="6040" max="6040" width="45.28515625" style="338" customWidth="1"/>
    <col min="6041" max="6041" width="13.5703125" style="338" customWidth="1"/>
    <col min="6042" max="6042" width="8.7109375" style="338" customWidth="1"/>
    <col min="6043" max="6043" width="8.42578125" style="338" customWidth="1"/>
    <col min="6044" max="6044" width="9.28515625" style="338" customWidth="1"/>
    <col min="6045" max="6045" width="8.42578125" style="338" customWidth="1"/>
    <col min="6046" max="6046" width="12.140625" style="338" customWidth="1"/>
    <col min="6047" max="6050" width="9.28515625" style="338" customWidth="1"/>
    <col min="6051" max="6051" width="12" style="338" customWidth="1"/>
    <col min="6052" max="6055" width="9.28515625" style="338" customWidth="1"/>
    <col min="6056" max="6056" width="12.7109375" style="338" customWidth="1"/>
    <col min="6057" max="6060" width="9.28515625" style="338" customWidth="1"/>
    <col min="6061" max="6061" width="12.5703125" style="338" customWidth="1"/>
    <col min="6062" max="6065" width="9.28515625" style="338" customWidth="1"/>
    <col min="6066" max="6066" width="12.28515625" style="338" customWidth="1"/>
    <col min="6067" max="6070" width="9.28515625" style="338" customWidth="1"/>
    <col min="6071" max="6071" width="12.5703125" style="338" customWidth="1"/>
    <col min="6072" max="6075" width="9.28515625" style="338" customWidth="1"/>
    <col min="6076" max="6076" width="12.5703125" style="338" customWidth="1"/>
    <col min="6077" max="6080" width="9.28515625" style="338" customWidth="1"/>
    <col min="6081" max="6081" width="12.5703125" style="338" customWidth="1"/>
    <col min="6082" max="6085" width="9.28515625" style="338" customWidth="1"/>
    <col min="6086" max="6295" width="9.140625" style="338"/>
    <col min="6296" max="6296" width="45.28515625" style="338" customWidth="1"/>
    <col min="6297" max="6297" width="13.5703125" style="338" customWidth="1"/>
    <col min="6298" max="6298" width="8.7109375" style="338" customWidth="1"/>
    <col min="6299" max="6299" width="8.42578125" style="338" customWidth="1"/>
    <col min="6300" max="6300" width="9.28515625" style="338" customWidth="1"/>
    <col min="6301" max="6301" width="8.42578125" style="338" customWidth="1"/>
    <col min="6302" max="6302" width="12.140625" style="338" customWidth="1"/>
    <col min="6303" max="6306" width="9.28515625" style="338" customWidth="1"/>
    <col min="6307" max="6307" width="12" style="338" customWidth="1"/>
    <col min="6308" max="6311" width="9.28515625" style="338" customWidth="1"/>
    <col min="6312" max="6312" width="12.7109375" style="338" customWidth="1"/>
    <col min="6313" max="6316" width="9.28515625" style="338" customWidth="1"/>
    <col min="6317" max="6317" width="12.5703125" style="338" customWidth="1"/>
    <col min="6318" max="6321" width="9.28515625" style="338" customWidth="1"/>
    <col min="6322" max="6322" width="12.28515625" style="338" customWidth="1"/>
    <col min="6323" max="6326" width="9.28515625" style="338" customWidth="1"/>
    <col min="6327" max="6327" width="12.5703125" style="338" customWidth="1"/>
    <col min="6328" max="6331" width="9.28515625" style="338" customWidth="1"/>
    <col min="6332" max="6332" width="12.5703125" style="338" customWidth="1"/>
    <col min="6333" max="6336" width="9.28515625" style="338" customWidth="1"/>
    <col min="6337" max="6337" width="12.5703125" style="338" customWidth="1"/>
    <col min="6338" max="6341" width="9.28515625" style="338" customWidth="1"/>
    <col min="6342" max="6551" width="9.140625" style="338"/>
    <col min="6552" max="6552" width="45.28515625" style="338" customWidth="1"/>
    <col min="6553" max="6553" width="13.5703125" style="338" customWidth="1"/>
    <col min="6554" max="6554" width="8.7109375" style="338" customWidth="1"/>
    <col min="6555" max="6555" width="8.42578125" style="338" customWidth="1"/>
    <col min="6556" max="6556" width="9.28515625" style="338" customWidth="1"/>
    <col min="6557" max="6557" width="8.42578125" style="338" customWidth="1"/>
    <col min="6558" max="6558" width="12.140625" style="338" customWidth="1"/>
    <col min="6559" max="6562" width="9.28515625" style="338" customWidth="1"/>
    <col min="6563" max="6563" width="12" style="338" customWidth="1"/>
    <col min="6564" max="6567" width="9.28515625" style="338" customWidth="1"/>
    <col min="6568" max="6568" width="12.7109375" style="338" customWidth="1"/>
    <col min="6569" max="6572" width="9.28515625" style="338" customWidth="1"/>
    <col min="6573" max="6573" width="12.5703125" style="338" customWidth="1"/>
    <col min="6574" max="6577" width="9.28515625" style="338" customWidth="1"/>
    <col min="6578" max="6578" width="12.28515625" style="338" customWidth="1"/>
    <col min="6579" max="6582" width="9.28515625" style="338" customWidth="1"/>
    <col min="6583" max="6583" width="12.5703125" style="338" customWidth="1"/>
    <col min="6584" max="6587" width="9.28515625" style="338" customWidth="1"/>
    <col min="6588" max="6588" width="12.5703125" style="338" customWidth="1"/>
    <col min="6589" max="6592" width="9.28515625" style="338" customWidth="1"/>
    <col min="6593" max="6593" width="12.5703125" style="338" customWidth="1"/>
    <col min="6594" max="6597" width="9.28515625" style="338" customWidth="1"/>
    <col min="6598" max="6807" width="9.140625" style="338"/>
    <col min="6808" max="6808" width="45.28515625" style="338" customWidth="1"/>
    <col min="6809" max="6809" width="13.5703125" style="338" customWidth="1"/>
    <col min="6810" max="6810" width="8.7109375" style="338" customWidth="1"/>
    <col min="6811" max="6811" width="8.42578125" style="338" customWidth="1"/>
    <col min="6812" max="6812" width="9.28515625" style="338" customWidth="1"/>
    <col min="6813" max="6813" width="8.42578125" style="338" customWidth="1"/>
    <col min="6814" max="6814" width="12.140625" style="338" customWidth="1"/>
    <col min="6815" max="6818" width="9.28515625" style="338" customWidth="1"/>
    <col min="6819" max="6819" width="12" style="338" customWidth="1"/>
    <col min="6820" max="6823" width="9.28515625" style="338" customWidth="1"/>
    <col min="6824" max="6824" width="12.7109375" style="338" customWidth="1"/>
    <col min="6825" max="6828" width="9.28515625" style="338" customWidth="1"/>
    <col min="6829" max="6829" width="12.5703125" style="338" customWidth="1"/>
    <col min="6830" max="6833" width="9.28515625" style="338" customWidth="1"/>
    <col min="6834" max="6834" width="12.28515625" style="338" customWidth="1"/>
    <col min="6835" max="6838" width="9.28515625" style="338" customWidth="1"/>
    <col min="6839" max="6839" width="12.5703125" style="338" customWidth="1"/>
    <col min="6840" max="6843" width="9.28515625" style="338" customWidth="1"/>
    <col min="6844" max="6844" width="12.5703125" style="338" customWidth="1"/>
    <col min="6845" max="6848" width="9.28515625" style="338" customWidth="1"/>
    <col min="6849" max="6849" width="12.5703125" style="338" customWidth="1"/>
    <col min="6850" max="6853" width="9.28515625" style="338" customWidth="1"/>
    <col min="6854" max="7063" width="9.140625" style="338"/>
    <col min="7064" max="7064" width="45.28515625" style="338" customWidth="1"/>
    <col min="7065" max="7065" width="13.5703125" style="338" customWidth="1"/>
    <col min="7066" max="7066" width="8.7109375" style="338" customWidth="1"/>
    <col min="7067" max="7067" width="8.42578125" style="338" customWidth="1"/>
    <col min="7068" max="7068" width="9.28515625" style="338" customWidth="1"/>
    <col min="7069" max="7069" width="8.42578125" style="338" customWidth="1"/>
    <col min="7070" max="7070" width="12.140625" style="338" customWidth="1"/>
    <col min="7071" max="7074" width="9.28515625" style="338" customWidth="1"/>
    <col min="7075" max="7075" width="12" style="338" customWidth="1"/>
    <col min="7076" max="7079" width="9.28515625" style="338" customWidth="1"/>
    <col min="7080" max="7080" width="12.7109375" style="338" customWidth="1"/>
    <col min="7081" max="7084" width="9.28515625" style="338" customWidth="1"/>
    <col min="7085" max="7085" width="12.5703125" style="338" customWidth="1"/>
    <col min="7086" max="7089" width="9.28515625" style="338" customWidth="1"/>
    <col min="7090" max="7090" width="12.28515625" style="338" customWidth="1"/>
    <col min="7091" max="7094" width="9.28515625" style="338" customWidth="1"/>
    <col min="7095" max="7095" width="12.5703125" style="338" customWidth="1"/>
    <col min="7096" max="7099" width="9.28515625" style="338" customWidth="1"/>
    <col min="7100" max="7100" width="12.5703125" style="338" customWidth="1"/>
    <col min="7101" max="7104" width="9.28515625" style="338" customWidth="1"/>
    <col min="7105" max="7105" width="12.5703125" style="338" customWidth="1"/>
    <col min="7106" max="7109" width="9.28515625" style="338" customWidth="1"/>
    <col min="7110" max="7319" width="9.140625" style="338"/>
    <col min="7320" max="7320" width="45.28515625" style="338" customWidth="1"/>
    <col min="7321" max="7321" width="13.5703125" style="338" customWidth="1"/>
    <col min="7322" max="7322" width="8.7109375" style="338" customWidth="1"/>
    <col min="7323" max="7323" width="8.42578125" style="338" customWidth="1"/>
    <col min="7324" max="7324" width="9.28515625" style="338" customWidth="1"/>
    <col min="7325" max="7325" width="8.42578125" style="338" customWidth="1"/>
    <col min="7326" max="7326" width="12.140625" style="338" customWidth="1"/>
    <col min="7327" max="7330" width="9.28515625" style="338" customWidth="1"/>
    <col min="7331" max="7331" width="12" style="338" customWidth="1"/>
    <col min="7332" max="7335" width="9.28515625" style="338" customWidth="1"/>
    <col min="7336" max="7336" width="12.7109375" style="338" customWidth="1"/>
    <col min="7337" max="7340" width="9.28515625" style="338" customWidth="1"/>
    <col min="7341" max="7341" width="12.5703125" style="338" customWidth="1"/>
    <col min="7342" max="7345" width="9.28515625" style="338" customWidth="1"/>
    <col min="7346" max="7346" width="12.28515625" style="338" customWidth="1"/>
    <col min="7347" max="7350" width="9.28515625" style="338" customWidth="1"/>
    <col min="7351" max="7351" width="12.5703125" style="338" customWidth="1"/>
    <col min="7352" max="7355" width="9.28515625" style="338" customWidth="1"/>
    <col min="7356" max="7356" width="12.5703125" style="338" customWidth="1"/>
    <col min="7357" max="7360" width="9.28515625" style="338" customWidth="1"/>
    <col min="7361" max="7361" width="12.5703125" style="338" customWidth="1"/>
    <col min="7362" max="7365" width="9.28515625" style="338" customWidth="1"/>
    <col min="7366" max="7575" width="9.140625" style="338"/>
    <col min="7576" max="7576" width="45.28515625" style="338" customWidth="1"/>
    <col min="7577" max="7577" width="13.5703125" style="338" customWidth="1"/>
    <col min="7578" max="7578" width="8.7109375" style="338" customWidth="1"/>
    <col min="7579" max="7579" width="8.42578125" style="338" customWidth="1"/>
    <col min="7580" max="7580" width="9.28515625" style="338" customWidth="1"/>
    <col min="7581" max="7581" width="8.42578125" style="338" customWidth="1"/>
    <col min="7582" max="7582" width="12.140625" style="338" customWidth="1"/>
    <col min="7583" max="7586" width="9.28515625" style="338" customWidth="1"/>
    <col min="7587" max="7587" width="12" style="338" customWidth="1"/>
    <col min="7588" max="7591" width="9.28515625" style="338" customWidth="1"/>
    <col min="7592" max="7592" width="12.7109375" style="338" customWidth="1"/>
    <col min="7593" max="7596" width="9.28515625" style="338" customWidth="1"/>
    <col min="7597" max="7597" width="12.5703125" style="338" customWidth="1"/>
    <col min="7598" max="7601" width="9.28515625" style="338" customWidth="1"/>
    <col min="7602" max="7602" width="12.28515625" style="338" customWidth="1"/>
    <col min="7603" max="7606" width="9.28515625" style="338" customWidth="1"/>
    <col min="7607" max="7607" width="12.5703125" style="338" customWidth="1"/>
    <col min="7608" max="7611" width="9.28515625" style="338" customWidth="1"/>
    <col min="7612" max="7612" width="12.5703125" style="338" customWidth="1"/>
    <col min="7613" max="7616" width="9.28515625" style="338" customWidth="1"/>
    <col min="7617" max="7617" width="12.5703125" style="338" customWidth="1"/>
    <col min="7618" max="7621" width="9.28515625" style="338" customWidth="1"/>
    <col min="7622" max="7831" width="9.140625" style="338"/>
    <col min="7832" max="7832" width="45.28515625" style="338" customWidth="1"/>
    <col min="7833" max="7833" width="13.5703125" style="338" customWidth="1"/>
    <col min="7834" max="7834" width="8.7109375" style="338" customWidth="1"/>
    <col min="7835" max="7835" width="8.42578125" style="338" customWidth="1"/>
    <col min="7836" max="7836" width="9.28515625" style="338" customWidth="1"/>
    <col min="7837" max="7837" width="8.42578125" style="338" customWidth="1"/>
    <col min="7838" max="7838" width="12.140625" style="338" customWidth="1"/>
    <col min="7839" max="7842" width="9.28515625" style="338" customWidth="1"/>
    <col min="7843" max="7843" width="12" style="338" customWidth="1"/>
    <col min="7844" max="7847" width="9.28515625" style="338" customWidth="1"/>
    <col min="7848" max="7848" width="12.7109375" style="338" customWidth="1"/>
    <col min="7849" max="7852" width="9.28515625" style="338" customWidth="1"/>
    <col min="7853" max="7853" width="12.5703125" style="338" customWidth="1"/>
    <col min="7854" max="7857" width="9.28515625" style="338" customWidth="1"/>
    <col min="7858" max="7858" width="12.28515625" style="338" customWidth="1"/>
    <col min="7859" max="7862" width="9.28515625" style="338" customWidth="1"/>
    <col min="7863" max="7863" width="12.5703125" style="338" customWidth="1"/>
    <col min="7864" max="7867" width="9.28515625" style="338" customWidth="1"/>
    <col min="7868" max="7868" width="12.5703125" style="338" customWidth="1"/>
    <col min="7869" max="7872" width="9.28515625" style="338" customWidth="1"/>
    <col min="7873" max="7873" width="12.5703125" style="338" customWidth="1"/>
    <col min="7874" max="7877" width="9.28515625" style="338" customWidth="1"/>
    <col min="7878" max="8087" width="9.140625" style="338"/>
    <col min="8088" max="8088" width="45.28515625" style="338" customWidth="1"/>
    <col min="8089" max="8089" width="13.5703125" style="338" customWidth="1"/>
    <col min="8090" max="8090" width="8.7109375" style="338" customWidth="1"/>
    <col min="8091" max="8091" width="8.42578125" style="338" customWidth="1"/>
    <col min="8092" max="8092" width="9.28515625" style="338" customWidth="1"/>
    <col min="8093" max="8093" width="8.42578125" style="338" customWidth="1"/>
    <col min="8094" max="8094" width="12.140625" style="338" customWidth="1"/>
    <col min="8095" max="8098" width="9.28515625" style="338" customWidth="1"/>
    <col min="8099" max="8099" width="12" style="338" customWidth="1"/>
    <col min="8100" max="8103" width="9.28515625" style="338" customWidth="1"/>
    <col min="8104" max="8104" width="12.7109375" style="338" customWidth="1"/>
    <col min="8105" max="8108" width="9.28515625" style="338" customWidth="1"/>
    <col min="8109" max="8109" width="12.5703125" style="338" customWidth="1"/>
    <col min="8110" max="8113" width="9.28515625" style="338" customWidth="1"/>
    <col min="8114" max="8114" width="12.28515625" style="338" customWidth="1"/>
    <col min="8115" max="8118" width="9.28515625" style="338" customWidth="1"/>
    <col min="8119" max="8119" width="12.5703125" style="338" customWidth="1"/>
    <col min="8120" max="8123" width="9.28515625" style="338" customWidth="1"/>
    <col min="8124" max="8124" width="12.5703125" style="338" customWidth="1"/>
    <col min="8125" max="8128" width="9.28515625" style="338" customWidth="1"/>
    <col min="8129" max="8129" width="12.5703125" style="338" customWidth="1"/>
    <col min="8130" max="8133" width="9.28515625" style="338" customWidth="1"/>
    <col min="8134" max="8343" width="9.140625" style="338"/>
    <col min="8344" max="8344" width="45.28515625" style="338" customWidth="1"/>
    <col min="8345" max="8345" width="13.5703125" style="338" customWidth="1"/>
    <col min="8346" max="8346" width="8.7109375" style="338" customWidth="1"/>
    <col min="8347" max="8347" width="8.42578125" style="338" customWidth="1"/>
    <col min="8348" max="8348" width="9.28515625" style="338" customWidth="1"/>
    <col min="8349" max="8349" width="8.42578125" style="338" customWidth="1"/>
    <col min="8350" max="8350" width="12.140625" style="338" customWidth="1"/>
    <col min="8351" max="8354" width="9.28515625" style="338" customWidth="1"/>
    <col min="8355" max="8355" width="12" style="338" customWidth="1"/>
    <col min="8356" max="8359" width="9.28515625" style="338" customWidth="1"/>
    <col min="8360" max="8360" width="12.7109375" style="338" customWidth="1"/>
    <col min="8361" max="8364" width="9.28515625" style="338" customWidth="1"/>
    <col min="8365" max="8365" width="12.5703125" style="338" customWidth="1"/>
    <col min="8366" max="8369" width="9.28515625" style="338" customWidth="1"/>
    <col min="8370" max="8370" width="12.28515625" style="338" customWidth="1"/>
    <col min="8371" max="8374" width="9.28515625" style="338" customWidth="1"/>
    <col min="8375" max="8375" width="12.5703125" style="338" customWidth="1"/>
    <col min="8376" max="8379" width="9.28515625" style="338" customWidth="1"/>
    <col min="8380" max="8380" width="12.5703125" style="338" customWidth="1"/>
    <col min="8381" max="8384" width="9.28515625" style="338" customWidth="1"/>
    <col min="8385" max="8385" width="12.5703125" style="338" customWidth="1"/>
    <col min="8386" max="8389" width="9.28515625" style="338" customWidth="1"/>
    <col min="8390" max="8599" width="9.140625" style="338"/>
    <col min="8600" max="8600" width="45.28515625" style="338" customWidth="1"/>
    <col min="8601" max="8601" width="13.5703125" style="338" customWidth="1"/>
    <col min="8602" max="8602" width="8.7109375" style="338" customWidth="1"/>
    <col min="8603" max="8603" width="8.42578125" style="338" customWidth="1"/>
    <col min="8604" max="8604" width="9.28515625" style="338" customWidth="1"/>
    <col min="8605" max="8605" width="8.42578125" style="338" customWidth="1"/>
    <col min="8606" max="8606" width="12.140625" style="338" customWidth="1"/>
    <col min="8607" max="8610" width="9.28515625" style="338" customWidth="1"/>
    <col min="8611" max="8611" width="12" style="338" customWidth="1"/>
    <col min="8612" max="8615" width="9.28515625" style="338" customWidth="1"/>
    <col min="8616" max="8616" width="12.7109375" style="338" customWidth="1"/>
    <col min="8617" max="8620" width="9.28515625" style="338" customWidth="1"/>
    <col min="8621" max="8621" width="12.5703125" style="338" customWidth="1"/>
    <col min="8622" max="8625" width="9.28515625" style="338" customWidth="1"/>
    <col min="8626" max="8626" width="12.28515625" style="338" customWidth="1"/>
    <col min="8627" max="8630" width="9.28515625" style="338" customWidth="1"/>
    <col min="8631" max="8631" width="12.5703125" style="338" customWidth="1"/>
    <col min="8632" max="8635" width="9.28515625" style="338" customWidth="1"/>
    <col min="8636" max="8636" width="12.5703125" style="338" customWidth="1"/>
    <col min="8637" max="8640" width="9.28515625" style="338" customWidth="1"/>
    <col min="8641" max="8641" width="12.5703125" style="338" customWidth="1"/>
    <col min="8642" max="8645" width="9.28515625" style="338" customWidth="1"/>
    <col min="8646" max="8855" width="9.140625" style="338"/>
    <col min="8856" max="8856" width="45.28515625" style="338" customWidth="1"/>
    <col min="8857" max="8857" width="13.5703125" style="338" customWidth="1"/>
    <col min="8858" max="8858" width="8.7109375" style="338" customWidth="1"/>
    <col min="8859" max="8859" width="8.42578125" style="338" customWidth="1"/>
    <col min="8860" max="8860" width="9.28515625" style="338" customWidth="1"/>
    <col min="8861" max="8861" width="8.42578125" style="338" customWidth="1"/>
    <col min="8862" max="8862" width="12.140625" style="338" customWidth="1"/>
    <col min="8863" max="8866" width="9.28515625" style="338" customWidth="1"/>
    <col min="8867" max="8867" width="12" style="338" customWidth="1"/>
    <col min="8868" max="8871" width="9.28515625" style="338" customWidth="1"/>
    <col min="8872" max="8872" width="12.7109375" style="338" customWidth="1"/>
    <col min="8873" max="8876" width="9.28515625" style="338" customWidth="1"/>
    <col min="8877" max="8877" width="12.5703125" style="338" customWidth="1"/>
    <col min="8878" max="8881" width="9.28515625" style="338" customWidth="1"/>
    <col min="8882" max="8882" width="12.28515625" style="338" customWidth="1"/>
    <col min="8883" max="8886" width="9.28515625" style="338" customWidth="1"/>
    <col min="8887" max="8887" width="12.5703125" style="338" customWidth="1"/>
    <col min="8888" max="8891" width="9.28515625" style="338" customWidth="1"/>
    <col min="8892" max="8892" width="12.5703125" style="338" customWidth="1"/>
    <col min="8893" max="8896" width="9.28515625" style="338" customWidth="1"/>
    <col min="8897" max="8897" width="12.5703125" style="338" customWidth="1"/>
    <col min="8898" max="8901" width="9.28515625" style="338" customWidth="1"/>
    <col min="8902" max="9111" width="9.140625" style="338"/>
    <col min="9112" max="9112" width="45.28515625" style="338" customWidth="1"/>
    <col min="9113" max="9113" width="13.5703125" style="338" customWidth="1"/>
    <col min="9114" max="9114" width="8.7109375" style="338" customWidth="1"/>
    <col min="9115" max="9115" width="8.42578125" style="338" customWidth="1"/>
    <col min="9116" max="9116" width="9.28515625" style="338" customWidth="1"/>
    <col min="9117" max="9117" width="8.42578125" style="338" customWidth="1"/>
    <col min="9118" max="9118" width="12.140625" style="338" customWidth="1"/>
    <col min="9119" max="9122" width="9.28515625" style="338" customWidth="1"/>
    <col min="9123" max="9123" width="12" style="338" customWidth="1"/>
    <col min="9124" max="9127" width="9.28515625" style="338" customWidth="1"/>
    <col min="9128" max="9128" width="12.7109375" style="338" customWidth="1"/>
    <col min="9129" max="9132" width="9.28515625" style="338" customWidth="1"/>
    <col min="9133" max="9133" width="12.5703125" style="338" customWidth="1"/>
    <col min="9134" max="9137" width="9.28515625" style="338" customWidth="1"/>
    <col min="9138" max="9138" width="12.28515625" style="338" customWidth="1"/>
    <col min="9139" max="9142" width="9.28515625" style="338" customWidth="1"/>
    <col min="9143" max="9143" width="12.5703125" style="338" customWidth="1"/>
    <col min="9144" max="9147" width="9.28515625" style="338" customWidth="1"/>
    <col min="9148" max="9148" width="12.5703125" style="338" customWidth="1"/>
    <col min="9149" max="9152" width="9.28515625" style="338" customWidth="1"/>
    <col min="9153" max="9153" width="12.5703125" style="338" customWidth="1"/>
    <col min="9154" max="9157" width="9.28515625" style="338" customWidth="1"/>
    <col min="9158" max="9367" width="9.140625" style="338"/>
    <col min="9368" max="9368" width="45.28515625" style="338" customWidth="1"/>
    <col min="9369" max="9369" width="13.5703125" style="338" customWidth="1"/>
    <col min="9370" max="9370" width="8.7109375" style="338" customWidth="1"/>
    <col min="9371" max="9371" width="8.42578125" style="338" customWidth="1"/>
    <col min="9372" max="9372" width="9.28515625" style="338" customWidth="1"/>
    <col min="9373" max="9373" width="8.42578125" style="338" customWidth="1"/>
    <col min="9374" max="9374" width="12.140625" style="338" customWidth="1"/>
    <col min="9375" max="9378" width="9.28515625" style="338" customWidth="1"/>
    <col min="9379" max="9379" width="12" style="338" customWidth="1"/>
    <col min="9380" max="9383" width="9.28515625" style="338" customWidth="1"/>
    <col min="9384" max="9384" width="12.7109375" style="338" customWidth="1"/>
    <col min="9385" max="9388" width="9.28515625" style="338" customWidth="1"/>
    <col min="9389" max="9389" width="12.5703125" style="338" customWidth="1"/>
    <col min="9390" max="9393" width="9.28515625" style="338" customWidth="1"/>
    <col min="9394" max="9394" width="12.28515625" style="338" customWidth="1"/>
    <col min="9395" max="9398" width="9.28515625" style="338" customWidth="1"/>
    <col min="9399" max="9399" width="12.5703125" style="338" customWidth="1"/>
    <col min="9400" max="9403" width="9.28515625" style="338" customWidth="1"/>
    <col min="9404" max="9404" width="12.5703125" style="338" customWidth="1"/>
    <col min="9405" max="9408" width="9.28515625" style="338" customWidth="1"/>
    <col min="9409" max="9409" width="12.5703125" style="338" customWidth="1"/>
    <col min="9410" max="9413" width="9.28515625" style="338" customWidth="1"/>
    <col min="9414" max="9623" width="9.140625" style="338"/>
    <col min="9624" max="9624" width="45.28515625" style="338" customWidth="1"/>
    <col min="9625" max="9625" width="13.5703125" style="338" customWidth="1"/>
    <col min="9626" max="9626" width="8.7109375" style="338" customWidth="1"/>
    <col min="9627" max="9627" width="8.42578125" style="338" customWidth="1"/>
    <col min="9628" max="9628" width="9.28515625" style="338" customWidth="1"/>
    <col min="9629" max="9629" width="8.42578125" style="338" customWidth="1"/>
    <col min="9630" max="9630" width="12.140625" style="338" customWidth="1"/>
    <col min="9631" max="9634" width="9.28515625" style="338" customWidth="1"/>
    <col min="9635" max="9635" width="12" style="338" customWidth="1"/>
    <col min="9636" max="9639" width="9.28515625" style="338" customWidth="1"/>
    <col min="9640" max="9640" width="12.7109375" style="338" customWidth="1"/>
    <col min="9641" max="9644" width="9.28515625" style="338" customWidth="1"/>
    <col min="9645" max="9645" width="12.5703125" style="338" customWidth="1"/>
    <col min="9646" max="9649" width="9.28515625" style="338" customWidth="1"/>
    <col min="9650" max="9650" width="12.28515625" style="338" customWidth="1"/>
    <col min="9651" max="9654" width="9.28515625" style="338" customWidth="1"/>
    <col min="9655" max="9655" width="12.5703125" style="338" customWidth="1"/>
    <col min="9656" max="9659" width="9.28515625" style="338" customWidth="1"/>
    <col min="9660" max="9660" width="12.5703125" style="338" customWidth="1"/>
    <col min="9661" max="9664" width="9.28515625" style="338" customWidth="1"/>
    <col min="9665" max="9665" width="12.5703125" style="338" customWidth="1"/>
    <col min="9666" max="9669" width="9.28515625" style="338" customWidth="1"/>
    <col min="9670" max="9879" width="9.140625" style="338"/>
    <col min="9880" max="9880" width="45.28515625" style="338" customWidth="1"/>
    <col min="9881" max="9881" width="13.5703125" style="338" customWidth="1"/>
    <col min="9882" max="9882" width="8.7109375" style="338" customWidth="1"/>
    <col min="9883" max="9883" width="8.42578125" style="338" customWidth="1"/>
    <col min="9884" max="9884" width="9.28515625" style="338" customWidth="1"/>
    <col min="9885" max="9885" width="8.42578125" style="338" customWidth="1"/>
    <col min="9886" max="9886" width="12.140625" style="338" customWidth="1"/>
    <col min="9887" max="9890" width="9.28515625" style="338" customWidth="1"/>
    <col min="9891" max="9891" width="12" style="338" customWidth="1"/>
    <col min="9892" max="9895" width="9.28515625" style="338" customWidth="1"/>
    <col min="9896" max="9896" width="12.7109375" style="338" customWidth="1"/>
    <col min="9897" max="9900" width="9.28515625" style="338" customWidth="1"/>
    <col min="9901" max="9901" width="12.5703125" style="338" customWidth="1"/>
    <col min="9902" max="9905" width="9.28515625" style="338" customWidth="1"/>
    <col min="9906" max="9906" width="12.28515625" style="338" customWidth="1"/>
    <col min="9907" max="9910" width="9.28515625" style="338" customWidth="1"/>
    <col min="9911" max="9911" width="12.5703125" style="338" customWidth="1"/>
    <col min="9912" max="9915" width="9.28515625" style="338" customWidth="1"/>
    <col min="9916" max="9916" width="12.5703125" style="338" customWidth="1"/>
    <col min="9917" max="9920" width="9.28515625" style="338" customWidth="1"/>
    <col min="9921" max="9921" width="12.5703125" style="338" customWidth="1"/>
    <col min="9922" max="9925" width="9.28515625" style="338" customWidth="1"/>
    <col min="9926" max="10135" width="9.140625" style="338"/>
    <col min="10136" max="10136" width="45.28515625" style="338" customWidth="1"/>
    <col min="10137" max="10137" width="13.5703125" style="338" customWidth="1"/>
    <col min="10138" max="10138" width="8.7109375" style="338" customWidth="1"/>
    <col min="10139" max="10139" width="8.42578125" style="338" customWidth="1"/>
    <col min="10140" max="10140" width="9.28515625" style="338" customWidth="1"/>
    <col min="10141" max="10141" width="8.42578125" style="338" customWidth="1"/>
    <col min="10142" max="10142" width="12.140625" style="338" customWidth="1"/>
    <col min="10143" max="10146" width="9.28515625" style="338" customWidth="1"/>
    <col min="10147" max="10147" width="12" style="338" customWidth="1"/>
    <col min="10148" max="10151" width="9.28515625" style="338" customWidth="1"/>
    <col min="10152" max="10152" width="12.7109375" style="338" customWidth="1"/>
    <col min="10153" max="10156" width="9.28515625" style="338" customWidth="1"/>
    <col min="10157" max="10157" width="12.5703125" style="338" customWidth="1"/>
    <col min="10158" max="10161" width="9.28515625" style="338" customWidth="1"/>
    <col min="10162" max="10162" width="12.28515625" style="338" customWidth="1"/>
    <col min="10163" max="10166" width="9.28515625" style="338" customWidth="1"/>
    <col min="10167" max="10167" width="12.5703125" style="338" customWidth="1"/>
    <col min="10168" max="10171" width="9.28515625" style="338" customWidth="1"/>
    <col min="10172" max="10172" width="12.5703125" style="338" customWidth="1"/>
    <col min="10173" max="10176" width="9.28515625" style="338" customWidth="1"/>
    <col min="10177" max="10177" width="12.5703125" style="338" customWidth="1"/>
    <col min="10178" max="10181" width="9.28515625" style="338" customWidth="1"/>
    <col min="10182" max="10391" width="9.140625" style="338"/>
    <col min="10392" max="10392" width="45.28515625" style="338" customWidth="1"/>
    <col min="10393" max="10393" width="13.5703125" style="338" customWidth="1"/>
    <col min="10394" max="10394" width="8.7109375" style="338" customWidth="1"/>
    <col min="10395" max="10395" width="8.42578125" style="338" customWidth="1"/>
    <col min="10396" max="10396" width="9.28515625" style="338" customWidth="1"/>
    <col min="10397" max="10397" width="8.42578125" style="338" customWidth="1"/>
    <col min="10398" max="10398" width="12.140625" style="338" customWidth="1"/>
    <col min="10399" max="10402" width="9.28515625" style="338" customWidth="1"/>
    <col min="10403" max="10403" width="12" style="338" customWidth="1"/>
    <col min="10404" max="10407" width="9.28515625" style="338" customWidth="1"/>
    <col min="10408" max="10408" width="12.7109375" style="338" customWidth="1"/>
    <col min="10409" max="10412" width="9.28515625" style="338" customWidth="1"/>
    <col min="10413" max="10413" width="12.5703125" style="338" customWidth="1"/>
    <col min="10414" max="10417" width="9.28515625" style="338" customWidth="1"/>
    <col min="10418" max="10418" width="12.28515625" style="338" customWidth="1"/>
    <col min="10419" max="10422" width="9.28515625" style="338" customWidth="1"/>
    <col min="10423" max="10423" width="12.5703125" style="338" customWidth="1"/>
    <col min="10424" max="10427" width="9.28515625" style="338" customWidth="1"/>
    <col min="10428" max="10428" width="12.5703125" style="338" customWidth="1"/>
    <col min="10429" max="10432" width="9.28515625" style="338" customWidth="1"/>
    <col min="10433" max="10433" width="12.5703125" style="338" customWidth="1"/>
    <col min="10434" max="10437" width="9.28515625" style="338" customWidth="1"/>
    <col min="10438" max="10647" width="9.140625" style="338"/>
    <col min="10648" max="10648" width="45.28515625" style="338" customWidth="1"/>
    <col min="10649" max="10649" width="13.5703125" style="338" customWidth="1"/>
    <col min="10650" max="10650" width="8.7109375" style="338" customWidth="1"/>
    <col min="10651" max="10651" width="8.42578125" style="338" customWidth="1"/>
    <col min="10652" max="10652" width="9.28515625" style="338" customWidth="1"/>
    <col min="10653" max="10653" width="8.42578125" style="338" customWidth="1"/>
    <col min="10654" max="10654" width="12.140625" style="338" customWidth="1"/>
    <col min="10655" max="10658" width="9.28515625" style="338" customWidth="1"/>
    <col min="10659" max="10659" width="12" style="338" customWidth="1"/>
    <col min="10660" max="10663" width="9.28515625" style="338" customWidth="1"/>
    <col min="10664" max="10664" width="12.7109375" style="338" customWidth="1"/>
    <col min="10665" max="10668" width="9.28515625" style="338" customWidth="1"/>
    <col min="10669" max="10669" width="12.5703125" style="338" customWidth="1"/>
    <col min="10670" max="10673" width="9.28515625" style="338" customWidth="1"/>
    <col min="10674" max="10674" width="12.28515625" style="338" customWidth="1"/>
    <col min="10675" max="10678" width="9.28515625" style="338" customWidth="1"/>
    <col min="10679" max="10679" width="12.5703125" style="338" customWidth="1"/>
    <col min="10680" max="10683" width="9.28515625" style="338" customWidth="1"/>
    <col min="10684" max="10684" width="12.5703125" style="338" customWidth="1"/>
    <col min="10685" max="10688" width="9.28515625" style="338" customWidth="1"/>
    <col min="10689" max="10689" width="12.5703125" style="338" customWidth="1"/>
    <col min="10690" max="10693" width="9.28515625" style="338" customWidth="1"/>
    <col min="10694" max="10903" width="9.140625" style="338"/>
    <col min="10904" max="10904" width="45.28515625" style="338" customWidth="1"/>
    <col min="10905" max="10905" width="13.5703125" style="338" customWidth="1"/>
    <col min="10906" max="10906" width="8.7109375" style="338" customWidth="1"/>
    <col min="10907" max="10907" width="8.42578125" style="338" customWidth="1"/>
    <col min="10908" max="10908" width="9.28515625" style="338" customWidth="1"/>
    <col min="10909" max="10909" width="8.42578125" style="338" customWidth="1"/>
    <col min="10910" max="10910" width="12.140625" style="338" customWidth="1"/>
    <col min="10911" max="10914" width="9.28515625" style="338" customWidth="1"/>
    <col min="10915" max="10915" width="12" style="338" customWidth="1"/>
    <col min="10916" max="10919" width="9.28515625" style="338" customWidth="1"/>
    <col min="10920" max="10920" width="12.7109375" style="338" customWidth="1"/>
    <col min="10921" max="10924" width="9.28515625" style="338" customWidth="1"/>
    <col min="10925" max="10925" width="12.5703125" style="338" customWidth="1"/>
    <col min="10926" max="10929" width="9.28515625" style="338" customWidth="1"/>
    <col min="10930" max="10930" width="12.28515625" style="338" customWidth="1"/>
    <col min="10931" max="10934" width="9.28515625" style="338" customWidth="1"/>
    <col min="10935" max="10935" width="12.5703125" style="338" customWidth="1"/>
    <col min="10936" max="10939" width="9.28515625" style="338" customWidth="1"/>
    <col min="10940" max="10940" width="12.5703125" style="338" customWidth="1"/>
    <col min="10941" max="10944" width="9.28515625" style="338" customWidth="1"/>
    <col min="10945" max="10945" width="12.5703125" style="338" customWidth="1"/>
    <col min="10946" max="10949" width="9.28515625" style="338" customWidth="1"/>
    <col min="10950" max="11159" width="9.140625" style="338"/>
    <col min="11160" max="11160" width="45.28515625" style="338" customWidth="1"/>
    <col min="11161" max="11161" width="13.5703125" style="338" customWidth="1"/>
    <col min="11162" max="11162" width="8.7109375" style="338" customWidth="1"/>
    <col min="11163" max="11163" width="8.42578125" style="338" customWidth="1"/>
    <col min="11164" max="11164" width="9.28515625" style="338" customWidth="1"/>
    <col min="11165" max="11165" width="8.42578125" style="338" customWidth="1"/>
    <col min="11166" max="11166" width="12.140625" style="338" customWidth="1"/>
    <col min="11167" max="11170" width="9.28515625" style="338" customWidth="1"/>
    <col min="11171" max="11171" width="12" style="338" customWidth="1"/>
    <col min="11172" max="11175" width="9.28515625" style="338" customWidth="1"/>
    <col min="11176" max="11176" width="12.7109375" style="338" customWidth="1"/>
    <col min="11177" max="11180" width="9.28515625" style="338" customWidth="1"/>
    <col min="11181" max="11181" width="12.5703125" style="338" customWidth="1"/>
    <col min="11182" max="11185" width="9.28515625" style="338" customWidth="1"/>
    <col min="11186" max="11186" width="12.28515625" style="338" customWidth="1"/>
    <col min="11187" max="11190" width="9.28515625" style="338" customWidth="1"/>
    <col min="11191" max="11191" width="12.5703125" style="338" customWidth="1"/>
    <col min="11192" max="11195" width="9.28515625" style="338" customWidth="1"/>
    <col min="11196" max="11196" width="12.5703125" style="338" customWidth="1"/>
    <col min="11197" max="11200" width="9.28515625" style="338" customWidth="1"/>
    <col min="11201" max="11201" width="12.5703125" style="338" customWidth="1"/>
    <col min="11202" max="11205" width="9.28515625" style="338" customWidth="1"/>
    <col min="11206" max="11415" width="9.140625" style="338"/>
    <col min="11416" max="11416" width="45.28515625" style="338" customWidth="1"/>
    <col min="11417" max="11417" width="13.5703125" style="338" customWidth="1"/>
    <col min="11418" max="11418" width="8.7109375" style="338" customWidth="1"/>
    <col min="11419" max="11419" width="8.42578125" style="338" customWidth="1"/>
    <col min="11420" max="11420" width="9.28515625" style="338" customWidth="1"/>
    <col min="11421" max="11421" width="8.42578125" style="338" customWidth="1"/>
    <col min="11422" max="11422" width="12.140625" style="338" customWidth="1"/>
    <col min="11423" max="11426" width="9.28515625" style="338" customWidth="1"/>
    <col min="11427" max="11427" width="12" style="338" customWidth="1"/>
    <col min="11428" max="11431" width="9.28515625" style="338" customWidth="1"/>
    <col min="11432" max="11432" width="12.7109375" style="338" customWidth="1"/>
    <col min="11433" max="11436" width="9.28515625" style="338" customWidth="1"/>
    <col min="11437" max="11437" width="12.5703125" style="338" customWidth="1"/>
    <col min="11438" max="11441" width="9.28515625" style="338" customWidth="1"/>
    <col min="11442" max="11442" width="12.28515625" style="338" customWidth="1"/>
    <col min="11443" max="11446" width="9.28515625" style="338" customWidth="1"/>
    <col min="11447" max="11447" width="12.5703125" style="338" customWidth="1"/>
    <col min="11448" max="11451" width="9.28515625" style="338" customWidth="1"/>
    <col min="11452" max="11452" width="12.5703125" style="338" customWidth="1"/>
    <col min="11453" max="11456" width="9.28515625" style="338" customWidth="1"/>
    <col min="11457" max="11457" width="12.5703125" style="338" customWidth="1"/>
    <col min="11458" max="11461" width="9.28515625" style="338" customWidth="1"/>
    <col min="11462" max="11671" width="9.140625" style="338"/>
    <col min="11672" max="11672" width="45.28515625" style="338" customWidth="1"/>
    <col min="11673" max="11673" width="13.5703125" style="338" customWidth="1"/>
    <col min="11674" max="11674" width="8.7109375" style="338" customWidth="1"/>
    <col min="11675" max="11675" width="8.42578125" style="338" customWidth="1"/>
    <col min="11676" max="11676" width="9.28515625" style="338" customWidth="1"/>
    <col min="11677" max="11677" width="8.42578125" style="338" customWidth="1"/>
    <col min="11678" max="11678" width="12.140625" style="338" customWidth="1"/>
    <col min="11679" max="11682" width="9.28515625" style="338" customWidth="1"/>
    <col min="11683" max="11683" width="12" style="338" customWidth="1"/>
    <col min="11684" max="11687" width="9.28515625" style="338" customWidth="1"/>
    <col min="11688" max="11688" width="12.7109375" style="338" customWidth="1"/>
    <col min="11689" max="11692" width="9.28515625" style="338" customWidth="1"/>
    <col min="11693" max="11693" width="12.5703125" style="338" customWidth="1"/>
    <col min="11694" max="11697" width="9.28515625" style="338" customWidth="1"/>
    <col min="11698" max="11698" width="12.28515625" style="338" customWidth="1"/>
    <col min="11699" max="11702" width="9.28515625" style="338" customWidth="1"/>
    <col min="11703" max="11703" width="12.5703125" style="338" customWidth="1"/>
    <col min="11704" max="11707" width="9.28515625" style="338" customWidth="1"/>
    <col min="11708" max="11708" width="12.5703125" style="338" customWidth="1"/>
    <col min="11709" max="11712" width="9.28515625" style="338" customWidth="1"/>
    <col min="11713" max="11713" width="12.5703125" style="338" customWidth="1"/>
    <col min="11714" max="11717" width="9.28515625" style="338" customWidth="1"/>
    <col min="11718" max="11927" width="9.140625" style="338"/>
    <col min="11928" max="11928" width="45.28515625" style="338" customWidth="1"/>
    <col min="11929" max="11929" width="13.5703125" style="338" customWidth="1"/>
    <col min="11930" max="11930" width="8.7109375" style="338" customWidth="1"/>
    <col min="11931" max="11931" width="8.42578125" style="338" customWidth="1"/>
    <col min="11932" max="11932" width="9.28515625" style="338" customWidth="1"/>
    <col min="11933" max="11933" width="8.42578125" style="338" customWidth="1"/>
    <col min="11934" max="11934" width="12.140625" style="338" customWidth="1"/>
    <col min="11935" max="11938" width="9.28515625" style="338" customWidth="1"/>
    <col min="11939" max="11939" width="12" style="338" customWidth="1"/>
    <col min="11940" max="11943" width="9.28515625" style="338" customWidth="1"/>
    <col min="11944" max="11944" width="12.7109375" style="338" customWidth="1"/>
    <col min="11945" max="11948" width="9.28515625" style="338" customWidth="1"/>
    <col min="11949" max="11949" width="12.5703125" style="338" customWidth="1"/>
    <col min="11950" max="11953" width="9.28515625" style="338" customWidth="1"/>
    <col min="11954" max="11954" width="12.28515625" style="338" customWidth="1"/>
    <col min="11955" max="11958" width="9.28515625" style="338" customWidth="1"/>
    <col min="11959" max="11959" width="12.5703125" style="338" customWidth="1"/>
    <col min="11960" max="11963" width="9.28515625" style="338" customWidth="1"/>
    <col min="11964" max="11964" width="12.5703125" style="338" customWidth="1"/>
    <col min="11965" max="11968" width="9.28515625" style="338" customWidth="1"/>
    <col min="11969" max="11969" width="12.5703125" style="338" customWidth="1"/>
    <col min="11970" max="11973" width="9.28515625" style="338" customWidth="1"/>
    <col min="11974" max="12183" width="9.140625" style="338"/>
    <col min="12184" max="12184" width="45.28515625" style="338" customWidth="1"/>
    <col min="12185" max="12185" width="13.5703125" style="338" customWidth="1"/>
    <col min="12186" max="12186" width="8.7109375" style="338" customWidth="1"/>
    <col min="12187" max="12187" width="8.42578125" style="338" customWidth="1"/>
    <col min="12188" max="12188" width="9.28515625" style="338" customWidth="1"/>
    <col min="12189" max="12189" width="8.42578125" style="338" customWidth="1"/>
    <col min="12190" max="12190" width="12.140625" style="338" customWidth="1"/>
    <col min="12191" max="12194" width="9.28515625" style="338" customWidth="1"/>
    <col min="12195" max="12195" width="12" style="338" customWidth="1"/>
    <col min="12196" max="12199" width="9.28515625" style="338" customWidth="1"/>
    <col min="12200" max="12200" width="12.7109375" style="338" customWidth="1"/>
    <col min="12201" max="12204" width="9.28515625" style="338" customWidth="1"/>
    <col min="12205" max="12205" width="12.5703125" style="338" customWidth="1"/>
    <col min="12206" max="12209" width="9.28515625" style="338" customWidth="1"/>
    <col min="12210" max="12210" width="12.28515625" style="338" customWidth="1"/>
    <col min="12211" max="12214" width="9.28515625" style="338" customWidth="1"/>
    <col min="12215" max="12215" width="12.5703125" style="338" customWidth="1"/>
    <col min="12216" max="12219" width="9.28515625" style="338" customWidth="1"/>
    <col min="12220" max="12220" width="12.5703125" style="338" customWidth="1"/>
    <col min="12221" max="12224" width="9.28515625" style="338" customWidth="1"/>
    <col min="12225" max="12225" width="12.5703125" style="338" customWidth="1"/>
    <col min="12226" max="12229" width="9.28515625" style="338" customWidth="1"/>
    <col min="12230" max="12439" width="9.140625" style="338"/>
    <col min="12440" max="12440" width="45.28515625" style="338" customWidth="1"/>
    <col min="12441" max="12441" width="13.5703125" style="338" customWidth="1"/>
    <col min="12442" max="12442" width="8.7109375" style="338" customWidth="1"/>
    <col min="12443" max="12443" width="8.42578125" style="338" customWidth="1"/>
    <col min="12444" max="12444" width="9.28515625" style="338" customWidth="1"/>
    <col min="12445" max="12445" width="8.42578125" style="338" customWidth="1"/>
    <col min="12446" max="12446" width="12.140625" style="338" customWidth="1"/>
    <col min="12447" max="12450" width="9.28515625" style="338" customWidth="1"/>
    <col min="12451" max="12451" width="12" style="338" customWidth="1"/>
    <col min="12452" max="12455" width="9.28515625" style="338" customWidth="1"/>
    <col min="12456" max="12456" width="12.7109375" style="338" customWidth="1"/>
    <col min="12457" max="12460" width="9.28515625" style="338" customWidth="1"/>
    <col min="12461" max="12461" width="12.5703125" style="338" customWidth="1"/>
    <col min="12462" max="12465" width="9.28515625" style="338" customWidth="1"/>
    <col min="12466" max="12466" width="12.28515625" style="338" customWidth="1"/>
    <col min="12467" max="12470" width="9.28515625" style="338" customWidth="1"/>
    <col min="12471" max="12471" width="12.5703125" style="338" customWidth="1"/>
    <col min="12472" max="12475" width="9.28515625" style="338" customWidth="1"/>
    <col min="12476" max="12476" width="12.5703125" style="338" customWidth="1"/>
    <col min="12477" max="12480" width="9.28515625" style="338" customWidth="1"/>
    <col min="12481" max="12481" width="12.5703125" style="338" customWidth="1"/>
    <col min="12482" max="12485" width="9.28515625" style="338" customWidth="1"/>
    <col min="12486" max="12695" width="9.140625" style="338"/>
    <col min="12696" max="12696" width="45.28515625" style="338" customWidth="1"/>
    <col min="12697" max="12697" width="13.5703125" style="338" customWidth="1"/>
    <col min="12698" max="12698" width="8.7109375" style="338" customWidth="1"/>
    <col min="12699" max="12699" width="8.42578125" style="338" customWidth="1"/>
    <col min="12700" max="12700" width="9.28515625" style="338" customWidth="1"/>
    <col min="12701" max="12701" width="8.42578125" style="338" customWidth="1"/>
    <col min="12702" max="12702" width="12.140625" style="338" customWidth="1"/>
    <col min="12703" max="12706" width="9.28515625" style="338" customWidth="1"/>
    <col min="12707" max="12707" width="12" style="338" customWidth="1"/>
    <col min="12708" max="12711" width="9.28515625" style="338" customWidth="1"/>
    <col min="12712" max="12712" width="12.7109375" style="338" customWidth="1"/>
    <col min="12713" max="12716" width="9.28515625" style="338" customWidth="1"/>
    <col min="12717" max="12717" width="12.5703125" style="338" customWidth="1"/>
    <col min="12718" max="12721" width="9.28515625" style="338" customWidth="1"/>
    <col min="12722" max="12722" width="12.28515625" style="338" customWidth="1"/>
    <col min="12723" max="12726" width="9.28515625" style="338" customWidth="1"/>
    <col min="12727" max="12727" width="12.5703125" style="338" customWidth="1"/>
    <col min="12728" max="12731" width="9.28515625" style="338" customWidth="1"/>
    <col min="12732" max="12732" width="12.5703125" style="338" customWidth="1"/>
    <col min="12733" max="12736" width="9.28515625" style="338" customWidth="1"/>
    <col min="12737" max="12737" width="12.5703125" style="338" customWidth="1"/>
    <col min="12738" max="12741" width="9.28515625" style="338" customWidth="1"/>
    <col min="12742" max="12951" width="9.140625" style="338"/>
    <col min="12952" max="12952" width="45.28515625" style="338" customWidth="1"/>
    <col min="12953" max="12953" width="13.5703125" style="338" customWidth="1"/>
    <col min="12954" max="12954" width="8.7109375" style="338" customWidth="1"/>
    <col min="12955" max="12955" width="8.42578125" style="338" customWidth="1"/>
    <col min="12956" max="12956" width="9.28515625" style="338" customWidth="1"/>
    <col min="12957" max="12957" width="8.42578125" style="338" customWidth="1"/>
    <col min="12958" max="12958" width="12.140625" style="338" customWidth="1"/>
    <col min="12959" max="12962" width="9.28515625" style="338" customWidth="1"/>
    <col min="12963" max="12963" width="12" style="338" customWidth="1"/>
    <col min="12964" max="12967" width="9.28515625" style="338" customWidth="1"/>
    <col min="12968" max="12968" width="12.7109375" style="338" customWidth="1"/>
    <col min="12969" max="12972" width="9.28515625" style="338" customWidth="1"/>
    <col min="12973" max="12973" width="12.5703125" style="338" customWidth="1"/>
    <col min="12974" max="12977" width="9.28515625" style="338" customWidth="1"/>
    <col min="12978" max="12978" width="12.28515625" style="338" customWidth="1"/>
    <col min="12979" max="12982" width="9.28515625" style="338" customWidth="1"/>
    <col min="12983" max="12983" width="12.5703125" style="338" customWidth="1"/>
    <col min="12984" max="12987" width="9.28515625" style="338" customWidth="1"/>
    <col min="12988" max="12988" width="12.5703125" style="338" customWidth="1"/>
    <col min="12989" max="12992" width="9.28515625" style="338" customWidth="1"/>
    <col min="12993" max="12993" width="12.5703125" style="338" customWidth="1"/>
    <col min="12994" max="12997" width="9.28515625" style="338" customWidth="1"/>
    <col min="12998" max="13207" width="9.140625" style="338"/>
    <col min="13208" max="13208" width="45.28515625" style="338" customWidth="1"/>
    <col min="13209" max="13209" width="13.5703125" style="338" customWidth="1"/>
    <col min="13210" max="13210" width="8.7109375" style="338" customWidth="1"/>
    <col min="13211" max="13211" width="8.42578125" style="338" customWidth="1"/>
    <col min="13212" max="13212" width="9.28515625" style="338" customWidth="1"/>
    <col min="13213" max="13213" width="8.42578125" style="338" customWidth="1"/>
    <col min="13214" max="13214" width="12.140625" style="338" customWidth="1"/>
    <col min="13215" max="13218" width="9.28515625" style="338" customWidth="1"/>
    <col min="13219" max="13219" width="12" style="338" customWidth="1"/>
    <col min="13220" max="13223" width="9.28515625" style="338" customWidth="1"/>
    <col min="13224" max="13224" width="12.7109375" style="338" customWidth="1"/>
    <col min="13225" max="13228" width="9.28515625" style="338" customWidth="1"/>
    <col min="13229" max="13229" width="12.5703125" style="338" customWidth="1"/>
    <col min="13230" max="13233" width="9.28515625" style="338" customWidth="1"/>
    <col min="13234" max="13234" width="12.28515625" style="338" customWidth="1"/>
    <col min="13235" max="13238" width="9.28515625" style="338" customWidth="1"/>
    <col min="13239" max="13239" width="12.5703125" style="338" customWidth="1"/>
    <col min="13240" max="13243" width="9.28515625" style="338" customWidth="1"/>
    <col min="13244" max="13244" width="12.5703125" style="338" customWidth="1"/>
    <col min="13245" max="13248" width="9.28515625" style="338" customWidth="1"/>
    <col min="13249" max="13249" width="12.5703125" style="338" customWidth="1"/>
    <col min="13250" max="13253" width="9.28515625" style="338" customWidth="1"/>
    <col min="13254" max="13463" width="9.140625" style="338"/>
    <col min="13464" max="13464" width="45.28515625" style="338" customWidth="1"/>
    <col min="13465" max="13465" width="13.5703125" style="338" customWidth="1"/>
    <col min="13466" max="13466" width="8.7109375" style="338" customWidth="1"/>
    <col min="13467" max="13467" width="8.42578125" style="338" customWidth="1"/>
    <col min="13468" max="13468" width="9.28515625" style="338" customWidth="1"/>
    <col min="13469" max="13469" width="8.42578125" style="338" customWidth="1"/>
    <col min="13470" max="13470" width="12.140625" style="338" customWidth="1"/>
    <col min="13471" max="13474" width="9.28515625" style="338" customWidth="1"/>
    <col min="13475" max="13475" width="12" style="338" customWidth="1"/>
    <col min="13476" max="13479" width="9.28515625" style="338" customWidth="1"/>
    <col min="13480" max="13480" width="12.7109375" style="338" customWidth="1"/>
    <col min="13481" max="13484" width="9.28515625" style="338" customWidth="1"/>
    <col min="13485" max="13485" width="12.5703125" style="338" customWidth="1"/>
    <col min="13486" max="13489" width="9.28515625" style="338" customWidth="1"/>
    <col min="13490" max="13490" width="12.28515625" style="338" customWidth="1"/>
    <col min="13491" max="13494" width="9.28515625" style="338" customWidth="1"/>
    <col min="13495" max="13495" width="12.5703125" style="338" customWidth="1"/>
    <col min="13496" max="13499" width="9.28515625" style="338" customWidth="1"/>
    <col min="13500" max="13500" width="12.5703125" style="338" customWidth="1"/>
    <col min="13501" max="13504" width="9.28515625" style="338" customWidth="1"/>
    <col min="13505" max="13505" width="12.5703125" style="338" customWidth="1"/>
    <col min="13506" max="13509" width="9.28515625" style="338" customWidth="1"/>
    <col min="13510" max="13719" width="9.140625" style="338"/>
    <col min="13720" max="13720" width="45.28515625" style="338" customWidth="1"/>
    <col min="13721" max="13721" width="13.5703125" style="338" customWidth="1"/>
    <col min="13722" max="13722" width="8.7109375" style="338" customWidth="1"/>
    <col min="13723" max="13723" width="8.42578125" style="338" customWidth="1"/>
    <col min="13724" max="13724" width="9.28515625" style="338" customWidth="1"/>
    <col min="13725" max="13725" width="8.42578125" style="338" customWidth="1"/>
    <col min="13726" max="13726" width="12.140625" style="338" customWidth="1"/>
    <col min="13727" max="13730" width="9.28515625" style="338" customWidth="1"/>
    <col min="13731" max="13731" width="12" style="338" customWidth="1"/>
    <col min="13732" max="13735" width="9.28515625" style="338" customWidth="1"/>
    <col min="13736" max="13736" width="12.7109375" style="338" customWidth="1"/>
    <col min="13737" max="13740" width="9.28515625" style="338" customWidth="1"/>
    <col min="13741" max="13741" width="12.5703125" style="338" customWidth="1"/>
    <col min="13742" max="13745" width="9.28515625" style="338" customWidth="1"/>
    <col min="13746" max="13746" width="12.28515625" style="338" customWidth="1"/>
    <col min="13747" max="13750" width="9.28515625" style="338" customWidth="1"/>
    <col min="13751" max="13751" width="12.5703125" style="338" customWidth="1"/>
    <col min="13752" max="13755" width="9.28515625" style="338" customWidth="1"/>
    <col min="13756" max="13756" width="12.5703125" style="338" customWidth="1"/>
    <col min="13757" max="13760" width="9.28515625" style="338" customWidth="1"/>
    <col min="13761" max="13761" width="12.5703125" style="338" customWidth="1"/>
    <col min="13762" max="13765" width="9.28515625" style="338" customWidth="1"/>
    <col min="13766" max="13975" width="9.140625" style="338"/>
    <col min="13976" max="13976" width="45.28515625" style="338" customWidth="1"/>
    <col min="13977" max="13977" width="13.5703125" style="338" customWidth="1"/>
    <col min="13978" max="13978" width="8.7109375" style="338" customWidth="1"/>
    <col min="13979" max="13979" width="8.42578125" style="338" customWidth="1"/>
    <col min="13980" max="13980" width="9.28515625" style="338" customWidth="1"/>
    <col min="13981" max="13981" width="8.42578125" style="338" customWidth="1"/>
    <col min="13982" max="13982" width="12.140625" style="338" customWidth="1"/>
    <col min="13983" max="13986" width="9.28515625" style="338" customWidth="1"/>
    <col min="13987" max="13987" width="12" style="338" customWidth="1"/>
    <col min="13988" max="13991" width="9.28515625" style="338" customWidth="1"/>
    <col min="13992" max="13992" width="12.7109375" style="338" customWidth="1"/>
    <col min="13993" max="13996" width="9.28515625" style="338" customWidth="1"/>
    <col min="13997" max="13997" width="12.5703125" style="338" customWidth="1"/>
    <col min="13998" max="14001" width="9.28515625" style="338" customWidth="1"/>
    <col min="14002" max="14002" width="12.28515625" style="338" customWidth="1"/>
    <col min="14003" max="14006" width="9.28515625" style="338" customWidth="1"/>
    <col min="14007" max="14007" width="12.5703125" style="338" customWidth="1"/>
    <col min="14008" max="14011" width="9.28515625" style="338" customWidth="1"/>
    <col min="14012" max="14012" width="12.5703125" style="338" customWidth="1"/>
    <col min="14013" max="14016" width="9.28515625" style="338" customWidth="1"/>
    <col min="14017" max="14017" width="12.5703125" style="338" customWidth="1"/>
    <col min="14018" max="14021" width="9.28515625" style="338" customWidth="1"/>
    <col min="14022" max="14231" width="9.140625" style="338"/>
    <col min="14232" max="14232" width="45.28515625" style="338" customWidth="1"/>
    <col min="14233" max="14233" width="13.5703125" style="338" customWidth="1"/>
    <col min="14234" max="14234" width="8.7109375" style="338" customWidth="1"/>
    <col min="14235" max="14235" width="8.42578125" style="338" customWidth="1"/>
    <col min="14236" max="14236" width="9.28515625" style="338" customWidth="1"/>
    <col min="14237" max="14237" width="8.42578125" style="338" customWidth="1"/>
    <col min="14238" max="14238" width="12.140625" style="338" customWidth="1"/>
    <col min="14239" max="14242" width="9.28515625" style="338" customWidth="1"/>
    <col min="14243" max="14243" width="12" style="338" customWidth="1"/>
    <col min="14244" max="14247" width="9.28515625" style="338" customWidth="1"/>
    <col min="14248" max="14248" width="12.7109375" style="338" customWidth="1"/>
    <col min="14249" max="14252" width="9.28515625" style="338" customWidth="1"/>
    <col min="14253" max="14253" width="12.5703125" style="338" customWidth="1"/>
    <col min="14254" max="14257" width="9.28515625" style="338" customWidth="1"/>
    <col min="14258" max="14258" width="12.28515625" style="338" customWidth="1"/>
    <col min="14259" max="14262" width="9.28515625" style="338" customWidth="1"/>
    <col min="14263" max="14263" width="12.5703125" style="338" customWidth="1"/>
    <col min="14264" max="14267" width="9.28515625" style="338" customWidth="1"/>
    <col min="14268" max="14268" width="12.5703125" style="338" customWidth="1"/>
    <col min="14269" max="14272" width="9.28515625" style="338" customWidth="1"/>
    <col min="14273" max="14273" width="12.5703125" style="338" customWidth="1"/>
    <col min="14274" max="14277" width="9.28515625" style="338" customWidth="1"/>
    <col min="14278" max="14487" width="9.140625" style="338"/>
    <col min="14488" max="14488" width="45.28515625" style="338" customWidth="1"/>
    <col min="14489" max="14489" width="13.5703125" style="338" customWidth="1"/>
    <col min="14490" max="14490" width="8.7109375" style="338" customWidth="1"/>
    <col min="14491" max="14491" width="8.42578125" style="338" customWidth="1"/>
    <col min="14492" max="14492" width="9.28515625" style="338" customWidth="1"/>
    <col min="14493" max="14493" width="8.42578125" style="338" customWidth="1"/>
    <col min="14494" max="14494" width="12.140625" style="338" customWidth="1"/>
    <col min="14495" max="14498" width="9.28515625" style="338" customWidth="1"/>
    <col min="14499" max="14499" width="12" style="338" customWidth="1"/>
    <col min="14500" max="14503" width="9.28515625" style="338" customWidth="1"/>
    <col min="14504" max="14504" width="12.7109375" style="338" customWidth="1"/>
    <col min="14505" max="14508" width="9.28515625" style="338" customWidth="1"/>
    <col min="14509" max="14509" width="12.5703125" style="338" customWidth="1"/>
    <col min="14510" max="14513" width="9.28515625" style="338" customWidth="1"/>
    <col min="14514" max="14514" width="12.28515625" style="338" customWidth="1"/>
    <col min="14515" max="14518" width="9.28515625" style="338" customWidth="1"/>
    <col min="14519" max="14519" width="12.5703125" style="338" customWidth="1"/>
    <col min="14520" max="14523" width="9.28515625" style="338" customWidth="1"/>
    <col min="14524" max="14524" width="12.5703125" style="338" customWidth="1"/>
    <col min="14525" max="14528" width="9.28515625" style="338" customWidth="1"/>
    <col min="14529" max="14529" width="12.5703125" style="338" customWidth="1"/>
    <col min="14530" max="14533" width="9.28515625" style="338" customWidth="1"/>
    <col min="14534" max="14743" width="9.140625" style="338"/>
    <col min="14744" max="14744" width="45.28515625" style="338" customWidth="1"/>
    <col min="14745" max="14745" width="13.5703125" style="338" customWidth="1"/>
    <col min="14746" max="14746" width="8.7109375" style="338" customWidth="1"/>
    <col min="14747" max="14747" width="8.42578125" style="338" customWidth="1"/>
    <col min="14748" max="14748" width="9.28515625" style="338" customWidth="1"/>
    <col min="14749" max="14749" width="8.42578125" style="338" customWidth="1"/>
    <col min="14750" max="14750" width="12.140625" style="338" customWidth="1"/>
    <col min="14751" max="14754" width="9.28515625" style="338" customWidth="1"/>
    <col min="14755" max="14755" width="12" style="338" customWidth="1"/>
    <col min="14756" max="14759" width="9.28515625" style="338" customWidth="1"/>
    <col min="14760" max="14760" width="12.7109375" style="338" customWidth="1"/>
    <col min="14761" max="14764" width="9.28515625" style="338" customWidth="1"/>
    <col min="14765" max="14765" width="12.5703125" style="338" customWidth="1"/>
    <col min="14766" max="14769" width="9.28515625" style="338" customWidth="1"/>
    <col min="14770" max="14770" width="12.28515625" style="338" customWidth="1"/>
    <col min="14771" max="14774" width="9.28515625" style="338" customWidth="1"/>
    <col min="14775" max="14775" width="12.5703125" style="338" customWidth="1"/>
    <col min="14776" max="14779" width="9.28515625" style="338" customWidth="1"/>
    <col min="14780" max="14780" width="12.5703125" style="338" customWidth="1"/>
    <col min="14781" max="14784" width="9.28515625" style="338" customWidth="1"/>
    <col min="14785" max="14785" width="12.5703125" style="338" customWidth="1"/>
    <col min="14786" max="14789" width="9.28515625" style="338" customWidth="1"/>
    <col min="14790" max="14999" width="9.140625" style="338"/>
    <col min="15000" max="15000" width="45.28515625" style="338" customWidth="1"/>
    <col min="15001" max="15001" width="13.5703125" style="338" customWidth="1"/>
    <col min="15002" max="15002" width="8.7109375" style="338" customWidth="1"/>
    <col min="15003" max="15003" width="8.42578125" style="338" customWidth="1"/>
    <col min="15004" max="15004" width="9.28515625" style="338" customWidth="1"/>
    <col min="15005" max="15005" width="8.42578125" style="338" customWidth="1"/>
    <col min="15006" max="15006" width="12.140625" style="338" customWidth="1"/>
    <col min="15007" max="15010" width="9.28515625" style="338" customWidth="1"/>
    <col min="15011" max="15011" width="12" style="338" customWidth="1"/>
    <col min="15012" max="15015" width="9.28515625" style="338" customWidth="1"/>
    <col min="15016" max="15016" width="12.7109375" style="338" customWidth="1"/>
    <col min="15017" max="15020" width="9.28515625" style="338" customWidth="1"/>
    <col min="15021" max="15021" width="12.5703125" style="338" customWidth="1"/>
    <col min="15022" max="15025" width="9.28515625" style="338" customWidth="1"/>
    <col min="15026" max="15026" width="12.28515625" style="338" customWidth="1"/>
    <col min="15027" max="15030" width="9.28515625" style="338" customWidth="1"/>
    <col min="15031" max="15031" width="12.5703125" style="338" customWidth="1"/>
    <col min="15032" max="15035" width="9.28515625" style="338" customWidth="1"/>
    <col min="15036" max="15036" width="12.5703125" style="338" customWidth="1"/>
    <col min="15037" max="15040" width="9.28515625" style="338" customWidth="1"/>
    <col min="15041" max="15041" width="12.5703125" style="338" customWidth="1"/>
    <col min="15042" max="15045" width="9.28515625" style="338" customWidth="1"/>
    <col min="15046" max="15255" width="9.140625" style="338"/>
    <col min="15256" max="15256" width="45.28515625" style="338" customWidth="1"/>
    <col min="15257" max="15257" width="13.5703125" style="338" customWidth="1"/>
    <col min="15258" max="15258" width="8.7109375" style="338" customWidth="1"/>
    <col min="15259" max="15259" width="8.42578125" style="338" customWidth="1"/>
    <col min="15260" max="15260" width="9.28515625" style="338" customWidth="1"/>
    <col min="15261" max="15261" width="8.42578125" style="338" customWidth="1"/>
    <col min="15262" max="15262" width="12.140625" style="338" customWidth="1"/>
    <col min="15263" max="15266" width="9.28515625" style="338" customWidth="1"/>
    <col min="15267" max="15267" width="12" style="338" customWidth="1"/>
    <col min="15268" max="15271" width="9.28515625" style="338" customWidth="1"/>
    <col min="15272" max="15272" width="12.7109375" style="338" customWidth="1"/>
    <col min="15273" max="15276" width="9.28515625" style="338" customWidth="1"/>
    <col min="15277" max="15277" width="12.5703125" style="338" customWidth="1"/>
    <col min="15278" max="15281" width="9.28515625" style="338" customWidth="1"/>
    <col min="15282" max="15282" width="12.28515625" style="338" customWidth="1"/>
    <col min="15283" max="15286" width="9.28515625" style="338" customWidth="1"/>
    <col min="15287" max="15287" width="12.5703125" style="338" customWidth="1"/>
    <col min="15288" max="15291" width="9.28515625" style="338" customWidth="1"/>
    <col min="15292" max="15292" width="12.5703125" style="338" customWidth="1"/>
    <col min="15293" max="15296" width="9.28515625" style="338" customWidth="1"/>
    <col min="15297" max="15297" width="12.5703125" style="338" customWidth="1"/>
    <col min="15298" max="15301" width="9.28515625" style="338" customWidth="1"/>
    <col min="15302" max="15511" width="9.140625" style="338"/>
    <col min="15512" max="15512" width="45.28515625" style="338" customWidth="1"/>
    <col min="15513" max="15513" width="13.5703125" style="338" customWidth="1"/>
    <col min="15514" max="15514" width="8.7109375" style="338" customWidth="1"/>
    <col min="15515" max="15515" width="8.42578125" style="338" customWidth="1"/>
    <col min="15516" max="15516" width="9.28515625" style="338" customWidth="1"/>
    <col min="15517" max="15517" width="8.42578125" style="338" customWidth="1"/>
    <col min="15518" max="15518" width="12.140625" style="338" customWidth="1"/>
    <col min="15519" max="15522" width="9.28515625" style="338" customWidth="1"/>
    <col min="15523" max="15523" width="12" style="338" customWidth="1"/>
    <col min="15524" max="15527" width="9.28515625" style="338" customWidth="1"/>
    <col min="15528" max="15528" width="12.7109375" style="338" customWidth="1"/>
    <col min="15529" max="15532" width="9.28515625" style="338" customWidth="1"/>
    <col min="15533" max="15533" width="12.5703125" style="338" customWidth="1"/>
    <col min="15534" max="15537" width="9.28515625" style="338" customWidth="1"/>
    <col min="15538" max="15538" width="12.28515625" style="338" customWidth="1"/>
    <col min="15539" max="15542" width="9.28515625" style="338" customWidth="1"/>
    <col min="15543" max="15543" width="12.5703125" style="338" customWidth="1"/>
    <col min="15544" max="15547" width="9.28515625" style="338" customWidth="1"/>
    <col min="15548" max="15548" width="12.5703125" style="338" customWidth="1"/>
    <col min="15549" max="15552" width="9.28515625" style="338" customWidth="1"/>
    <col min="15553" max="15553" width="12.5703125" style="338" customWidth="1"/>
    <col min="15554" max="15557" width="9.28515625" style="338" customWidth="1"/>
    <col min="15558" max="15767" width="9.140625" style="338"/>
    <col min="15768" max="15768" width="45.28515625" style="338" customWidth="1"/>
    <col min="15769" max="15769" width="13.5703125" style="338" customWidth="1"/>
    <col min="15770" max="15770" width="8.7109375" style="338" customWidth="1"/>
    <col min="15771" max="15771" width="8.42578125" style="338" customWidth="1"/>
    <col min="15772" max="15772" width="9.28515625" style="338" customWidth="1"/>
    <col min="15773" max="15773" width="8.42578125" style="338" customWidth="1"/>
    <col min="15774" max="15774" width="12.140625" style="338" customWidth="1"/>
    <col min="15775" max="15778" width="9.28515625" style="338" customWidth="1"/>
    <col min="15779" max="15779" width="12" style="338" customWidth="1"/>
    <col min="15780" max="15783" width="9.28515625" style="338" customWidth="1"/>
    <col min="15784" max="15784" width="12.7109375" style="338" customWidth="1"/>
    <col min="15785" max="15788" width="9.28515625" style="338" customWidth="1"/>
    <col min="15789" max="15789" width="12.5703125" style="338" customWidth="1"/>
    <col min="15790" max="15793" width="9.28515625" style="338" customWidth="1"/>
    <col min="15794" max="15794" width="12.28515625" style="338" customWidth="1"/>
    <col min="15795" max="15798" width="9.28515625" style="338" customWidth="1"/>
    <col min="15799" max="15799" width="12.5703125" style="338" customWidth="1"/>
    <col min="15800" max="15803" width="9.28515625" style="338" customWidth="1"/>
    <col min="15804" max="15804" width="12.5703125" style="338" customWidth="1"/>
    <col min="15805" max="15808" width="9.28515625" style="338" customWidth="1"/>
    <col min="15809" max="15809" width="12.5703125" style="338" customWidth="1"/>
    <col min="15810" max="15813" width="9.28515625" style="338" customWidth="1"/>
    <col min="15814" max="16023" width="9.140625" style="338"/>
    <col min="16024" max="16024" width="45.28515625" style="338" customWidth="1"/>
    <col min="16025" max="16025" width="13.5703125" style="338" customWidth="1"/>
    <col min="16026" max="16026" width="8.7109375" style="338" customWidth="1"/>
    <col min="16027" max="16027" width="8.42578125" style="338" customWidth="1"/>
    <col min="16028" max="16028" width="9.28515625" style="338" customWidth="1"/>
    <col min="16029" max="16029" width="8.42578125" style="338" customWidth="1"/>
    <col min="16030" max="16030" width="12.140625" style="338" customWidth="1"/>
    <col min="16031" max="16034" width="9.28515625" style="338" customWidth="1"/>
    <col min="16035" max="16035" width="12" style="338" customWidth="1"/>
    <col min="16036" max="16039" width="9.28515625" style="338" customWidth="1"/>
    <col min="16040" max="16040" width="12.7109375" style="338" customWidth="1"/>
    <col min="16041" max="16044" width="9.28515625" style="338" customWidth="1"/>
    <col min="16045" max="16045" width="12.5703125" style="338" customWidth="1"/>
    <col min="16046" max="16049" width="9.28515625" style="338" customWidth="1"/>
    <col min="16050" max="16050" width="12.28515625" style="338" customWidth="1"/>
    <col min="16051" max="16054" width="9.28515625" style="338" customWidth="1"/>
    <col min="16055" max="16055" width="12.5703125" style="338" customWidth="1"/>
    <col min="16056" max="16059" width="9.28515625" style="338" customWidth="1"/>
    <col min="16060" max="16060" width="12.5703125" style="338" customWidth="1"/>
    <col min="16061" max="16064" width="9.28515625" style="338" customWidth="1"/>
    <col min="16065" max="16065" width="12.5703125" style="338" customWidth="1"/>
    <col min="16066" max="16069" width="9.28515625" style="338" customWidth="1"/>
    <col min="16070" max="16384" width="9.140625" style="338"/>
  </cols>
  <sheetData>
    <row r="1" spans="1:69" x14ac:dyDescent="0.2">
      <c r="A1" s="337" t="s">
        <v>176</v>
      </c>
      <c r="AO1" s="339"/>
      <c r="AT1" s="339" t="s">
        <v>31</v>
      </c>
    </row>
    <row r="2" spans="1:69" x14ac:dyDescent="0.2">
      <c r="A2" s="338" t="s">
        <v>248</v>
      </c>
      <c r="AO2" s="339"/>
      <c r="AT2" s="339"/>
    </row>
    <row r="3" spans="1:69" ht="11.1" customHeight="1" x14ac:dyDescent="0.2"/>
    <row r="4" spans="1:69" s="340" customFormat="1" ht="18" customHeight="1" x14ac:dyDescent="0.2">
      <c r="A4" s="590" t="s">
        <v>177</v>
      </c>
      <c r="B4" s="587">
        <v>2007</v>
      </c>
      <c r="C4" s="586"/>
      <c r="D4" s="586"/>
      <c r="E4" s="586"/>
      <c r="F4" s="586"/>
      <c r="G4" s="587">
        <v>2008</v>
      </c>
      <c r="H4" s="586"/>
      <c r="I4" s="586"/>
      <c r="J4" s="586"/>
      <c r="K4" s="588"/>
      <c r="L4" s="586">
        <v>2009</v>
      </c>
      <c r="M4" s="586"/>
      <c r="N4" s="586"/>
      <c r="O4" s="586"/>
      <c r="P4" s="586"/>
      <c r="Q4" s="587">
        <v>2010</v>
      </c>
      <c r="R4" s="586"/>
      <c r="S4" s="586"/>
      <c r="T4" s="586"/>
      <c r="U4" s="588"/>
      <c r="V4" s="587">
        <v>2011</v>
      </c>
      <c r="W4" s="586"/>
      <c r="X4" s="586"/>
      <c r="Y4" s="586"/>
      <c r="Z4" s="588"/>
      <c r="AA4" s="587">
        <v>2012</v>
      </c>
      <c r="AB4" s="586"/>
      <c r="AC4" s="586"/>
      <c r="AD4" s="586"/>
      <c r="AE4" s="588"/>
      <c r="AF4" s="587">
        <v>2013</v>
      </c>
      <c r="AG4" s="586"/>
      <c r="AH4" s="586"/>
      <c r="AI4" s="586"/>
      <c r="AJ4" s="588"/>
      <c r="AK4" s="585" t="s">
        <v>178</v>
      </c>
      <c r="AL4" s="586"/>
      <c r="AM4" s="586"/>
      <c r="AN4" s="586"/>
      <c r="AO4" s="586"/>
      <c r="AP4" s="585" t="s">
        <v>179</v>
      </c>
      <c r="AQ4" s="586"/>
      <c r="AR4" s="586"/>
      <c r="AS4" s="586"/>
      <c r="AT4" s="586"/>
      <c r="AU4" s="589">
        <v>2016</v>
      </c>
      <c r="AV4" s="586"/>
      <c r="AW4" s="586"/>
      <c r="AX4" s="586"/>
      <c r="AY4" s="586"/>
      <c r="BA4" s="483"/>
    </row>
    <row r="5" spans="1:69" ht="37.5" customHeight="1" x14ac:dyDescent="0.2">
      <c r="A5" s="591"/>
      <c r="B5" s="581" t="s">
        <v>180</v>
      </c>
      <c r="C5" s="583" t="s">
        <v>181</v>
      </c>
      <c r="D5" s="583"/>
      <c r="E5" s="580" t="s">
        <v>182</v>
      </c>
      <c r="F5" s="580"/>
      <c r="G5" s="581" t="s">
        <v>180</v>
      </c>
      <c r="H5" s="583" t="s">
        <v>181</v>
      </c>
      <c r="I5" s="583"/>
      <c r="J5" s="580" t="s">
        <v>182</v>
      </c>
      <c r="K5" s="580"/>
      <c r="L5" s="581" t="s">
        <v>180</v>
      </c>
      <c r="M5" s="583" t="s">
        <v>181</v>
      </c>
      <c r="N5" s="583"/>
      <c r="O5" s="580" t="s">
        <v>182</v>
      </c>
      <c r="P5" s="580"/>
      <c r="Q5" s="581" t="s">
        <v>180</v>
      </c>
      <c r="R5" s="583" t="s">
        <v>181</v>
      </c>
      <c r="S5" s="583"/>
      <c r="T5" s="580" t="s">
        <v>182</v>
      </c>
      <c r="U5" s="580"/>
      <c r="V5" s="584" t="s">
        <v>180</v>
      </c>
      <c r="W5" s="583" t="s">
        <v>181</v>
      </c>
      <c r="X5" s="583"/>
      <c r="Y5" s="580" t="s">
        <v>182</v>
      </c>
      <c r="Z5" s="580"/>
      <c r="AA5" s="584" t="s">
        <v>180</v>
      </c>
      <c r="AB5" s="583" t="s">
        <v>181</v>
      </c>
      <c r="AC5" s="583"/>
      <c r="AD5" s="580" t="s">
        <v>182</v>
      </c>
      <c r="AE5" s="580"/>
      <c r="AF5" s="584" t="s">
        <v>180</v>
      </c>
      <c r="AG5" s="583" t="s">
        <v>181</v>
      </c>
      <c r="AH5" s="583"/>
      <c r="AI5" s="580" t="s">
        <v>182</v>
      </c>
      <c r="AJ5" s="580"/>
      <c r="AK5" s="581" t="s">
        <v>180</v>
      </c>
      <c r="AL5" s="583" t="s">
        <v>181</v>
      </c>
      <c r="AM5" s="583"/>
      <c r="AN5" s="580" t="s">
        <v>182</v>
      </c>
      <c r="AO5" s="580"/>
      <c r="AP5" s="581" t="s">
        <v>180</v>
      </c>
      <c r="AQ5" s="583" t="s">
        <v>181</v>
      </c>
      <c r="AR5" s="583"/>
      <c r="AS5" s="580" t="s">
        <v>182</v>
      </c>
      <c r="AT5" s="580"/>
      <c r="AU5" s="581" t="s">
        <v>180</v>
      </c>
      <c r="AV5" s="583" t="s">
        <v>181</v>
      </c>
      <c r="AW5" s="583"/>
      <c r="AX5" s="580" t="s">
        <v>182</v>
      </c>
      <c r="AY5" s="580"/>
    </row>
    <row r="6" spans="1:69" s="344" customFormat="1" ht="25.5" x14ac:dyDescent="0.2">
      <c r="A6" s="592"/>
      <c r="B6" s="582"/>
      <c r="C6" s="341" t="s">
        <v>183</v>
      </c>
      <c r="D6" s="341" t="s">
        <v>184</v>
      </c>
      <c r="E6" s="341" t="s">
        <v>183</v>
      </c>
      <c r="F6" s="341" t="s">
        <v>184</v>
      </c>
      <c r="G6" s="582"/>
      <c r="H6" s="341" t="s">
        <v>183</v>
      </c>
      <c r="I6" s="341" t="s">
        <v>184</v>
      </c>
      <c r="J6" s="341" t="s">
        <v>183</v>
      </c>
      <c r="K6" s="341" t="s">
        <v>185</v>
      </c>
      <c r="L6" s="582"/>
      <c r="M6" s="341" t="s">
        <v>183</v>
      </c>
      <c r="N6" s="341" t="s">
        <v>184</v>
      </c>
      <c r="O6" s="341" t="s">
        <v>183</v>
      </c>
      <c r="P6" s="341" t="s">
        <v>184</v>
      </c>
      <c r="Q6" s="582"/>
      <c r="R6" s="342" t="s">
        <v>183</v>
      </c>
      <c r="S6" s="342" t="s">
        <v>184</v>
      </c>
      <c r="T6" s="342" t="s">
        <v>183</v>
      </c>
      <c r="U6" s="343" t="s">
        <v>184</v>
      </c>
      <c r="V6" s="582"/>
      <c r="W6" s="342" t="s">
        <v>183</v>
      </c>
      <c r="X6" s="342" t="s">
        <v>184</v>
      </c>
      <c r="Y6" s="342" t="s">
        <v>183</v>
      </c>
      <c r="Z6" s="343" t="s">
        <v>184</v>
      </c>
      <c r="AA6" s="582"/>
      <c r="AB6" s="342" t="s">
        <v>183</v>
      </c>
      <c r="AC6" s="342" t="s">
        <v>184</v>
      </c>
      <c r="AD6" s="342" t="s">
        <v>183</v>
      </c>
      <c r="AE6" s="343" t="s">
        <v>184</v>
      </c>
      <c r="AF6" s="582"/>
      <c r="AG6" s="342" t="s">
        <v>183</v>
      </c>
      <c r="AH6" s="342" t="s">
        <v>184</v>
      </c>
      <c r="AI6" s="342" t="s">
        <v>183</v>
      </c>
      <c r="AJ6" s="342" t="s">
        <v>184</v>
      </c>
      <c r="AK6" s="582"/>
      <c r="AL6" s="342" t="s">
        <v>183</v>
      </c>
      <c r="AM6" s="342" t="s">
        <v>184</v>
      </c>
      <c r="AN6" s="342" t="s">
        <v>183</v>
      </c>
      <c r="AO6" s="342" t="s">
        <v>184</v>
      </c>
      <c r="AP6" s="582"/>
      <c r="AQ6" s="342" t="s">
        <v>183</v>
      </c>
      <c r="AR6" s="342" t="s">
        <v>184</v>
      </c>
      <c r="AS6" s="342" t="s">
        <v>183</v>
      </c>
      <c r="AT6" s="342" t="s">
        <v>184</v>
      </c>
      <c r="AU6" s="582"/>
      <c r="AV6" s="342" t="s">
        <v>183</v>
      </c>
      <c r="AW6" s="342" t="s">
        <v>184</v>
      </c>
      <c r="AX6" s="342" t="s">
        <v>183</v>
      </c>
      <c r="AY6" s="342" t="s">
        <v>184</v>
      </c>
      <c r="BA6" s="484"/>
    </row>
    <row r="7" spans="1:69" ht="12.75" customHeight="1" x14ac:dyDescent="0.2">
      <c r="A7" s="345" t="s">
        <v>250</v>
      </c>
      <c r="B7" s="346">
        <v>21</v>
      </c>
      <c r="C7" s="259">
        <v>9</v>
      </c>
      <c r="D7" s="347">
        <v>0.42857142857142855</v>
      </c>
      <c r="E7" s="280">
        <v>2</v>
      </c>
      <c r="F7" s="347">
        <v>9.5238095238095233E-2</v>
      </c>
      <c r="G7" s="346">
        <v>7</v>
      </c>
      <c r="H7" s="259">
        <v>3</v>
      </c>
      <c r="I7" s="347">
        <v>0.42857142857142855</v>
      </c>
      <c r="J7" s="280">
        <v>1</v>
      </c>
      <c r="K7" s="347">
        <v>0.14285714285714285</v>
      </c>
      <c r="L7" s="346">
        <v>11</v>
      </c>
      <c r="M7" s="259">
        <v>2</v>
      </c>
      <c r="N7" s="347">
        <v>0.18181818181818182</v>
      </c>
      <c r="O7" s="280" t="s">
        <v>67</v>
      </c>
      <c r="P7" s="347" t="s">
        <v>67</v>
      </c>
      <c r="Q7" s="346">
        <v>8</v>
      </c>
      <c r="R7" s="259">
        <v>2</v>
      </c>
      <c r="S7" s="347">
        <v>0.25</v>
      </c>
      <c r="T7" s="280" t="s">
        <v>67</v>
      </c>
      <c r="U7" s="347" t="s">
        <v>67</v>
      </c>
      <c r="V7" s="346">
        <v>8</v>
      </c>
      <c r="W7" s="259">
        <v>2</v>
      </c>
      <c r="X7" s="347">
        <v>0.25</v>
      </c>
      <c r="Y7" s="280" t="s">
        <v>67</v>
      </c>
      <c r="Z7" s="347" t="s">
        <v>67</v>
      </c>
      <c r="AA7" s="346">
        <v>19</v>
      </c>
      <c r="AB7" s="259">
        <v>5</v>
      </c>
      <c r="AC7" s="347">
        <v>0.26315789473684209</v>
      </c>
      <c r="AD7" s="280" t="s">
        <v>67</v>
      </c>
      <c r="AE7" s="347" t="s">
        <v>67</v>
      </c>
      <c r="AF7" s="346">
        <v>17</v>
      </c>
      <c r="AG7" s="259">
        <v>6</v>
      </c>
      <c r="AH7" s="347">
        <v>0.35294117647058826</v>
      </c>
      <c r="AI7" s="280">
        <v>3</v>
      </c>
      <c r="AJ7" s="347">
        <v>0.17647058823529413</v>
      </c>
      <c r="AK7" s="346">
        <v>24</v>
      </c>
      <c r="AL7" s="259">
        <v>1</v>
      </c>
      <c r="AM7" s="347">
        <v>4.1666666666666664E-2</v>
      </c>
      <c r="AN7" s="280" t="s">
        <v>67</v>
      </c>
      <c r="AO7" s="347" t="s">
        <v>67</v>
      </c>
      <c r="AP7" s="346">
        <v>16</v>
      </c>
      <c r="AQ7" s="259">
        <v>5</v>
      </c>
      <c r="AR7" s="347">
        <v>0.3125</v>
      </c>
      <c r="AS7" s="280">
        <v>2</v>
      </c>
      <c r="AT7" s="347"/>
      <c r="AU7" s="485">
        <v>20</v>
      </c>
      <c r="AV7" s="486">
        <v>4</v>
      </c>
      <c r="AW7" s="487">
        <f t="shared" ref="AW7:AW8" si="0">AV7/AU7</f>
        <v>0.2</v>
      </c>
      <c r="AX7" s="488" t="s">
        <v>67</v>
      </c>
      <c r="AY7" s="487" t="s">
        <v>67</v>
      </c>
      <c r="AZ7" s="382"/>
    </row>
    <row r="8" spans="1:69" ht="12.75" customHeight="1" x14ac:dyDescent="0.2">
      <c r="A8" s="345" t="s">
        <v>186</v>
      </c>
      <c r="B8" s="346">
        <v>5</v>
      </c>
      <c r="C8" s="259" t="s">
        <v>67</v>
      </c>
      <c r="D8" s="347" t="s">
        <v>67</v>
      </c>
      <c r="E8" s="280" t="s">
        <v>67</v>
      </c>
      <c r="F8" s="347" t="s">
        <v>67</v>
      </c>
      <c r="G8" s="346">
        <v>8</v>
      </c>
      <c r="H8" s="259">
        <v>2</v>
      </c>
      <c r="I8" s="347">
        <v>0.25</v>
      </c>
      <c r="J8" s="280" t="s">
        <v>67</v>
      </c>
      <c r="K8" s="347" t="s">
        <v>67</v>
      </c>
      <c r="L8" s="346">
        <v>5</v>
      </c>
      <c r="M8" s="259">
        <v>2</v>
      </c>
      <c r="N8" s="347">
        <v>0.4</v>
      </c>
      <c r="O8" s="280">
        <v>2</v>
      </c>
      <c r="P8" s="347">
        <v>0.4</v>
      </c>
      <c r="Q8" s="346">
        <v>9</v>
      </c>
      <c r="R8" s="259">
        <v>4</v>
      </c>
      <c r="S8" s="347">
        <v>0.44444444444444442</v>
      </c>
      <c r="T8" s="280">
        <v>4</v>
      </c>
      <c r="U8" s="347">
        <v>0.44444444444444442</v>
      </c>
      <c r="V8" s="346">
        <v>9</v>
      </c>
      <c r="W8" s="259">
        <v>6</v>
      </c>
      <c r="X8" s="347">
        <v>0.66666666666666663</v>
      </c>
      <c r="Y8" s="280" t="s">
        <v>67</v>
      </c>
      <c r="Z8" s="347" t="s">
        <v>67</v>
      </c>
      <c r="AA8" s="346">
        <v>4</v>
      </c>
      <c r="AB8" s="259">
        <v>2</v>
      </c>
      <c r="AC8" s="347">
        <v>0.5</v>
      </c>
      <c r="AD8" s="280" t="s">
        <v>67</v>
      </c>
      <c r="AE8" s="347" t="s">
        <v>67</v>
      </c>
      <c r="AF8" s="346">
        <v>12</v>
      </c>
      <c r="AG8" s="259">
        <v>2</v>
      </c>
      <c r="AH8" s="347">
        <v>0.16666666666666666</v>
      </c>
      <c r="AI8" s="280" t="s">
        <v>67</v>
      </c>
      <c r="AJ8" s="347" t="s">
        <v>67</v>
      </c>
      <c r="AK8" s="346">
        <v>11</v>
      </c>
      <c r="AL8" s="259">
        <v>4</v>
      </c>
      <c r="AM8" s="347">
        <v>0.36363636363636365</v>
      </c>
      <c r="AN8" s="280">
        <v>2</v>
      </c>
      <c r="AO8" s="347">
        <v>0.18181818181818182</v>
      </c>
      <c r="AP8" s="346">
        <v>4</v>
      </c>
      <c r="AQ8" s="259">
        <v>2</v>
      </c>
      <c r="AR8" s="347">
        <v>0.5</v>
      </c>
      <c r="AS8" s="280"/>
      <c r="AT8" s="347"/>
      <c r="AU8" s="485">
        <v>12</v>
      </c>
      <c r="AV8" s="489">
        <v>2</v>
      </c>
      <c r="AW8" s="487">
        <f t="shared" si="0"/>
        <v>0.16666666666666666</v>
      </c>
      <c r="AX8" s="373">
        <v>1</v>
      </c>
      <c r="AY8" s="487">
        <f>AX8/AU8</f>
        <v>8.3333333333333329E-2</v>
      </c>
      <c r="AZ8" s="382"/>
    </row>
    <row r="9" spans="1:69" ht="14.25" customHeight="1" x14ac:dyDescent="0.2">
      <c r="A9" s="345" t="s">
        <v>187</v>
      </c>
      <c r="B9" s="346">
        <v>42</v>
      </c>
      <c r="C9" s="259">
        <v>11</v>
      </c>
      <c r="D9" s="347">
        <v>0.26190476190476192</v>
      </c>
      <c r="E9" s="280">
        <v>1</v>
      </c>
      <c r="F9" s="347">
        <v>2.3809523809523808E-2</v>
      </c>
      <c r="G9" s="346">
        <v>27</v>
      </c>
      <c r="H9" s="259">
        <v>10</v>
      </c>
      <c r="I9" s="347">
        <v>0.37037037037037035</v>
      </c>
      <c r="J9" s="280" t="s">
        <v>67</v>
      </c>
      <c r="K9" s="347" t="s">
        <v>67</v>
      </c>
      <c r="L9" s="346">
        <v>22</v>
      </c>
      <c r="M9" s="259">
        <v>11</v>
      </c>
      <c r="N9" s="347">
        <v>0.5</v>
      </c>
      <c r="O9" s="280">
        <v>5</v>
      </c>
      <c r="P9" s="347">
        <v>0.22727272727272727</v>
      </c>
      <c r="Q9" s="346">
        <v>32</v>
      </c>
      <c r="R9" s="259">
        <v>9</v>
      </c>
      <c r="S9" s="347">
        <v>0.28125</v>
      </c>
      <c r="T9" s="280">
        <v>2</v>
      </c>
      <c r="U9" s="347">
        <v>6.25E-2</v>
      </c>
      <c r="V9" s="346">
        <v>28</v>
      </c>
      <c r="W9" s="259">
        <v>8</v>
      </c>
      <c r="X9" s="347">
        <v>0.2857142857142857</v>
      </c>
      <c r="Y9" s="280">
        <v>1</v>
      </c>
      <c r="Z9" s="347">
        <v>3.5714285714285712E-2</v>
      </c>
      <c r="AA9" s="346">
        <v>15</v>
      </c>
      <c r="AB9" s="259">
        <v>5</v>
      </c>
      <c r="AC9" s="347">
        <v>0.33333333333333331</v>
      </c>
      <c r="AD9" s="280">
        <v>1</v>
      </c>
      <c r="AE9" s="347">
        <v>6.6666666666666666E-2</v>
      </c>
      <c r="AF9" s="346">
        <v>33</v>
      </c>
      <c r="AG9" s="259">
        <v>14</v>
      </c>
      <c r="AH9" s="347">
        <v>0.42424242424242425</v>
      </c>
      <c r="AI9" s="280">
        <v>3</v>
      </c>
      <c r="AJ9" s="347">
        <v>9.0909090909090912E-2</v>
      </c>
      <c r="AK9" s="346">
        <v>32</v>
      </c>
      <c r="AL9" s="259">
        <v>9</v>
      </c>
      <c r="AM9" s="347">
        <v>0.28125</v>
      </c>
      <c r="AN9" s="280">
        <v>4</v>
      </c>
      <c r="AO9" s="347">
        <v>0.125</v>
      </c>
      <c r="AP9" s="346">
        <v>55</v>
      </c>
      <c r="AQ9" s="259">
        <v>9</v>
      </c>
      <c r="AR9" s="347">
        <v>0.16363636363636364</v>
      </c>
      <c r="AS9" s="280">
        <v>4</v>
      </c>
      <c r="AT9" s="347"/>
      <c r="AU9" s="485">
        <v>25</v>
      </c>
      <c r="AV9" s="486">
        <v>8</v>
      </c>
      <c r="AW9" s="487">
        <f>AV9/AU9</f>
        <v>0.32</v>
      </c>
      <c r="AX9" s="488" t="s">
        <v>67</v>
      </c>
      <c r="AY9" s="487" t="s">
        <v>67</v>
      </c>
      <c r="AZ9" s="382"/>
    </row>
    <row r="10" spans="1:69" ht="15.75" customHeight="1" x14ac:dyDescent="0.2">
      <c r="A10" s="345" t="s">
        <v>188</v>
      </c>
      <c r="B10" s="346">
        <v>7</v>
      </c>
      <c r="C10" s="259">
        <v>1</v>
      </c>
      <c r="D10" s="347">
        <v>0.14285714285714285</v>
      </c>
      <c r="E10" s="280">
        <v>1</v>
      </c>
      <c r="F10" s="347">
        <v>0.14285714285714285</v>
      </c>
      <c r="G10" s="346">
        <v>7</v>
      </c>
      <c r="H10" s="259">
        <v>2</v>
      </c>
      <c r="I10" s="347">
        <v>0.2857142857142857</v>
      </c>
      <c r="J10" s="280" t="s">
        <v>67</v>
      </c>
      <c r="K10" s="347" t="s">
        <v>67</v>
      </c>
      <c r="L10" s="346">
        <v>10</v>
      </c>
      <c r="M10" s="259">
        <v>5</v>
      </c>
      <c r="N10" s="347">
        <v>0.5</v>
      </c>
      <c r="O10" s="280" t="s">
        <v>67</v>
      </c>
      <c r="P10" s="347" t="s">
        <v>67</v>
      </c>
      <c r="Q10" s="346">
        <v>3</v>
      </c>
      <c r="R10" s="259" t="s">
        <v>67</v>
      </c>
      <c r="S10" s="347" t="s">
        <v>67</v>
      </c>
      <c r="T10" s="280" t="s">
        <v>67</v>
      </c>
      <c r="U10" s="347">
        <v>0</v>
      </c>
      <c r="V10" s="346">
        <v>10</v>
      </c>
      <c r="W10" s="259">
        <v>2</v>
      </c>
      <c r="X10" s="347">
        <v>0.2</v>
      </c>
      <c r="Y10" s="280" t="s">
        <v>67</v>
      </c>
      <c r="Z10" s="347" t="s">
        <v>67</v>
      </c>
      <c r="AA10" s="346">
        <v>7</v>
      </c>
      <c r="AB10" s="259" t="s">
        <v>67</v>
      </c>
      <c r="AC10" s="347" t="s">
        <v>67</v>
      </c>
      <c r="AD10" s="280" t="s">
        <v>67</v>
      </c>
      <c r="AE10" s="347" t="s">
        <v>67</v>
      </c>
      <c r="AF10" s="346">
        <v>8</v>
      </c>
      <c r="AG10" s="259">
        <v>2</v>
      </c>
      <c r="AH10" s="347">
        <v>0.25</v>
      </c>
      <c r="AI10" s="280" t="s">
        <v>67</v>
      </c>
      <c r="AJ10" s="347" t="s">
        <v>67</v>
      </c>
      <c r="AK10" s="346">
        <v>4</v>
      </c>
      <c r="AL10" s="259">
        <v>3</v>
      </c>
      <c r="AM10" s="347">
        <v>0.75</v>
      </c>
      <c r="AN10" s="280" t="s">
        <v>67</v>
      </c>
      <c r="AO10" s="347" t="s">
        <v>67</v>
      </c>
      <c r="AP10" s="346">
        <v>5</v>
      </c>
      <c r="AQ10" s="259">
        <v>1</v>
      </c>
      <c r="AR10" s="347">
        <v>0.2</v>
      </c>
      <c r="AS10" s="280"/>
      <c r="AT10" s="347"/>
      <c r="AU10" s="485">
        <v>1</v>
      </c>
      <c r="AV10" s="489" t="s">
        <v>67</v>
      </c>
      <c r="AW10" s="487" t="s">
        <v>67</v>
      </c>
      <c r="AX10" s="373" t="s">
        <v>67</v>
      </c>
      <c r="AY10" s="487" t="s">
        <v>67</v>
      </c>
      <c r="AZ10" s="382"/>
      <c r="BC10" s="358"/>
      <c r="BD10" s="358"/>
      <c r="BE10" s="358"/>
      <c r="BF10" s="358"/>
      <c r="BG10" s="358"/>
      <c r="BH10" s="358"/>
      <c r="BI10" s="358"/>
      <c r="BJ10" s="358"/>
      <c r="BK10" s="358"/>
      <c r="BL10" s="358"/>
      <c r="BM10" s="358"/>
      <c r="BN10" s="358"/>
      <c r="BO10" s="358"/>
      <c r="BP10" s="358"/>
      <c r="BQ10" s="358"/>
    </row>
    <row r="11" spans="1:69" ht="16.5" customHeight="1" x14ac:dyDescent="0.2">
      <c r="A11" s="345" t="s">
        <v>189</v>
      </c>
      <c r="B11" s="346">
        <v>2</v>
      </c>
      <c r="C11" s="259">
        <v>1</v>
      </c>
      <c r="D11" s="347">
        <v>0.5</v>
      </c>
      <c r="E11" s="280">
        <v>1</v>
      </c>
      <c r="F11" s="347">
        <v>0.5</v>
      </c>
      <c r="G11" s="346" t="s">
        <v>67</v>
      </c>
      <c r="H11" s="259" t="s">
        <v>67</v>
      </c>
      <c r="I11" s="347" t="s">
        <v>67</v>
      </c>
      <c r="J11" s="280" t="s">
        <v>67</v>
      </c>
      <c r="K11" s="347" t="s">
        <v>67</v>
      </c>
      <c r="L11" s="346">
        <v>2</v>
      </c>
      <c r="M11" s="259">
        <v>2</v>
      </c>
      <c r="N11" s="347">
        <v>1</v>
      </c>
      <c r="O11" s="280" t="s">
        <v>67</v>
      </c>
      <c r="P11" s="347" t="s">
        <v>67</v>
      </c>
      <c r="Q11" s="346">
        <v>6</v>
      </c>
      <c r="R11" s="259">
        <v>5</v>
      </c>
      <c r="S11" s="347">
        <v>0.83333333333333337</v>
      </c>
      <c r="T11" s="280">
        <v>1</v>
      </c>
      <c r="U11" s="347">
        <v>0.16666666666666666</v>
      </c>
      <c r="V11" s="346">
        <v>11</v>
      </c>
      <c r="W11" s="259">
        <v>5</v>
      </c>
      <c r="X11" s="347">
        <v>0.45454545454545453</v>
      </c>
      <c r="Y11" s="280">
        <v>4</v>
      </c>
      <c r="Z11" s="347">
        <v>0.36363636363636365</v>
      </c>
      <c r="AA11" s="346">
        <v>2</v>
      </c>
      <c r="AB11" s="259">
        <v>2</v>
      </c>
      <c r="AC11" s="347">
        <v>1</v>
      </c>
      <c r="AD11" s="280" t="s">
        <v>67</v>
      </c>
      <c r="AE11" s="347" t="s">
        <v>67</v>
      </c>
      <c r="AF11" s="346">
        <v>9</v>
      </c>
      <c r="AG11" s="259">
        <v>3</v>
      </c>
      <c r="AH11" s="347">
        <v>0.33333333333333331</v>
      </c>
      <c r="AI11" s="280">
        <v>1</v>
      </c>
      <c r="AJ11" s="347">
        <v>0.1111111111111111</v>
      </c>
      <c r="AK11" s="346">
        <v>14</v>
      </c>
      <c r="AL11" s="259">
        <v>8</v>
      </c>
      <c r="AM11" s="347">
        <v>0.5714285714285714</v>
      </c>
      <c r="AN11" s="280">
        <v>2</v>
      </c>
      <c r="AO11" s="347">
        <v>0.14285714285714285</v>
      </c>
      <c r="AP11" s="346">
        <v>7</v>
      </c>
      <c r="AQ11" s="259" t="s">
        <v>67</v>
      </c>
      <c r="AR11" s="347" t="s">
        <v>67</v>
      </c>
      <c r="AS11" s="280"/>
      <c r="AT11" s="347"/>
      <c r="AU11" s="485">
        <v>2</v>
      </c>
      <c r="AV11" s="486">
        <v>2</v>
      </c>
      <c r="AW11" s="487">
        <f>AV11/AU11</f>
        <v>1</v>
      </c>
      <c r="AX11" s="373" t="s">
        <v>67</v>
      </c>
      <c r="AY11" s="487" t="s">
        <v>67</v>
      </c>
      <c r="AZ11" s="382"/>
      <c r="BC11" s="358"/>
      <c r="BD11" s="358"/>
      <c r="BE11" s="358"/>
      <c r="BF11" s="358"/>
      <c r="BG11" s="358"/>
      <c r="BH11" s="358"/>
      <c r="BI11" s="358"/>
      <c r="BJ11" s="358"/>
      <c r="BK11" s="358"/>
      <c r="BL11" s="358"/>
      <c r="BM11" s="358"/>
      <c r="BN11" s="358"/>
      <c r="BO11" s="358"/>
      <c r="BP11" s="358"/>
      <c r="BQ11" s="358"/>
    </row>
    <row r="12" spans="1:69" x14ac:dyDescent="0.2">
      <c r="A12" s="345" t="s">
        <v>190</v>
      </c>
      <c r="B12" s="346">
        <v>26</v>
      </c>
      <c r="C12" s="259">
        <v>5</v>
      </c>
      <c r="D12" s="347">
        <v>0.19230769230769232</v>
      </c>
      <c r="E12" s="280" t="s">
        <v>67</v>
      </c>
      <c r="F12" s="347" t="s">
        <v>67</v>
      </c>
      <c r="G12" s="346">
        <v>43</v>
      </c>
      <c r="H12" s="259">
        <v>10</v>
      </c>
      <c r="I12" s="347">
        <v>0.23255813953488372</v>
      </c>
      <c r="J12" s="280">
        <v>2</v>
      </c>
      <c r="K12" s="347">
        <v>4.6511627906976744E-2</v>
      </c>
      <c r="L12" s="346">
        <v>29</v>
      </c>
      <c r="M12" s="259">
        <v>7</v>
      </c>
      <c r="N12" s="347">
        <v>0.2413793103448276</v>
      </c>
      <c r="O12" s="280">
        <v>3</v>
      </c>
      <c r="P12" s="347">
        <v>0.10344827586206896</v>
      </c>
      <c r="Q12" s="346">
        <v>17</v>
      </c>
      <c r="R12" s="259">
        <v>4</v>
      </c>
      <c r="S12" s="347">
        <v>0.23529411764705882</v>
      </c>
      <c r="T12" s="280">
        <v>2</v>
      </c>
      <c r="U12" s="347">
        <v>0.11764705882352941</v>
      </c>
      <c r="V12" s="346">
        <v>24</v>
      </c>
      <c r="W12" s="259">
        <v>10</v>
      </c>
      <c r="X12" s="347">
        <v>0.41666666666666669</v>
      </c>
      <c r="Y12" s="280">
        <v>2</v>
      </c>
      <c r="Z12" s="347">
        <v>8.3333333333333329E-2</v>
      </c>
      <c r="AA12" s="346">
        <v>24</v>
      </c>
      <c r="AB12" s="259">
        <v>7</v>
      </c>
      <c r="AC12" s="347">
        <v>0.29166666666666669</v>
      </c>
      <c r="AD12" s="280">
        <v>1</v>
      </c>
      <c r="AE12" s="347">
        <v>4.1666666666666664E-2</v>
      </c>
      <c r="AF12" s="346">
        <v>23</v>
      </c>
      <c r="AG12" s="259">
        <v>9</v>
      </c>
      <c r="AH12" s="347">
        <v>0.39130434782608697</v>
      </c>
      <c r="AI12" s="280">
        <v>1</v>
      </c>
      <c r="AJ12" s="347">
        <v>4.3478260869565216E-2</v>
      </c>
      <c r="AK12" s="346">
        <v>28</v>
      </c>
      <c r="AL12" s="259">
        <v>9</v>
      </c>
      <c r="AM12" s="347">
        <v>0.32142857142857145</v>
      </c>
      <c r="AN12" s="280">
        <v>1</v>
      </c>
      <c r="AO12" s="347">
        <v>3.5714285714285712E-2</v>
      </c>
      <c r="AP12" s="346">
        <v>26</v>
      </c>
      <c r="AQ12" s="259">
        <v>5</v>
      </c>
      <c r="AR12" s="347">
        <v>0.19230769230769232</v>
      </c>
      <c r="AS12" s="280"/>
      <c r="AT12" s="347"/>
      <c r="AU12" s="485">
        <v>16</v>
      </c>
      <c r="AV12" s="486">
        <v>6</v>
      </c>
      <c r="AW12" s="487">
        <f t="shared" ref="AW12:AW16" si="1">AV12/AU12</f>
        <v>0.375</v>
      </c>
      <c r="AX12" s="373">
        <v>1</v>
      </c>
      <c r="AY12" s="487">
        <f>AX12/AV12</f>
        <v>0.16666666666666666</v>
      </c>
      <c r="AZ12" s="382"/>
      <c r="BC12" s="358"/>
      <c r="BD12" s="358"/>
      <c r="BE12" s="358"/>
      <c r="BF12" s="358"/>
      <c r="BG12" s="358"/>
      <c r="BH12" s="358"/>
      <c r="BI12" s="358"/>
      <c r="BJ12" s="358"/>
      <c r="BK12" s="358"/>
      <c r="BL12" s="358"/>
      <c r="BM12" s="358"/>
      <c r="BN12" s="358"/>
      <c r="BO12" s="358"/>
      <c r="BP12" s="358"/>
      <c r="BQ12" s="358"/>
    </row>
    <row r="13" spans="1:69" x14ac:dyDescent="0.2">
      <c r="A13" s="345" t="s">
        <v>191</v>
      </c>
      <c r="B13" s="346">
        <v>6</v>
      </c>
      <c r="C13" s="259">
        <v>1</v>
      </c>
      <c r="D13" s="347">
        <v>0.16666666666666666</v>
      </c>
      <c r="E13" s="280" t="s">
        <v>67</v>
      </c>
      <c r="F13" s="347" t="s">
        <v>67</v>
      </c>
      <c r="G13" s="346">
        <v>7</v>
      </c>
      <c r="H13" s="259">
        <v>1</v>
      </c>
      <c r="I13" s="347">
        <v>0.14285714285714285</v>
      </c>
      <c r="J13" s="280" t="s">
        <v>67</v>
      </c>
      <c r="K13" s="347" t="s">
        <v>67</v>
      </c>
      <c r="L13" s="346">
        <v>8</v>
      </c>
      <c r="M13" s="259">
        <v>3</v>
      </c>
      <c r="N13" s="347">
        <v>0.375</v>
      </c>
      <c r="O13" s="280">
        <v>1</v>
      </c>
      <c r="P13" s="347">
        <v>0.125</v>
      </c>
      <c r="Q13" s="346">
        <v>8</v>
      </c>
      <c r="R13" s="259">
        <v>6</v>
      </c>
      <c r="S13" s="347">
        <v>0.75</v>
      </c>
      <c r="T13" s="280">
        <v>3</v>
      </c>
      <c r="U13" s="347">
        <v>0.375</v>
      </c>
      <c r="V13" s="346">
        <v>8</v>
      </c>
      <c r="W13" s="259">
        <v>2</v>
      </c>
      <c r="X13" s="347">
        <v>0.25</v>
      </c>
      <c r="Y13" s="280">
        <v>1</v>
      </c>
      <c r="Z13" s="347">
        <v>0.125</v>
      </c>
      <c r="AA13" s="346">
        <v>13</v>
      </c>
      <c r="AB13" s="259">
        <v>2</v>
      </c>
      <c r="AC13" s="347">
        <v>0.15384615384615385</v>
      </c>
      <c r="AD13" s="280" t="s">
        <v>67</v>
      </c>
      <c r="AE13" s="347" t="s">
        <v>67</v>
      </c>
      <c r="AF13" s="346">
        <v>10</v>
      </c>
      <c r="AG13" s="259" t="s">
        <v>67</v>
      </c>
      <c r="AH13" s="347">
        <v>0</v>
      </c>
      <c r="AI13" s="280" t="s">
        <v>67</v>
      </c>
      <c r="AJ13" s="347" t="s">
        <v>67</v>
      </c>
      <c r="AK13" s="346">
        <v>11</v>
      </c>
      <c r="AL13" s="259">
        <v>4</v>
      </c>
      <c r="AM13" s="347">
        <v>0.36363636363636365</v>
      </c>
      <c r="AN13" s="280" t="s">
        <v>67</v>
      </c>
      <c r="AO13" s="347" t="s">
        <v>67</v>
      </c>
      <c r="AP13" s="346">
        <v>5</v>
      </c>
      <c r="AQ13" s="259">
        <v>2</v>
      </c>
      <c r="AR13" s="347">
        <v>0.4</v>
      </c>
      <c r="AS13" s="280">
        <v>1</v>
      </c>
      <c r="AT13" s="347"/>
      <c r="AU13" s="485">
        <v>9</v>
      </c>
      <c r="AV13" s="486">
        <v>3</v>
      </c>
      <c r="AW13" s="487">
        <f t="shared" si="1"/>
        <v>0.33333333333333331</v>
      </c>
      <c r="AX13" s="488" t="s">
        <v>67</v>
      </c>
      <c r="AY13" s="487" t="s">
        <v>67</v>
      </c>
      <c r="AZ13" s="382"/>
      <c r="BC13" s="358"/>
      <c r="BD13" s="358"/>
      <c r="BE13" s="358"/>
      <c r="BF13" s="358"/>
      <c r="BG13" s="358"/>
      <c r="BH13" s="358"/>
      <c r="BI13" s="358"/>
      <c r="BJ13" s="358"/>
      <c r="BK13" s="358"/>
      <c r="BL13" s="358"/>
      <c r="BM13" s="358"/>
      <c r="BN13" s="358"/>
      <c r="BO13" s="358"/>
      <c r="BP13" s="358"/>
      <c r="BQ13" s="358"/>
    </row>
    <row r="14" spans="1:69" x14ac:dyDescent="0.2">
      <c r="A14" s="345" t="s">
        <v>192</v>
      </c>
      <c r="B14" s="346">
        <v>14</v>
      </c>
      <c r="C14" s="259">
        <v>3</v>
      </c>
      <c r="D14" s="347">
        <v>0.21428571428571427</v>
      </c>
      <c r="E14" s="280">
        <v>1</v>
      </c>
      <c r="F14" s="347">
        <v>7.1428571428571425E-2</v>
      </c>
      <c r="G14" s="346">
        <v>14</v>
      </c>
      <c r="H14" s="259">
        <v>10</v>
      </c>
      <c r="I14" s="347">
        <v>0.7142857142857143</v>
      </c>
      <c r="J14" s="280" t="s">
        <v>67</v>
      </c>
      <c r="K14" s="347" t="s">
        <v>67</v>
      </c>
      <c r="L14" s="346">
        <v>17</v>
      </c>
      <c r="M14" s="259">
        <v>4</v>
      </c>
      <c r="N14" s="347">
        <v>0.23529411764705882</v>
      </c>
      <c r="O14" s="280">
        <v>2</v>
      </c>
      <c r="P14" s="347">
        <v>0.11764705882352941</v>
      </c>
      <c r="Q14" s="346">
        <v>6</v>
      </c>
      <c r="R14" s="259">
        <v>1</v>
      </c>
      <c r="S14" s="347">
        <v>0.16666666666666666</v>
      </c>
      <c r="T14" s="280" t="s">
        <v>67</v>
      </c>
      <c r="U14" s="347" t="s">
        <v>67</v>
      </c>
      <c r="V14" s="346">
        <v>11</v>
      </c>
      <c r="W14" s="259">
        <v>2</v>
      </c>
      <c r="X14" s="347">
        <v>0.18181818181818182</v>
      </c>
      <c r="Y14" s="280" t="s">
        <v>67</v>
      </c>
      <c r="Z14" s="347" t="s">
        <v>67</v>
      </c>
      <c r="AA14" s="346">
        <v>13</v>
      </c>
      <c r="AB14" s="259">
        <v>5</v>
      </c>
      <c r="AC14" s="347">
        <v>0.38461538461538464</v>
      </c>
      <c r="AD14" s="280">
        <v>1</v>
      </c>
      <c r="AE14" s="347">
        <v>7.6923076923076927E-2</v>
      </c>
      <c r="AF14" s="346">
        <v>16</v>
      </c>
      <c r="AG14" s="259">
        <v>4</v>
      </c>
      <c r="AH14" s="347">
        <v>0.25</v>
      </c>
      <c r="AI14" s="280" t="s">
        <v>67</v>
      </c>
      <c r="AJ14" s="347" t="s">
        <v>67</v>
      </c>
      <c r="AK14" s="346">
        <v>17</v>
      </c>
      <c r="AL14" s="259">
        <v>5</v>
      </c>
      <c r="AM14" s="347">
        <v>0.29411764705882354</v>
      </c>
      <c r="AN14" s="280">
        <v>1</v>
      </c>
      <c r="AO14" s="347">
        <v>5.8823529411764705E-2</v>
      </c>
      <c r="AP14" s="346">
        <v>11</v>
      </c>
      <c r="AQ14" s="259">
        <v>3</v>
      </c>
      <c r="AR14" s="347">
        <v>0.27272727272727271</v>
      </c>
      <c r="AS14" s="280"/>
      <c r="AT14" s="347"/>
      <c r="AU14" s="485">
        <v>12</v>
      </c>
      <c r="AV14" s="486">
        <v>3</v>
      </c>
      <c r="AW14" s="487">
        <f t="shared" si="1"/>
        <v>0.25</v>
      </c>
      <c r="AX14" s="373" t="s">
        <v>67</v>
      </c>
      <c r="AY14" s="487" t="s">
        <v>67</v>
      </c>
      <c r="AZ14" s="382"/>
      <c r="BC14" s="358"/>
      <c r="BD14" s="358"/>
      <c r="BE14" s="358"/>
      <c r="BF14" s="358"/>
      <c r="BG14" s="358"/>
      <c r="BH14" s="358"/>
      <c r="BI14" s="358"/>
      <c r="BJ14" s="358"/>
      <c r="BK14" s="358"/>
      <c r="BL14" s="358"/>
      <c r="BM14" s="358"/>
      <c r="BN14" s="358"/>
      <c r="BO14" s="358"/>
      <c r="BP14" s="358"/>
      <c r="BQ14" s="358"/>
    </row>
    <row r="15" spans="1:69" x14ac:dyDescent="0.2">
      <c r="A15" s="345" t="s">
        <v>193</v>
      </c>
      <c r="B15" s="346">
        <v>16</v>
      </c>
      <c r="C15" s="259">
        <v>5</v>
      </c>
      <c r="D15" s="347">
        <v>0.3125</v>
      </c>
      <c r="E15" s="280">
        <v>1</v>
      </c>
      <c r="F15" s="347">
        <v>6.25E-2</v>
      </c>
      <c r="G15" s="346">
        <v>15</v>
      </c>
      <c r="H15" s="259">
        <v>9</v>
      </c>
      <c r="I15" s="347">
        <v>0.6</v>
      </c>
      <c r="J15" s="280">
        <v>4</v>
      </c>
      <c r="K15" s="347">
        <v>0.26666666666666666</v>
      </c>
      <c r="L15" s="346">
        <v>9</v>
      </c>
      <c r="M15" s="259">
        <v>4</v>
      </c>
      <c r="N15" s="347">
        <v>0.44444444444444442</v>
      </c>
      <c r="O15" s="280">
        <v>1</v>
      </c>
      <c r="P15" s="347">
        <v>0.1111111111111111</v>
      </c>
      <c r="Q15" s="346">
        <v>12</v>
      </c>
      <c r="R15" s="259">
        <v>3</v>
      </c>
      <c r="S15" s="347">
        <v>0.25</v>
      </c>
      <c r="T15" s="280" t="s">
        <v>67</v>
      </c>
      <c r="U15" s="347" t="s">
        <v>67</v>
      </c>
      <c r="V15" s="346">
        <v>11</v>
      </c>
      <c r="W15" s="259">
        <v>1</v>
      </c>
      <c r="X15" s="347">
        <v>9.0909090909090912E-2</v>
      </c>
      <c r="Y15" s="280" t="s">
        <v>67</v>
      </c>
      <c r="Z15" s="347" t="s">
        <v>67</v>
      </c>
      <c r="AA15" s="346">
        <v>9</v>
      </c>
      <c r="AB15" s="259">
        <v>3</v>
      </c>
      <c r="AC15" s="347">
        <v>0.33333333333333331</v>
      </c>
      <c r="AD15" s="280" t="s">
        <v>67</v>
      </c>
      <c r="AE15" s="347" t="s">
        <v>67</v>
      </c>
      <c r="AF15" s="346">
        <v>21</v>
      </c>
      <c r="AG15" s="259">
        <v>9</v>
      </c>
      <c r="AH15" s="347">
        <v>0.42857142857142855</v>
      </c>
      <c r="AI15" s="280">
        <v>2</v>
      </c>
      <c r="AJ15" s="347">
        <v>9.5238095238095233E-2</v>
      </c>
      <c r="AK15" s="346">
        <v>19</v>
      </c>
      <c r="AL15" s="259">
        <v>9</v>
      </c>
      <c r="AM15" s="347">
        <v>0.47368421052631576</v>
      </c>
      <c r="AN15" s="280" t="s">
        <v>67</v>
      </c>
      <c r="AO15" s="347" t="s">
        <v>67</v>
      </c>
      <c r="AP15" s="346">
        <v>30</v>
      </c>
      <c r="AQ15" s="259">
        <v>12</v>
      </c>
      <c r="AR15" s="347">
        <v>0.4</v>
      </c>
      <c r="AS15" s="280"/>
      <c r="AT15" s="347"/>
      <c r="AU15" s="485">
        <v>18</v>
      </c>
      <c r="AV15" s="486">
        <v>7</v>
      </c>
      <c r="AW15" s="487">
        <f t="shared" si="1"/>
        <v>0.3888888888888889</v>
      </c>
      <c r="AX15" s="488" t="s">
        <v>67</v>
      </c>
      <c r="AY15" s="487" t="s">
        <v>67</v>
      </c>
      <c r="AZ15" s="382"/>
      <c r="BC15" s="358"/>
      <c r="BD15" s="358"/>
      <c r="BE15" s="358"/>
      <c r="BF15" s="358"/>
      <c r="BG15" s="358"/>
      <c r="BH15" s="358"/>
      <c r="BI15" s="358"/>
      <c r="BJ15" s="358"/>
      <c r="BK15" s="358"/>
      <c r="BL15" s="358"/>
      <c r="BM15" s="358"/>
      <c r="BN15" s="358"/>
      <c r="BO15" s="358"/>
      <c r="BP15" s="358"/>
      <c r="BQ15" s="358"/>
    </row>
    <row r="16" spans="1:69" ht="13.5" customHeight="1" x14ac:dyDescent="0.2">
      <c r="A16" s="345" t="s">
        <v>194</v>
      </c>
      <c r="B16" s="346">
        <v>58</v>
      </c>
      <c r="C16" s="259">
        <v>7</v>
      </c>
      <c r="D16" s="347">
        <v>0.1206896551724138</v>
      </c>
      <c r="E16" s="280">
        <v>1</v>
      </c>
      <c r="F16" s="347">
        <v>1.7241379310344827E-2</v>
      </c>
      <c r="G16" s="346">
        <v>45</v>
      </c>
      <c r="H16" s="259">
        <v>6</v>
      </c>
      <c r="I16" s="347">
        <v>0.13333333333333333</v>
      </c>
      <c r="J16" s="280" t="s">
        <v>67</v>
      </c>
      <c r="K16" s="347" t="s">
        <v>67</v>
      </c>
      <c r="L16" s="346">
        <v>52</v>
      </c>
      <c r="M16" s="259">
        <v>10</v>
      </c>
      <c r="N16" s="347">
        <v>0.19230769230769232</v>
      </c>
      <c r="O16" s="280">
        <v>2</v>
      </c>
      <c r="P16" s="347">
        <v>3.8461538461538464E-2</v>
      </c>
      <c r="Q16" s="346">
        <v>39</v>
      </c>
      <c r="R16" s="259">
        <v>4</v>
      </c>
      <c r="S16" s="347">
        <v>0.10256410256410256</v>
      </c>
      <c r="T16" s="280">
        <v>2</v>
      </c>
      <c r="U16" s="347">
        <v>5.128205128205128E-2</v>
      </c>
      <c r="V16" s="346">
        <v>39</v>
      </c>
      <c r="W16" s="259">
        <v>8</v>
      </c>
      <c r="X16" s="347">
        <v>0.20512820512820512</v>
      </c>
      <c r="Y16" s="280">
        <v>1</v>
      </c>
      <c r="Z16" s="347">
        <v>2.564102564102564E-2</v>
      </c>
      <c r="AA16" s="346">
        <v>40</v>
      </c>
      <c r="AB16" s="259">
        <v>11</v>
      </c>
      <c r="AC16" s="347">
        <v>0.27500000000000002</v>
      </c>
      <c r="AD16" s="280">
        <v>2</v>
      </c>
      <c r="AE16" s="347">
        <v>0.05</v>
      </c>
      <c r="AF16" s="346">
        <v>59</v>
      </c>
      <c r="AG16" s="259">
        <v>21</v>
      </c>
      <c r="AH16" s="347">
        <v>0.3559322033898305</v>
      </c>
      <c r="AI16" s="280">
        <v>1</v>
      </c>
      <c r="AJ16" s="347">
        <v>1.6949152542372881E-2</v>
      </c>
      <c r="AK16" s="346">
        <v>20</v>
      </c>
      <c r="AL16" s="259">
        <v>3</v>
      </c>
      <c r="AM16" s="347">
        <v>0.15</v>
      </c>
      <c r="AN16" s="280" t="s">
        <v>67</v>
      </c>
      <c r="AO16" s="347" t="s">
        <v>67</v>
      </c>
      <c r="AP16" s="346">
        <v>17</v>
      </c>
      <c r="AQ16" s="259">
        <v>1</v>
      </c>
      <c r="AR16" s="347">
        <v>5.8823529411764705E-2</v>
      </c>
      <c r="AS16" s="280">
        <v>1</v>
      </c>
      <c r="AT16" s="347"/>
      <c r="AU16" s="485">
        <v>16</v>
      </c>
      <c r="AV16" s="486">
        <v>1</v>
      </c>
      <c r="AW16" s="487">
        <f t="shared" si="1"/>
        <v>6.25E-2</v>
      </c>
      <c r="AX16" s="488" t="s">
        <v>67</v>
      </c>
      <c r="AY16" s="487" t="s">
        <v>67</v>
      </c>
      <c r="AZ16" s="382"/>
    </row>
    <row r="17" spans="1:69" x14ac:dyDescent="0.2">
      <c r="A17" s="345" t="s">
        <v>252</v>
      </c>
      <c r="B17" s="346" t="s">
        <v>30</v>
      </c>
      <c r="C17" s="259" t="s">
        <v>30</v>
      </c>
      <c r="D17" s="347" t="s">
        <v>30</v>
      </c>
      <c r="E17" s="280" t="s">
        <v>30</v>
      </c>
      <c r="F17" s="347" t="s">
        <v>30</v>
      </c>
      <c r="G17" s="346" t="s">
        <v>30</v>
      </c>
      <c r="H17" s="259" t="s">
        <v>30</v>
      </c>
      <c r="I17" s="347" t="s">
        <v>30</v>
      </c>
      <c r="J17" s="280" t="s">
        <v>30</v>
      </c>
      <c r="K17" s="347" t="s">
        <v>30</v>
      </c>
      <c r="L17" s="346" t="s">
        <v>30</v>
      </c>
      <c r="M17" s="259" t="s">
        <v>30</v>
      </c>
      <c r="N17" s="347" t="s">
        <v>30</v>
      </c>
      <c r="O17" s="280" t="s">
        <v>30</v>
      </c>
      <c r="P17" s="347" t="s">
        <v>30</v>
      </c>
      <c r="Q17" s="346" t="s">
        <v>30</v>
      </c>
      <c r="R17" s="259" t="s">
        <v>30</v>
      </c>
      <c r="S17" s="347" t="s">
        <v>30</v>
      </c>
      <c r="T17" s="280" t="s">
        <v>30</v>
      </c>
      <c r="U17" s="347" t="s">
        <v>30</v>
      </c>
      <c r="V17" s="346" t="s">
        <v>30</v>
      </c>
      <c r="W17" s="259" t="s">
        <v>30</v>
      </c>
      <c r="X17" s="347" t="s">
        <v>30</v>
      </c>
      <c r="Y17" s="280" t="s">
        <v>30</v>
      </c>
      <c r="Z17" s="347" t="s">
        <v>30</v>
      </c>
      <c r="AA17" s="346" t="s">
        <v>30</v>
      </c>
      <c r="AB17" s="259" t="s">
        <v>30</v>
      </c>
      <c r="AC17" s="347" t="s">
        <v>30</v>
      </c>
      <c r="AD17" s="280" t="s">
        <v>30</v>
      </c>
      <c r="AE17" s="347" t="s">
        <v>30</v>
      </c>
      <c r="AF17" s="346" t="s">
        <v>30</v>
      </c>
      <c r="AG17" s="259" t="s">
        <v>30</v>
      </c>
      <c r="AH17" s="347" t="s">
        <v>30</v>
      </c>
      <c r="AI17" s="280" t="s">
        <v>30</v>
      </c>
      <c r="AJ17" s="347" t="s">
        <v>30</v>
      </c>
      <c r="AK17" s="346" t="s">
        <v>30</v>
      </c>
      <c r="AL17" s="259" t="s">
        <v>30</v>
      </c>
      <c r="AM17" s="347" t="s">
        <v>30</v>
      </c>
      <c r="AN17" s="280" t="s">
        <v>30</v>
      </c>
      <c r="AO17" s="347" t="s">
        <v>30</v>
      </c>
      <c r="AP17" s="346" t="s">
        <v>30</v>
      </c>
      <c r="AQ17" s="259" t="s">
        <v>30</v>
      </c>
      <c r="AR17" s="347" t="s">
        <v>30</v>
      </c>
      <c r="AS17" s="280" t="s">
        <v>30</v>
      </c>
      <c r="AT17" s="347" t="s">
        <v>30</v>
      </c>
      <c r="AU17" s="485">
        <v>7</v>
      </c>
      <c r="AV17" s="486">
        <v>2</v>
      </c>
      <c r="AW17" s="487">
        <f>AV17/AU17</f>
        <v>0.2857142857142857</v>
      </c>
      <c r="AX17" s="373">
        <v>2</v>
      </c>
      <c r="AY17" s="487">
        <f>AX17/AU17</f>
        <v>0.2857142857142857</v>
      </c>
      <c r="AZ17" s="382"/>
    </row>
    <row r="18" spans="1:69" x14ac:dyDescent="0.2">
      <c r="A18" s="345" t="s">
        <v>195</v>
      </c>
      <c r="B18" s="346">
        <v>4</v>
      </c>
      <c r="C18" s="259" t="s">
        <v>67</v>
      </c>
      <c r="D18" s="347" t="s">
        <v>67</v>
      </c>
      <c r="E18" s="280" t="s">
        <v>67</v>
      </c>
      <c r="F18" s="347" t="s">
        <v>67</v>
      </c>
      <c r="G18" s="346">
        <v>8</v>
      </c>
      <c r="H18" s="259">
        <v>3</v>
      </c>
      <c r="I18" s="347">
        <v>0.375</v>
      </c>
      <c r="J18" s="280" t="s">
        <v>67</v>
      </c>
      <c r="K18" s="347" t="s">
        <v>67</v>
      </c>
      <c r="L18" s="346">
        <v>15</v>
      </c>
      <c r="M18" s="259">
        <v>1</v>
      </c>
      <c r="N18" s="347">
        <v>6.6666666666666666E-2</v>
      </c>
      <c r="O18" s="280" t="s">
        <v>67</v>
      </c>
      <c r="P18" s="347" t="s">
        <v>67</v>
      </c>
      <c r="Q18" s="346">
        <v>19</v>
      </c>
      <c r="R18" s="259">
        <v>2</v>
      </c>
      <c r="S18" s="347">
        <v>0.10526315789473684</v>
      </c>
      <c r="T18" s="280">
        <v>1</v>
      </c>
      <c r="U18" s="347">
        <v>5.2631578947368418E-2</v>
      </c>
      <c r="V18" s="346">
        <v>12</v>
      </c>
      <c r="W18" s="259">
        <v>6</v>
      </c>
      <c r="X18" s="347">
        <v>0.5</v>
      </c>
      <c r="Y18" s="280">
        <v>1</v>
      </c>
      <c r="Z18" s="347">
        <v>8.3333333333333329E-2</v>
      </c>
      <c r="AA18" s="346">
        <v>10</v>
      </c>
      <c r="AB18" s="259">
        <v>2</v>
      </c>
      <c r="AC18" s="347">
        <v>0.2</v>
      </c>
      <c r="AD18" s="280" t="s">
        <v>67</v>
      </c>
      <c r="AE18" s="347" t="s">
        <v>67</v>
      </c>
      <c r="AF18" s="346">
        <v>12</v>
      </c>
      <c r="AG18" s="259">
        <v>6</v>
      </c>
      <c r="AH18" s="347">
        <v>0.5</v>
      </c>
      <c r="AI18" s="280" t="s">
        <v>67</v>
      </c>
      <c r="AJ18" s="347" t="s">
        <v>67</v>
      </c>
      <c r="AK18" s="346">
        <v>5</v>
      </c>
      <c r="AL18" s="259">
        <v>1</v>
      </c>
      <c r="AM18" s="347">
        <v>0.2</v>
      </c>
      <c r="AN18" s="280" t="s">
        <v>67</v>
      </c>
      <c r="AO18" s="347" t="s">
        <v>67</v>
      </c>
      <c r="AP18" s="346">
        <v>4</v>
      </c>
      <c r="AQ18" s="259">
        <v>2</v>
      </c>
      <c r="AR18" s="347">
        <v>0.5</v>
      </c>
      <c r="AS18" s="280"/>
      <c r="AT18" s="347"/>
      <c r="AU18" s="485">
        <v>3</v>
      </c>
      <c r="AV18" s="489" t="s">
        <v>67</v>
      </c>
      <c r="AW18" s="487" t="s">
        <v>67</v>
      </c>
      <c r="AX18" s="373" t="s">
        <v>67</v>
      </c>
      <c r="AY18" s="487" t="s">
        <v>67</v>
      </c>
      <c r="AZ18" s="382"/>
    </row>
    <row r="19" spans="1:69" x14ac:dyDescent="0.2">
      <c r="A19" s="345" t="s">
        <v>196</v>
      </c>
      <c r="B19" s="346" t="s">
        <v>67</v>
      </c>
      <c r="C19" s="259" t="s">
        <v>67</v>
      </c>
      <c r="D19" s="347" t="s">
        <v>67</v>
      </c>
      <c r="E19" s="280" t="s">
        <v>67</v>
      </c>
      <c r="F19" s="347" t="s">
        <v>67</v>
      </c>
      <c r="G19" s="346" t="s">
        <v>67</v>
      </c>
      <c r="H19" s="259" t="s">
        <v>67</v>
      </c>
      <c r="I19" s="347" t="s">
        <v>67</v>
      </c>
      <c r="J19" s="280" t="s">
        <v>67</v>
      </c>
      <c r="K19" s="347" t="s">
        <v>67</v>
      </c>
      <c r="L19" s="346" t="s">
        <v>67</v>
      </c>
      <c r="M19" s="259" t="s">
        <v>67</v>
      </c>
      <c r="N19" s="347" t="s">
        <v>67</v>
      </c>
      <c r="O19" s="280" t="s">
        <v>67</v>
      </c>
      <c r="P19" s="347" t="s">
        <v>67</v>
      </c>
      <c r="Q19" s="346" t="s">
        <v>67</v>
      </c>
      <c r="R19" s="259" t="s">
        <v>67</v>
      </c>
      <c r="S19" s="347" t="s">
        <v>67</v>
      </c>
      <c r="T19" s="280" t="s">
        <v>67</v>
      </c>
      <c r="U19" s="347" t="s">
        <v>67</v>
      </c>
      <c r="V19" s="346" t="s">
        <v>67</v>
      </c>
      <c r="W19" s="259" t="s">
        <v>67</v>
      </c>
      <c r="X19" s="347" t="s">
        <v>67</v>
      </c>
      <c r="Y19" s="280" t="s">
        <v>67</v>
      </c>
      <c r="Z19" s="347" t="s">
        <v>67</v>
      </c>
      <c r="AA19" s="346" t="s">
        <v>67</v>
      </c>
      <c r="AB19" s="259" t="s">
        <v>67</v>
      </c>
      <c r="AC19" s="347" t="s">
        <v>67</v>
      </c>
      <c r="AD19" s="280" t="s">
        <v>67</v>
      </c>
      <c r="AE19" s="347" t="s">
        <v>67</v>
      </c>
      <c r="AF19" s="346" t="s">
        <v>67</v>
      </c>
      <c r="AG19" s="259" t="s">
        <v>67</v>
      </c>
      <c r="AH19" s="347" t="s">
        <v>67</v>
      </c>
      <c r="AI19" s="280" t="s">
        <v>67</v>
      </c>
      <c r="AJ19" s="347" t="s">
        <v>67</v>
      </c>
      <c r="AK19" s="346">
        <v>1</v>
      </c>
      <c r="AL19" s="259">
        <v>1</v>
      </c>
      <c r="AM19" s="347">
        <v>1</v>
      </c>
      <c r="AN19" s="280" t="s">
        <v>67</v>
      </c>
      <c r="AO19" s="347" t="s">
        <v>67</v>
      </c>
      <c r="AP19" s="346" t="s">
        <v>67</v>
      </c>
      <c r="AQ19" s="259" t="s">
        <v>67</v>
      </c>
      <c r="AR19" s="347" t="s">
        <v>67</v>
      </c>
      <c r="AS19" s="280" t="s">
        <v>67</v>
      </c>
      <c r="AT19" s="347" t="s">
        <v>67</v>
      </c>
      <c r="AU19" s="490" t="s">
        <v>67</v>
      </c>
      <c r="AV19" s="486" t="s">
        <v>67</v>
      </c>
      <c r="AW19" s="487" t="s">
        <v>67</v>
      </c>
      <c r="AX19" s="373" t="s">
        <v>67</v>
      </c>
      <c r="AY19" s="487" t="s">
        <v>67</v>
      </c>
      <c r="AZ19" s="382"/>
    </row>
    <row r="20" spans="1:69" x14ac:dyDescent="0.2">
      <c r="A20" s="345" t="s">
        <v>197</v>
      </c>
      <c r="B20" s="346">
        <v>46</v>
      </c>
      <c r="C20" s="259">
        <v>12</v>
      </c>
      <c r="D20" s="347">
        <v>0.2608695652173913</v>
      </c>
      <c r="E20" s="280" t="s">
        <v>67</v>
      </c>
      <c r="F20" s="347" t="s">
        <v>67</v>
      </c>
      <c r="G20" s="346">
        <v>40</v>
      </c>
      <c r="H20" s="259">
        <v>16</v>
      </c>
      <c r="I20" s="347">
        <v>0.4</v>
      </c>
      <c r="J20" s="280">
        <v>3</v>
      </c>
      <c r="K20" s="347">
        <v>7.4999999999999997E-2</v>
      </c>
      <c r="L20" s="346">
        <v>37</v>
      </c>
      <c r="M20" s="259">
        <v>7</v>
      </c>
      <c r="N20" s="347">
        <v>0.1891891891891892</v>
      </c>
      <c r="O20" s="280">
        <v>1</v>
      </c>
      <c r="P20" s="347">
        <v>2.7027027027027029E-2</v>
      </c>
      <c r="Q20" s="346">
        <v>42</v>
      </c>
      <c r="R20" s="259">
        <v>10</v>
      </c>
      <c r="S20" s="347">
        <v>0.23809523809523808</v>
      </c>
      <c r="T20" s="280">
        <v>3</v>
      </c>
      <c r="U20" s="347">
        <v>7.1428571428571425E-2</v>
      </c>
      <c r="V20" s="346">
        <v>40</v>
      </c>
      <c r="W20" s="259">
        <v>10</v>
      </c>
      <c r="X20" s="347">
        <v>0.25</v>
      </c>
      <c r="Y20" s="280">
        <v>2</v>
      </c>
      <c r="Z20" s="347">
        <v>0.05</v>
      </c>
      <c r="AA20" s="346">
        <v>55</v>
      </c>
      <c r="AB20" s="259">
        <v>9</v>
      </c>
      <c r="AC20" s="347">
        <v>0.16363636363636364</v>
      </c>
      <c r="AD20" s="280" t="s">
        <v>67</v>
      </c>
      <c r="AE20" s="347" t="s">
        <v>67</v>
      </c>
      <c r="AF20" s="346">
        <v>55</v>
      </c>
      <c r="AG20" s="259">
        <v>6</v>
      </c>
      <c r="AH20" s="347">
        <v>0.10909090909090909</v>
      </c>
      <c r="AI20" s="280">
        <v>2</v>
      </c>
      <c r="AJ20" s="347">
        <v>3.6363636363636362E-2</v>
      </c>
      <c r="AK20" s="346">
        <v>42</v>
      </c>
      <c r="AL20" s="259">
        <v>13</v>
      </c>
      <c r="AM20" s="347">
        <v>0.30952380952380953</v>
      </c>
      <c r="AN20" s="280" t="s">
        <v>67</v>
      </c>
      <c r="AO20" s="347" t="s">
        <v>67</v>
      </c>
      <c r="AP20" s="346">
        <v>76</v>
      </c>
      <c r="AQ20" s="259">
        <v>13</v>
      </c>
      <c r="AR20" s="347">
        <v>0.17105263157894737</v>
      </c>
      <c r="AS20" s="280" t="s">
        <v>67</v>
      </c>
      <c r="AT20" s="347" t="s">
        <v>67</v>
      </c>
      <c r="AU20" s="485">
        <v>90</v>
      </c>
      <c r="AV20" s="486">
        <v>10</v>
      </c>
      <c r="AW20" s="487">
        <f>AV20/AU20</f>
        <v>0.1111111111111111</v>
      </c>
      <c r="AX20" s="488" t="s">
        <v>67</v>
      </c>
      <c r="AY20" s="487" t="s">
        <v>67</v>
      </c>
      <c r="AZ20" s="382"/>
    </row>
    <row r="21" spans="1:69" ht="12.75" customHeight="1" x14ac:dyDescent="0.2">
      <c r="A21" s="345" t="s">
        <v>198</v>
      </c>
      <c r="B21" s="346">
        <v>4377</v>
      </c>
      <c r="C21" s="259">
        <v>398</v>
      </c>
      <c r="D21" s="347">
        <v>9.0929860635138221E-2</v>
      </c>
      <c r="E21" s="280">
        <v>35</v>
      </c>
      <c r="F21" s="347">
        <v>7.9963445282156733E-3</v>
      </c>
      <c r="G21" s="346">
        <v>4565</v>
      </c>
      <c r="H21" s="259">
        <v>457</v>
      </c>
      <c r="I21" s="347">
        <v>0.10010952902519167</v>
      </c>
      <c r="J21" s="280">
        <v>40</v>
      </c>
      <c r="K21" s="347">
        <v>8.7623220153340634E-3</v>
      </c>
      <c r="L21" s="346">
        <v>6604</v>
      </c>
      <c r="M21" s="259">
        <v>565</v>
      </c>
      <c r="N21" s="347">
        <v>8.5554209569957601E-2</v>
      </c>
      <c r="O21" s="280">
        <v>59</v>
      </c>
      <c r="P21" s="347">
        <v>8.9339794064203521E-3</v>
      </c>
      <c r="Q21" s="346">
        <v>8049</v>
      </c>
      <c r="R21" s="259">
        <v>734</v>
      </c>
      <c r="S21" s="347">
        <v>9.1191452354329725E-2</v>
      </c>
      <c r="T21" s="280">
        <v>61</v>
      </c>
      <c r="U21" s="347">
        <v>7.5785811902099641E-3</v>
      </c>
      <c r="V21" s="346">
        <v>8608</v>
      </c>
      <c r="W21" s="259">
        <v>658</v>
      </c>
      <c r="X21" s="347">
        <v>7.6440520446096658E-2</v>
      </c>
      <c r="Y21" s="280">
        <v>52</v>
      </c>
      <c r="Z21" s="347">
        <v>6.0408921933085506E-3</v>
      </c>
      <c r="AA21" s="346">
        <v>9560</v>
      </c>
      <c r="AB21" s="259">
        <v>894</v>
      </c>
      <c r="AC21" s="347">
        <v>9.3514644351464435E-2</v>
      </c>
      <c r="AD21" s="280">
        <v>56</v>
      </c>
      <c r="AE21" s="347">
        <v>5.8577405857740588E-3</v>
      </c>
      <c r="AF21" s="346">
        <v>12527</v>
      </c>
      <c r="AG21" s="259">
        <v>1014</v>
      </c>
      <c r="AH21" s="347">
        <v>8.09451584577313E-2</v>
      </c>
      <c r="AI21" s="280">
        <v>41</v>
      </c>
      <c r="AJ21" s="347">
        <v>3.2729304701844017E-3</v>
      </c>
      <c r="AK21" s="346">
        <v>1176</v>
      </c>
      <c r="AL21" s="259">
        <v>176</v>
      </c>
      <c r="AM21" s="347">
        <v>0.14965986394557823</v>
      </c>
      <c r="AN21" s="280">
        <v>8</v>
      </c>
      <c r="AO21" s="347">
        <v>6.8027210884353739E-3</v>
      </c>
      <c r="AP21" s="346">
        <v>1551</v>
      </c>
      <c r="AQ21" s="259">
        <v>185</v>
      </c>
      <c r="AR21" s="347">
        <v>0.11927788523533205</v>
      </c>
      <c r="AS21" s="280">
        <v>19</v>
      </c>
      <c r="AT21" s="347">
        <v>1.2250161186331399E-2</v>
      </c>
      <c r="AU21" s="485">
        <v>1832</v>
      </c>
      <c r="AV21" s="486">
        <v>226</v>
      </c>
      <c r="AW21" s="487">
        <f t="shared" ref="AW21:AW22" si="2">AV21/AU21</f>
        <v>0.12336244541484716</v>
      </c>
      <c r="AX21" s="373">
        <v>12</v>
      </c>
      <c r="AY21" s="487">
        <f>AX21/AU21</f>
        <v>6.5502183406113534E-3</v>
      </c>
      <c r="AZ21" s="382"/>
    </row>
    <row r="22" spans="1:69" ht="15" customHeight="1" x14ac:dyDescent="0.2">
      <c r="A22" s="345" t="s">
        <v>199</v>
      </c>
      <c r="B22" s="346">
        <v>839</v>
      </c>
      <c r="C22" s="259">
        <v>179</v>
      </c>
      <c r="D22" s="347">
        <v>0.2133492252681764</v>
      </c>
      <c r="E22" s="280">
        <v>32</v>
      </c>
      <c r="F22" s="347">
        <v>3.8140643623361142E-2</v>
      </c>
      <c r="G22" s="346">
        <v>955</v>
      </c>
      <c r="H22" s="259">
        <v>216</v>
      </c>
      <c r="I22" s="347">
        <v>0.2261780104712042</v>
      </c>
      <c r="J22" s="280">
        <v>30</v>
      </c>
      <c r="K22" s="347">
        <v>3.1413612565445025E-2</v>
      </c>
      <c r="L22" s="346">
        <v>887</v>
      </c>
      <c r="M22" s="259">
        <v>225</v>
      </c>
      <c r="N22" s="347">
        <v>0.25366403607666294</v>
      </c>
      <c r="O22" s="280">
        <v>45</v>
      </c>
      <c r="P22" s="347">
        <v>5.0732807215332583E-2</v>
      </c>
      <c r="Q22" s="346">
        <v>795</v>
      </c>
      <c r="R22" s="259">
        <v>207</v>
      </c>
      <c r="S22" s="347">
        <v>0.26037735849056604</v>
      </c>
      <c r="T22" s="280">
        <v>33</v>
      </c>
      <c r="U22" s="347">
        <v>4.1509433962264149E-2</v>
      </c>
      <c r="V22" s="346">
        <v>862</v>
      </c>
      <c r="W22" s="259">
        <v>242</v>
      </c>
      <c r="X22" s="347">
        <v>0.28074245939675174</v>
      </c>
      <c r="Y22" s="280">
        <v>41</v>
      </c>
      <c r="Z22" s="347">
        <v>4.7563805104408351E-2</v>
      </c>
      <c r="AA22" s="346">
        <v>814</v>
      </c>
      <c r="AB22" s="259">
        <v>209</v>
      </c>
      <c r="AC22" s="347">
        <v>0.25675675675675674</v>
      </c>
      <c r="AD22" s="280">
        <v>37</v>
      </c>
      <c r="AE22" s="347">
        <v>4.5454545454545456E-2</v>
      </c>
      <c r="AF22" s="346">
        <v>840</v>
      </c>
      <c r="AG22" s="259">
        <v>221</v>
      </c>
      <c r="AH22" s="347">
        <v>0.2630952380952381</v>
      </c>
      <c r="AI22" s="280">
        <v>36</v>
      </c>
      <c r="AJ22" s="347">
        <v>4.2857142857142858E-2</v>
      </c>
      <c r="AK22" s="346">
        <v>746</v>
      </c>
      <c r="AL22" s="259">
        <v>235</v>
      </c>
      <c r="AM22" s="347">
        <v>0.31501340482573725</v>
      </c>
      <c r="AN22" s="280">
        <v>27</v>
      </c>
      <c r="AO22" s="347">
        <v>3.6193029490616625E-2</v>
      </c>
      <c r="AP22" s="346">
        <v>795</v>
      </c>
      <c r="AQ22" s="259">
        <v>190</v>
      </c>
      <c r="AR22" s="347">
        <v>0.2389937106918239</v>
      </c>
      <c r="AS22" s="280">
        <v>25</v>
      </c>
      <c r="AT22" s="347">
        <v>3.1446540880503145E-2</v>
      </c>
      <c r="AU22" s="485">
        <v>762</v>
      </c>
      <c r="AV22" s="486">
        <v>228</v>
      </c>
      <c r="AW22" s="487">
        <f t="shared" si="2"/>
        <v>0.29921259842519687</v>
      </c>
      <c r="AX22" s="373">
        <v>33</v>
      </c>
      <c r="AY22" s="487">
        <f>AX22/AU22</f>
        <v>4.3307086614173228E-2</v>
      </c>
      <c r="AZ22" s="382"/>
    </row>
    <row r="23" spans="1:69" x14ac:dyDescent="0.2">
      <c r="A23" s="345" t="s">
        <v>200</v>
      </c>
      <c r="B23" s="346">
        <v>12</v>
      </c>
      <c r="C23" s="259">
        <v>7</v>
      </c>
      <c r="D23" s="347">
        <v>0.58333333333333337</v>
      </c>
      <c r="E23" s="280" t="s">
        <v>67</v>
      </c>
      <c r="F23" s="347" t="s">
        <v>67</v>
      </c>
      <c r="G23" s="346">
        <v>10</v>
      </c>
      <c r="H23" s="259">
        <v>4</v>
      </c>
      <c r="I23" s="347">
        <v>0.4</v>
      </c>
      <c r="J23" s="280" t="s">
        <v>67</v>
      </c>
      <c r="K23" s="347" t="s">
        <v>67</v>
      </c>
      <c r="L23" s="346">
        <v>20</v>
      </c>
      <c r="M23" s="259">
        <v>4</v>
      </c>
      <c r="N23" s="347">
        <v>0.2</v>
      </c>
      <c r="O23" s="280" t="s">
        <v>67</v>
      </c>
      <c r="P23" s="347" t="s">
        <v>67</v>
      </c>
      <c r="Q23" s="346">
        <v>26</v>
      </c>
      <c r="R23" s="259">
        <v>2</v>
      </c>
      <c r="S23" s="347">
        <v>7.6923076923076927E-2</v>
      </c>
      <c r="T23" s="280" t="s">
        <v>67</v>
      </c>
      <c r="U23" s="347" t="s">
        <v>67</v>
      </c>
      <c r="V23" s="346">
        <v>11</v>
      </c>
      <c r="W23" s="259">
        <v>2</v>
      </c>
      <c r="X23" s="347">
        <v>0.18181818181818182</v>
      </c>
      <c r="Y23" s="280" t="s">
        <v>67</v>
      </c>
      <c r="Z23" s="347" t="s">
        <v>67</v>
      </c>
      <c r="AA23" s="346">
        <v>9</v>
      </c>
      <c r="AB23" s="259">
        <v>4</v>
      </c>
      <c r="AC23" s="347">
        <v>0.44444444444444442</v>
      </c>
      <c r="AD23" s="280" t="s">
        <v>67</v>
      </c>
      <c r="AE23" s="347" t="s">
        <v>67</v>
      </c>
      <c r="AF23" s="346">
        <v>19</v>
      </c>
      <c r="AG23" s="259">
        <v>5</v>
      </c>
      <c r="AH23" s="347">
        <v>0.26315789473684209</v>
      </c>
      <c r="AI23" s="280" t="s">
        <v>67</v>
      </c>
      <c r="AJ23" s="347" t="s">
        <v>67</v>
      </c>
      <c r="AK23" s="346">
        <v>9</v>
      </c>
      <c r="AL23" s="259">
        <v>2</v>
      </c>
      <c r="AM23" s="347">
        <v>0.22222222222222221</v>
      </c>
      <c r="AN23" s="280" t="s">
        <v>67</v>
      </c>
      <c r="AO23" s="347" t="s">
        <v>67</v>
      </c>
      <c r="AP23" s="346">
        <v>8</v>
      </c>
      <c r="AQ23" s="259">
        <v>3</v>
      </c>
      <c r="AR23" s="347">
        <v>0.375</v>
      </c>
      <c r="AS23" s="280" t="s">
        <v>67</v>
      </c>
      <c r="AT23" s="347" t="s">
        <v>67</v>
      </c>
      <c r="AU23" s="485">
        <v>5</v>
      </c>
      <c r="AV23" s="489" t="s">
        <v>67</v>
      </c>
      <c r="AW23" s="487" t="s">
        <v>67</v>
      </c>
      <c r="AX23" s="373" t="s">
        <v>67</v>
      </c>
      <c r="AY23" s="487" t="s">
        <v>67</v>
      </c>
      <c r="AZ23" s="382"/>
    </row>
    <row r="24" spans="1:69" ht="12" customHeight="1" x14ac:dyDescent="0.2">
      <c r="A24" s="348" t="s">
        <v>201</v>
      </c>
      <c r="B24" s="346">
        <v>772</v>
      </c>
      <c r="C24" s="349">
        <v>206</v>
      </c>
      <c r="D24" s="350">
        <v>0.26683937823834197</v>
      </c>
      <c r="E24" s="349">
        <v>81</v>
      </c>
      <c r="F24" s="350">
        <v>0.10492227979274611</v>
      </c>
      <c r="G24" s="346">
        <v>900</v>
      </c>
      <c r="H24" s="349">
        <v>224</v>
      </c>
      <c r="I24" s="350">
        <v>0.24888888888888888</v>
      </c>
      <c r="J24" s="349">
        <v>64</v>
      </c>
      <c r="K24" s="350">
        <v>7.1111111111111111E-2</v>
      </c>
      <c r="L24" s="346">
        <v>987</v>
      </c>
      <c r="M24" s="349">
        <v>265</v>
      </c>
      <c r="N24" s="350">
        <v>0.26849037487335359</v>
      </c>
      <c r="O24" s="349">
        <v>67</v>
      </c>
      <c r="P24" s="350">
        <v>6.7882472137791292E-2</v>
      </c>
      <c r="Q24" s="346">
        <v>1094</v>
      </c>
      <c r="R24" s="349">
        <v>258</v>
      </c>
      <c r="S24" s="350">
        <v>0.23583180987202926</v>
      </c>
      <c r="T24" s="349">
        <v>69</v>
      </c>
      <c r="U24" s="350">
        <v>6.3071297989031078E-2</v>
      </c>
      <c r="V24" s="346">
        <v>1249</v>
      </c>
      <c r="W24" s="349">
        <v>235</v>
      </c>
      <c r="X24" s="350">
        <v>0.18815052041633307</v>
      </c>
      <c r="Y24" s="349">
        <v>57</v>
      </c>
      <c r="Z24" s="350">
        <v>4.5636509207365894E-2</v>
      </c>
      <c r="AA24" s="346">
        <v>1418</v>
      </c>
      <c r="AB24" s="349">
        <v>213</v>
      </c>
      <c r="AC24" s="350">
        <v>0.15021156558533144</v>
      </c>
      <c r="AD24" s="349">
        <v>48</v>
      </c>
      <c r="AE24" s="350">
        <v>3.3850493653032443E-2</v>
      </c>
      <c r="AF24" s="346">
        <v>1549</v>
      </c>
      <c r="AG24" s="349">
        <v>213</v>
      </c>
      <c r="AH24" s="350">
        <v>0.13750806972240154</v>
      </c>
      <c r="AI24" s="349">
        <v>42</v>
      </c>
      <c r="AJ24" s="350">
        <v>2.711426726920594E-2</v>
      </c>
      <c r="AK24" s="346">
        <v>1480</v>
      </c>
      <c r="AL24" s="349">
        <v>196</v>
      </c>
      <c r="AM24" s="350">
        <v>0.13243243243243244</v>
      </c>
      <c r="AN24" s="349">
        <v>38</v>
      </c>
      <c r="AO24" s="350">
        <v>2.5675675675675677E-2</v>
      </c>
      <c r="AP24" s="346">
        <v>1702</v>
      </c>
      <c r="AQ24" s="349">
        <v>118</v>
      </c>
      <c r="AR24" s="350">
        <v>6.9330199764982378E-2</v>
      </c>
      <c r="AS24" s="349">
        <v>26</v>
      </c>
      <c r="AT24" s="350">
        <v>0.02</v>
      </c>
      <c r="AU24" s="485">
        <v>1152</v>
      </c>
      <c r="AV24" s="491">
        <v>101</v>
      </c>
      <c r="AW24" s="487">
        <f>AV24/AU24</f>
        <v>8.7673611111111105E-2</v>
      </c>
      <c r="AX24" s="491">
        <v>15</v>
      </c>
      <c r="AY24" s="487">
        <f>AX24/AU24</f>
        <v>1.3020833333333334E-2</v>
      </c>
      <c r="AZ24" s="382"/>
      <c r="BC24" s="337"/>
      <c r="BD24" s="337"/>
      <c r="BE24" s="337"/>
      <c r="BF24" s="337"/>
      <c r="BG24" s="337"/>
      <c r="BH24" s="337"/>
      <c r="BI24" s="337"/>
      <c r="BJ24" s="337"/>
      <c r="BK24" s="337"/>
      <c r="BL24" s="337"/>
      <c r="BM24" s="337"/>
      <c r="BN24" s="337"/>
      <c r="BO24" s="337"/>
      <c r="BP24" s="337"/>
      <c r="BQ24" s="337"/>
    </row>
    <row r="25" spans="1:69" s="358" customFormat="1" x14ac:dyDescent="0.2">
      <c r="A25" s="351" t="s">
        <v>202</v>
      </c>
      <c r="B25" s="352">
        <v>136</v>
      </c>
      <c r="C25" s="353">
        <v>40</v>
      </c>
      <c r="D25" s="354">
        <v>0.29411764705882354</v>
      </c>
      <c r="E25" s="355">
        <v>11</v>
      </c>
      <c r="F25" s="354">
        <v>8.0882352941176475E-2</v>
      </c>
      <c r="G25" s="352">
        <v>239</v>
      </c>
      <c r="H25" s="356">
        <v>78</v>
      </c>
      <c r="I25" s="354">
        <v>0.32635983263598328</v>
      </c>
      <c r="J25" s="355">
        <v>14</v>
      </c>
      <c r="K25" s="357">
        <v>5.8577405857740586E-2</v>
      </c>
      <c r="L25" s="352">
        <v>272</v>
      </c>
      <c r="M25" s="356">
        <v>90</v>
      </c>
      <c r="N25" s="357">
        <v>0.33088235294117646</v>
      </c>
      <c r="O25" s="355">
        <v>16</v>
      </c>
      <c r="P25" s="357">
        <v>5.8823529411764705E-2</v>
      </c>
      <c r="Q25" s="352">
        <v>275</v>
      </c>
      <c r="R25" s="356">
        <v>78</v>
      </c>
      <c r="S25" s="357">
        <v>0.28363636363636363</v>
      </c>
      <c r="T25" s="355">
        <v>14</v>
      </c>
      <c r="U25" s="357">
        <v>5.0909090909090911E-2</v>
      </c>
      <c r="V25" s="352">
        <v>267</v>
      </c>
      <c r="W25" s="356">
        <v>51</v>
      </c>
      <c r="X25" s="357">
        <v>0.19101123595505617</v>
      </c>
      <c r="Y25" s="355">
        <v>4</v>
      </c>
      <c r="Z25" s="357">
        <v>1.4981273408239701E-2</v>
      </c>
      <c r="AA25" s="352">
        <v>265</v>
      </c>
      <c r="AB25" s="356">
        <v>66</v>
      </c>
      <c r="AC25" s="357">
        <v>0.24905660377358491</v>
      </c>
      <c r="AD25" s="355">
        <v>7</v>
      </c>
      <c r="AE25" s="357">
        <v>2.6415094339622643E-2</v>
      </c>
      <c r="AF25" s="352">
        <v>297</v>
      </c>
      <c r="AG25" s="356">
        <v>63</v>
      </c>
      <c r="AH25" s="357">
        <v>0.21212121212121213</v>
      </c>
      <c r="AI25" s="355">
        <v>8</v>
      </c>
      <c r="AJ25" s="357">
        <v>2.6936026936026935E-2</v>
      </c>
      <c r="AK25" s="352">
        <v>220</v>
      </c>
      <c r="AL25" s="356">
        <v>52</v>
      </c>
      <c r="AM25" s="357">
        <v>0.23636363636363636</v>
      </c>
      <c r="AN25" s="355">
        <v>6</v>
      </c>
      <c r="AO25" s="357">
        <v>2.7272727272727271E-2</v>
      </c>
      <c r="AP25" s="352">
        <v>117</v>
      </c>
      <c r="AQ25" s="356">
        <v>12</v>
      </c>
      <c r="AR25" s="357">
        <v>0.10256410256410256</v>
      </c>
      <c r="AS25" s="355">
        <v>1</v>
      </c>
      <c r="AT25" s="357">
        <v>8.5470085470085479E-3</v>
      </c>
      <c r="AU25" s="352">
        <v>85</v>
      </c>
      <c r="AV25" s="356">
        <v>18</v>
      </c>
      <c r="AW25" s="357">
        <f t="shared" ref="AW25:AW26" si="3">AV25/AU25</f>
        <v>0.21176470588235294</v>
      </c>
      <c r="AX25" s="355">
        <v>2</v>
      </c>
      <c r="AY25" s="357">
        <f>AX25/AU25</f>
        <v>2.3529411764705882E-2</v>
      </c>
      <c r="AZ25" s="481"/>
      <c r="BA25" s="482"/>
      <c r="BB25" s="338"/>
      <c r="BC25" s="338"/>
      <c r="BD25" s="338"/>
      <c r="BE25" s="338"/>
      <c r="BF25" s="338"/>
      <c r="BG25" s="338"/>
      <c r="BH25" s="338"/>
      <c r="BI25" s="338"/>
      <c r="BJ25" s="338"/>
      <c r="BK25" s="338"/>
      <c r="BL25" s="338"/>
      <c r="BM25" s="338"/>
      <c r="BN25" s="338"/>
      <c r="BO25" s="338"/>
      <c r="BP25" s="338"/>
      <c r="BQ25" s="338"/>
    </row>
    <row r="26" spans="1:69" s="358" customFormat="1" x14ac:dyDescent="0.2">
      <c r="A26" s="351" t="s">
        <v>203</v>
      </c>
      <c r="B26" s="352">
        <v>30</v>
      </c>
      <c r="C26" s="353">
        <v>12</v>
      </c>
      <c r="D26" s="354">
        <v>0.4</v>
      </c>
      <c r="E26" s="355">
        <v>5</v>
      </c>
      <c r="F26" s="354">
        <v>0.16666666666666666</v>
      </c>
      <c r="G26" s="352">
        <v>23</v>
      </c>
      <c r="H26" s="356">
        <v>9</v>
      </c>
      <c r="I26" s="354">
        <v>0.39130434782608697</v>
      </c>
      <c r="J26" s="355">
        <v>4</v>
      </c>
      <c r="K26" s="357">
        <v>0.17391304347826086</v>
      </c>
      <c r="L26" s="352">
        <v>15</v>
      </c>
      <c r="M26" s="356">
        <v>8</v>
      </c>
      <c r="N26" s="357">
        <v>0.53333333333333333</v>
      </c>
      <c r="O26" s="355">
        <v>3</v>
      </c>
      <c r="P26" s="357">
        <v>0.2</v>
      </c>
      <c r="Q26" s="352">
        <v>10</v>
      </c>
      <c r="R26" s="356">
        <v>6</v>
      </c>
      <c r="S26" s="357">
        <v>0.6</v>
      </c>
      <c r="T26" s="355">
        <v>1</v>
      </c>
      <c r="U26" s="357">
        <v>0.1</v>
      </c>
      <c r="V26" s="352">
        <v>19</v>
      </c>
      <c r="W26" s="356">
        <v>6</v>
      </c>
      <c r="X26" s="357">
        <v>0.31578947368421051</v>
      </c>
      <c r="Y26" s="355">
        <v>2</v>
      </c>
      <c r="Z26" s="357">
        <v>0.10526315789473684</v>
      </c>
      <c r="AA26" s="352">
        <v>12</v>
      </c>
      <c r="AB26" s="356">
        <v>5</v>
      </c>
      <c r="AC26" s="357">
        <v>0.41666666666666669</v>
      </c>
      <c r="AD26" s="355">
        <v>1</v>
      </c>
      <c r="AE26" s="357">
        <v>8.3333333333333329E-2</v>
      </c>
      <c r="AF26" s="352">
        <v>13</v>
      </c>
      <c r="AG26" s="356">
        <v>4</v>
      </c>
      <c r="AH26" s="357">
        <v>0.30769230769230771</v>
      </c>
      <c r="AI26" s="355">
        <v>1</v>
      </c>
      <c r="AJ26" s="357">
        <v>7.6923076923076927E-2</v>
      </c>
      <c r="AK26" s="352">
        <v>18</v>
      </c>
      <c r="AL26" s="356">
        <v>4</v>
      </c>
      <c r="AM26" s="357">
        <v>0.22222222222222221</v>
      </c>
      <c r="AN26" s="355" t="s">
        <v>67</v>
      </c>
      <c r="AO26" s="357" t="s">
        <v>67</v>
      </c>
      <c r="AP26" s="352">
        <v>26</v>
      </c>
      <c r="AQ26" s="356">
        <v>7</v>
      </c>
      <c r="AR26" s="357">
        <v>0.26923076923076922</v>
      </c>
      <c r="AS26" s="355">
        <v>1</v>
      </c>
      <c r="AT26" s="357">
        <v>3.8461538461538464E-2</v>
      </c>
      <c r="AU26" s="352">
        <v>11</v>
      </c>
      <c r="AV26" s="356">
        <v>5</v>
      </c>
      <c r="AW26" s="357">
        <f t="shared" si="3"/>
        <v>0.45454545454545453</v>
      </c>
      <c r="AX26" s="495">
        <v>1</v>
      </c>
      <c r="AY26" s="357" t="s">
        <v>67</v>
      </c>
      <c r="AZ26" s="382"/>
      <c r="BA26" s="482"/>
      <c r="BB26" s="338"/>
      <c r="BC26" s="338"/>
      <c r="BD26" s="338"/>
      <c r="BE26" s="338"/>
      <c r="BF26" s="338"/>
      <c r="BG26" s="338"/>
      <c r="BH26" s="338"/>
      <c r="BI26" s="338"/>
      <c r="BJ26" s="338"/>
      <c r="BK26" s="338"/>
      <c r="BL26" s="338"/>
      <c r="BM26" s="338"/>
      <c r="BN26" s="338"/>
      <c r="BO26" s="338"/>
      <c r="BP26" s="338"/>
      <c r="BQ26" s="338"/>
    </row>
    <row r="27" spans="1:69" s="358" customFormat="1" x14ac:dyDescent="0.2">
      <c r="A27" s="351" t="s">
        <v>204</v>
      </c>
      <c r="B27" s="352">
        <v>28</v>
      </c>
      <c r="C27" s="353">
        <v>2</v>
      </c>
      <c r="D27" s="354">
        <v>7.1428571428571425E-2</v>
      </c>
      <c r="E27" s="355" t="s">
        <v>67</v>
      </c>
      <c r="F27" s="354" t="s">
        <v>67</v>
      </c>
      <c r="G27" s="352">
        <v>47</v>
      </c>
      <c r="H27" s="356">
        <v>1</v>
      </c>
      <c r="I27" s="354">
        <v>2.1276595744680851E-2</v>
      </c>
      <c r="J27" s="355" t="s">
        <v>67</v>
      </c>
      <c r="K27" s="357" t="s">
        <v>67</v>
      </c>
      <c r="L27" s="352">
        <v>30</v>
      </c>
      <c r="M27" s="356">
        <v>1</v>
      </c>
      <c r="N27" s="357">
        <v>3.3333333333333333E-2</v>
      </c>
      <c r="O27" s="355" t="s">
        <v>67</v>
      </c>
      <c r="P27" s="357" t="s">
        <v>67</v>
      </c>
      <c r="Q27" s="352">
        <v>32</v>
      </c>
      <c r="R27" s="356">
        <v>2</v>
      </c>
      <c r="S27" s="357">
        <v>6.25E-2</v>
      </c>
      <c r="T27" s="355">
        <v>1</v>
      </c>
      <c r="U27" s="357">
        <v>3.125E-2</v>
      </c>
      <c r="V27" s="352">
        <v>61</v>
      </c>
      <c r="W27" s="356">
        <v>2</v>
      </c>
      <c r="X27" s="357">
        <v>3.2786885245901641E-2</v>
      </c>
      <c r="Y27" s="355">
        <v>1</v>
      </c>
      <c r="Z27" s="357">
        <v>1.6393442622950821E-2</v>
      </c>
      <c r="AA27" s="352">
        <v>50</v>
      </c>
      <c r="AB27" s="356">
        <v>1</v>
      </c>
      <c r="AC27" s="357">
        <v>0.02</v>
      </c>
      <c r="AD27" s="355">
        <v>1</v>
      </c>
      <c r="AE27" s="357">
        <v>0.02</v>
      </c>
      <c r="AF27" s="352">
        <v>76</v>
      </c>
      <c r="AG27" s="356">
        <v>3</v>
      </c>
      <c r="AH27" s="357">
        <v>3.9473684210526314E-2</v>
      </c>
      <c r="AI27" s="355">
        <v>1</v>
      </c>
      <c r="AJ27" s="357">
        <v>1.3157894736842105E-2</v>
      </c>
      <c r="AK27" s="352">
        <v>56</v>
      </c>
      <c r="AL27" s="356">
        <v>3</v>
      </c>
      <c r="AM27" s="357">
        <v>5.3571428571428568E-2</v>
      </c>
      <c r="AN27" s="355" t="s">
        <v>67</v>
      </c>
      <c r="AO27" s="357" t="s">
        <v>67</v>
      </c>
      <c r="AP27" s="352">
        <v>42</v>
      </c>
      <c r="AQ27" s="356">
        <v>1</v>
      </c>
      <c r="AR27" s="357">
        <v>2.3809523809523808E-2</v>
      </c>
      <c r="AS27" s="355">
        <v>1</v>
      </c>
      <c r="AT27" s="357">
        <v>2.3809523809523808E-2</v>
      </c>
      <c r="AU27" s="352">
        <v>41</v>
      </c>
      <c r="AV27" s="496" t="s">
        <v>67</v>
      </c>
      <c r="AW27" s="357" t="s">
        <v>67</v>
      </c>
      <c r="AX27" s="355" t="s">
        <v>67</v>
      </c>
      <c r="AY27" s="357" t="s">
        <v>67</v>
      </c>
      <c r="AZ27" s="382"/>
      <c r="BA27" s="482"/>
      <c r="BB27" s="338"/>
      <c r="BC27" s="338"/>
      <c r="BD27" s="338"/>
      <c r="BE27" s="338"/>
      <c r="BF27" s="338"/>
      <c r="BG27" s="338"/>
      <c r="BH27" s="338"/>
      <c r="BI27" s="338"/>
      <c r="BJ27" s="338"/>
      <c r="BK27" s="338"/>
      <c r="BL27" s="338"/>
      <c r="BM27" s="338"/>
      <c r="BN27" s="338"/>
      <c r="BO27" s="338"/>
      <c r="BP27" s="338"/>
      <c r="BQ27" s="338"/>
    </row>
    <row r="28" spans="1:69" s="358" customFormat="1" ht="12.75" customHeight="1" x14ac:dyDescent="0.2">
      <c r="A28" s="351" t="s">
        <v>205</v>
      </c>
      <c r="B28" s="352">
        <v>82</v>
      </c>
      <c r="C28" s="353">
        <v>21</v>
      </c>
      <c r="D28" s="354">
        <v>0.25609756097560976</v>
      </c>
      <c r="E28" s="355">
        <v>5</v>
      </c>
      <c r="F28" s="354">
        <v>6.097560975609756E-2</v>
      </c>
      <c r="G28" s="352">
        <v>94</v>
      </c>
      <c r="H28" s="356">
        <v>24</v>
      </c>
      <c r="I28" s="354">
        <v>0.25531914893617019</v>
      </c>
      <c r="J28" s="355">
        <v>8</v>
      </c>
      <c r="K28" s="357">
        <v>8.5106382978723402E-2</v>
      </c>
      <c r="L28" s="352">
        <v>80</v>
      </c>
      <c r="M28" s="356">
        <v>20</v>
      </c>
      <c r="N28" s="357">
        <v>0.25</v>
      </c>
      <c r="O28" s="355">
        <v>11</v>
      </c>
      <c r="P28" s="357">
        <v>0.13750000000000001</v>
      </c>
      <c r="Q28" s="352">
        <v>81</v>
      </c>
      <c r="R28" s="356">
        <v>19</v>
      </c>
      <c r="S28" s="357">
        <v>0.23456790123456789</v>
      </c>
      <c r="T28" s="355">
        <v>11</v>
      </c>
      <c r="U28" s="357">
        <v>0.13580246913580246</v>
      </c>
      <c r="V28" s="352">
        <v>116</v>
      </c>
      <c r="W28" s="356">
        <v>38</v>
      </c>
      <c r="X28" s="357">
        <v>0.32758620689655171</v>
      </c>
      <c r="Y28" s="355">
        <v>22</v>
      </c>
      <c r="Z28" s="357">
        <v>0.18965517241379309</v>
      </c>
      <c r="AA28" s="352">
        <v>114</v>
      </c>
      <c r="AB28" s="356">
        <v>29</v>
      </c>
      <c r="AC28" s="357">
        <v>0.25438596491228072</v>
      </c>
      <c r="AD28" s="355">
        <v>18</v>
      </c>
      <c r="AE28" s="357">
        <v>0.15789473684210525</v>
      </c>
      <c r="AF28" s="352">
        <v>73</v>
      </c>
      <c r="AG28" s="356">
        <v>18</v>
      </c>
      <c r="AH28" s="357">
        <v>0.24657534246575341</v>
      </c>
      <c r="AI28" s="355">
        <v>8</v>
      </c>
      <c r="AJ28" s="357">
        <v>0.1095890410958904</v>
      </c>
      <c r="AK28" s="352">
        <v>72</v>
      </c>
      <c r="AL28" s="356">
        <v>21</v>
      </c>
      <c r="AM28" s="357">
        <v>0.29166666666666669</v>
      </c>
      <c r="AN28" s="355">
        <v>7</v>
      </c>
      <c r="AO28" s="357">
        <v>9.7222222222222224E-2</v>
      </c>
      <c r="AP28" s="352">
        <v>72</v>
      </c>
      <c r="AQ28" s="356">
        <v>6</v>
      </c>
      <c r="AR28" s="357">
        <v>8.3333333333333329E-2</v>
      </c>
      <c r="AS28" s="355">
        <v>3</v>
      </c>
      <c r="AT28" s="357">
        <v>4.1666666666666664E-2</v>
      </c>
      <c r="AU28" s="352">
        <v>61</v>
      </c>
      <c r="AV28" s="356">
        <v>14</v>
      </c>
      <c r="AW28" s="357">
        <f>AV28/AU28</f>
        <v>0.22950819672131148</v>
      </c>
      <c r="AX28" s="355">
        <v>6</v>
      </c>
      <c r="AY28" s="357">
        <f>AX28/AU28</f>
        <v>9.8360655737704916E-2</v>
      </c>
      <c r="AZ28" s="382"/>
      <c r="BA28" s="482"/>
      <c r="BB28" s="338"/>
      <c r="BC28" s="338"/>
      <c r="BD28" s="338"/>
      <c r="BE28" s="338"/>
      <c r="BF28" s="338"/>
      <c r="BG28" s="338"/>
      <c r="BH28" s="338"/>
      <c r="BI28" s="338"/>
      <c r="BJ28" s="338"/>
      <c r="BK28" s="338"/>
      <c r="BL28" s="338"/>
      <c r="BM28" s="338"/>
      <c r="BN28" s="338"/>
      <c r="BO28" s="338"/>
      <c r="BP28" s="338"/>
      <c r="BQ28" s="338"/>
    </row>
    <row r="29" spans="1:69" s="358" customFormat="1" ht="12" customHeight="1" x14ac:dyDescent="0.2">
      <c r="A29" s="351" t="s">
        <v>206</v>
      </c>
      <c r="B29" s="352">
        <v>128</v>
      </c>
      <c r="C29" s="353">
        <v>52</v>
      </c>
      <c r="D29" s="354">
        <v>0.40625</v>
      </c>
      <c r="E29" s="355">
        <v>34</v>
      </c>
      <c r="F29" s="354">
        <v>0.265625</v>
      </c>
      <c r="G29" s="352">
        <v>145</v>
      </c>
      <c r="H29" s="356">
        <v>42</v>
      </c>
      <c r="I29" s="354">
        <v>0.28965517241379313</v>
      </c>
      <c r="J29" s="355">
        <v>21</v>
      </c>
      <c r="K29" s="357">
        <v>0.14482758620689656</v>
      </c>
      <c r="L29" s="352">
        <v>173</v>
      </c>
      <c r="M29" s="356">
        <v>53</v>
      </c>
      <c r="N29" s="357">
        <v>0.30635838150289019</v>
      </c>
      <c r="O29" s="355">
        <v>23</v>
      </c>
      <c r="P29" s="357">
        <v>0.13294797687861271</v>
      </c>
      <c r="Q29" s="352">
        <v>180</v>
      </c>
      <c r="R29" s="356">
        <v>50</v>
      </c>
      <c r="S29" s="357">
        <v>0.27777777777777779</v>
      </c>
      <c r="T29" s="355">
        <v>19</v>
      </c>
      <c r="U29" s="357">
        <v>0.10555555555555556</v>
      </c>
      <c r="V29" s="352">
        <v>153</v>
      </c>
      <c r="W29" s="356">
        <v>39</v>
      </c>
      <c r="X29" s="357">
        <v>0.25490196078431371</v>
      </c>
      <c r="Y29" s="355">
        <v>15</v>
      </c>
      <c r="Z29" s="357">
        <v>9.8039215686274508E-2</v>
      </c>
      <c r="AA29" s="352">
        <v>170</v>
      </c>
      <c r="AB29" s="356">
        <v>48</v>
      </c>
      <c r="AC29" s="357">
        <v>0.28235294117647058</v>
      </c>
      <c r="AD29" s="355">
        <v>16</v>
      </c>
      <c r="AE29" s="357">
        <v>9.4117647058823528E-2</v>
      </c>
      <c r="AF29" s="352">
        <v>123</v>
      </c>
      <c r="AG29" s="356">
        <v>32</v>
      </c>
      <c r="AH29" s="357">
        <v>0.26016260162601629</v>
      </c>
      <c r="AI29" s="355">
        <v>12</v>
      </c>
      <c r="AJ29" s="357">
        <v>9.7560975609756101E-2</v>
      </c>
      <c r="AK29" s="352">
        <v>113</v>
      </c>
      <c r="AL29" s="356">
        <v>29</v>
      </c>
      <c r="AM29" s="357">
        <v>0.25663716814159293</v>
      </c>
      <c r="AN29" s="355">
        <v>10</v>
      </c>
      <c r="AO29" s="357">
        <v>8.8495575221238937E-2</v>
      </c>
      <c r="AP29" s="352">
        <v>108</v>
      </c>
      <c r="AQ29" s="356">
        <v>20</v>
      </c>
      <c r="AR29" s="357">
        <v>0.18518518518518517</v>
      </c>
      <c r="AS29" s="355">
        <v>9</v>
      </c>
      <c r="AT29" s="357">
        <v>8.3333333333333329E-2</v>
      </c>
      <c r="AU29" s="352">
        <v>100</v>
      </c>
      <c r="AV29" s="356">
        <v>17</v>
      </c>
      <c r="AW29" s="357">
        <f>AV29/AU29</f>
        <v>0.17</v>
      </c>
      <c r="AX29" s="355">
        <v>4</v>
      </c>
      <c r="AY29" s="357">
        <f>AX29/AU29</f>
        <v>0.04</v>
      </c>
      <c r="AZ29" s="382"/>
      <c r="BA29" s="482"/>
      <c r="BB29" s="338"/>
      <c r="BC29" s="338"/>
      <c r="BD29" s="338"/>
      <c r="BE29" s="338"/>
      <c r="BF29" s="338"/>
      <c r="BG29" s="338"/>
      <c r="BH29" s="338"/>
      <c r="BI29" s="338"/>
      <c r="BJ29" s="338"/>
      <c r="BK29" s="338"/>
      <c r="BL29" s="338"/>
      <c r="BM29" s="338"/>
      <c r="BN29" s="338"/>
      <c r="BO29" s="338"/>
      <c r="BP29" s="338"/>
      <c r="BQ29" s="338"/>
    </row>
    <row r="30" spans="1:69" s="358" customFormat="1" ht="14.25" x14ac:dyDescent="0.2">
      <c r="A30" s="351" t="s">
        <v>207</v>
      </c>
      <c r="B30" s="352">
        <v>6</v>
      </c>
      <c r="C30" s="353" t="s">
        <v>67</v>
      </c>
      <c r="D30" s="354" t="s">
        <v>67</v>
      </c>
      <c r="E30" s="355" t="s">
        <v>67</v>
      </c>
      <c r="F30" s="354" t="s">
        <v>67</v>
      </c>
      <c r="G30" s="352">
        <v>7</v>
      </c>
      <c r="H30" s="356" t="s">
        <v>67</v>
      </c>
      <c r="I30" s="354" t="s">
        <v>67</v>
      </c>
      <c r="J30" s="355" t="s">
        <v>67</v>
      </c>
      <c r="K30" s="357" t="s">
        <v>67</v>
      </c>
      <c r="L30" s="352">
        <v>3</v>
      </c>
      <c r="M30" s="356" t="s">
        <v>67</v>
      </c>
      <c r="N30" s="357" t="s">
        <v>67</v>
      </c>
      <c r="O30" s="355" t="s">
        <v>67</v>
      </c>
      <c r="P30" s="357" t="s">
        <v>67</v>
      </c>
      <c r="Q30" s="352">
        <v>4</v>
      </c>
      <c r="R30" s="356">
        <v>1</v>
      </c>
      <c r="S30" s="357">
        <v>0.25</v>
      </c>
      <c r="T30" s="355" t="s">
        <v>67</v>
      </c>
      <c r="U30" s="357" t="s">
        <v>67</v>
      </c>
      <c r="V30" s="352">
        <v>1</v>
      </c>
      <c r="W30" s="356" t="s">
        <v>67</v>
      </c>
      <c r="X30" s="357" t="s">
        <v>67</v>
      </c>
      <c r="Y30" s="355" t="s">
        <v>67</v>
      </c>
      <c r="Z30" s="357" t="s">
        <v>67</v>
      </c>
      <c r="AA30" s="352">
        <v>1</v>
      </c>
      <c r="AB30" s="356" t="s">
        <v>67</v>
      </c>
      <c r="AC30" s="357" t="s">
        <v>67</v>
      </c>
      <c r="AD30" s="355" t="s">
        <v>67</v>
      </c>
      <c r="AE30" s="357" t="s">
        <v>67</v>
      </c>
      <c r="AF30" s="352">
        <v>4</v>
      </c>
      <c r="AG30" s="356" t="s">
        <v>67</v>
      </c>
      <c r="AH30" s="357">
        <v>0</v>
      </c>
      <c r="AI30" s="355" t="s">
        <v>67</v>
      </c>
      <c r="AJ30" s="357" t="s">
        <v>67</v>
      </c>
      <c r="AK30" s="352">
        <v>8</v>
      </c>
      <c r="AL30" s="356">
        <v>1</v>
      </c>
      <c r="AM30" s="357">
        <v>0.125</v>
      </c>
      <c r="AN30" s="355">
        <v>1</v>
      </c>
      <c r="AO30" s="357">
        <v>0.125</v>
      </c>
      <c r="AP30" s="352">
        <v>10</v>
      </c>
      <c r="AQ30" s="356">
        <v>1</v>
      </c>
      <c r="AR30" s="357">
        <v>0.1</v>
      </c>
      <c r="AS30" s="355">
        <v>1</v>
      </c>
      <c r="AT30" s="357">
        <v>0.1</v>
      </c>
      <c r="AU30" s="497">
        <v>4</v>
      </c>
      <c r="AV30" s="496" t="s">
        <v>67</v>
      </c>
      <c r="AW30" s="357" t="s">
        <v>67</v>
      </c>
      <c r="AX30" s="355" t="s">
        <v>67</v>
      </c>
      <c r="AY30" s="357" t="s">
        <v>67</v>
      </c>
      <c r="AZ30" s="382"/>
      <c r="BA30" s="482"/>
      <c r="BB30" s="338"/>
      <c r="BC30" s="338"/>
      <c r="BD30" s="338"/>
      <c r="BE30" s="338"/>
      <c r="BF30" s="338"/>
      <c r="BG30" s="338"/>
      <c r="BH30" s="338"/>
      <c r="BI30" s="338"/>
      <c r="BJ30" s="338"/>
      <c r="BK30" s="338"/>
      <c r="BL30" s="338"/>
      <c r="BM30" s="338"/>
      <c r="BN30" s="338"/>
      <c r="BO30" s="338"/>
      <c r="BP30" s="338"/>
      <c r="BQ30" s="338"/>
    </row>
    <row r="31" spans="1:69" s="358" customFormat="1" x14ac:dyDescent="0.2">
      <c r="A31" s="351" t="s">
        <v>208</v>
      </c>
      <c r="B31" s="352">
        <v>24</v>
      </c>
      <c r="C31" s="353">
        <v>5</v>
      </c>
      <c r="D31" s="354">
        <v>0.20833333333333334</v>
      </c>
      <c r="E31" s="355">
        <v>3</v>
      </c>
      <c r="F31" s="354">
        <v>0.125</v>
      </c>
      <c r="G31" s="352">
        <v>21</v>
      </c>
      <c r="H31" s="356">
        <v>1</v>
      </c>
      <c r="I31" s="354">
        <v>4.7619047619047616E-2</v>
      </c>
      <c r="J31" s="355" t="s">
        <v>67</v>
      </c>
      <c r="K31" s="357" t="s">
        <v>67</v>
      </c>
      <c r="L31" s="352">
        <v>21</v>
      </c>
      <c r="M31" s="356">
        <v>3</v>
      </c>
      <c r="N31" s="357">
        <v>0.14285714285714285</v>
      </c>
      <c r="O31" s="355">
        <v>1</v>
      </c>
      <c r="P31" s="357">
        <v>4.7619047619047616E-2</v>
      </c>
      <c r="Q31" s="352">
        <v>63</v>
      </c>
      <c r="R31" s="356">
        <v>14</v>
      </c>
      <c r="S31" s="357">
        <v>0.22222222222222221</v>
      </c>
      <c r="T31" s="355">
        <v>3</v>
      </c>
      <c r="U31" s="357">
        <v>4.7619047619047616E-2</v>
      </c>
      <c r="V31" s="352">
        <v>20</v>
      </c>
      <c r="W31" s="356">
        <v>6</v>
      </c>
      <c r="X31" s="357">
        <v>0.3</v>
      </c>
      <c r="Y31" s="355">
        <v>1</v>
      </c>
      <c r="Z31" s="357">
        <v>0.05</v>
      </c>
      <c r="AA31" s="352">
        <v>22</v>
      </c>
      <c r="AB31" s="356">
        <v>4</v>
      </c>
      <c r="AC31" s="357">
        <v>0.18181818181818182</v>
      </c>
      <c r="AD31" s="355" t="s">
        <v>67</v>
      </c>
      <c r="AE31" s="357" t="s">
        <v>67</v>
      </c>
      <c r="AF31" s="352">
        <v>32</v>
      </c>
      <c r="AG31" s="356">
        <v>14</v>
      </c>
      <c r="AH31" s="357">
        <v>0.4375</v>
      </c>
      <c r="AI31" s="355">
        <v>6</v>
      </c>
      <c r="AJ31" s="357">
        <v>0.1875</v>
      </c>
      <c r="AK31" s="352">
        <v>34</v>
      </c>
      <c r="AL31" s="356">
        <v>10</v>
      </c>
      <c r="AM31" s="357">
        <v>0.29411764705882354</v>
      </c>
      <c r="AN31" s="355">
        <v>6</v>
      </c>
      <c r="AO31" s="357">
        <v>0.17647058823529413</v>
      </c>
      <c r="AP31" s="352">
        <v>15</v>
      </c>
      <c r="AQ31" s="356">
        <v>2</v>
      </c>
      <c r="AR31" s="357">
        <v>0.13333333333333333</v>
      </c>
      <c r="AS31" s="355">
        <v>3</v>
      </c>
      <c r="AT31" s="357">
        <v>0.2</v>
      </c>
      <c r="AU31" s="352">
        <v>15</v>
      </c>
      <c r="AV31" s="356">
        <v>4</v>
      </c>
      <c r="AW31" s="357">
        <f>AV31/AU31</f>
        <v>0.26666666666666666</v>
      </c>
      <c r="AX31" s="355" t="s">
        <v>67</v>
      </c>
      <c r="AY31" s="357" t="s">
        <v>67</v>
      </c>
      <c r="AZ31" s="382"/>
      <c r="BA31" s="482"/>
      <c r="BB31" s="338"/>
      <c r="BC31" s="338"/>
      <c r="BD31" s="338"/>
      <c r="BE31" s="338"/>
      <c r="BF31" s="338"/>
      <c r="BG31" s="338"/>
      <c r="BH31" s="338"/>
      <c r="BI31" s="338"/>
      <c r="BJ31" s="338"/>
      <c r="BK31" s="338"/>
      <c r="BL31" s="338"/>
      <c r="BM31" s="338"/>
      <c r="BN31" s="338"/>
      <c r="BO31" s="338"/>
      <c r="BP31" s="338"/>
      <c r="BQ31" s="338"/>
    </row>
    <row r="32" spans="1:69" s="358" customFormat="1" x14ac:dyDescent="0.2">
      <c r="A32" s="351" t="s">
        <v>209</v>
      </c>
      <c r="B32" s="352" t="s">
        <v>67</v>
      </c>
      <c r="C32" s="353" t="s">
        <v>67</v>
      </c>
      <c r="D32" s="354" t="s">
        <v>67</v>
      </c>
      <c r="E32" s="355" t="s">
        <v>67</v>
      </c>
      <c r="F32" s="354" t="s">
        <v>67</v>
      </c>
      <c r="G32" s="352">
        <v>2</v>
      </c>
      <c r="H32" s="356">
        <v>1</v>
      </c>
      <c r="I32" s="354">
        <v>0.5</v>
      </c>
      <c r="J32" s="355" t="s">
        <v>67</v>
      </c>
      <c r="K32" s="357" t="s">
        <v>67</v>
      </c>
      <c r="L32" s="352">
        <v>6</v>
      </c>
      <c r="M32" s="356" t="s">
        <v>67</v>
      </c>
      <c r="N32" s="357" t="s">
        <v>67</v>
      </c>
      <c r="O32" s="355" t="s">
        <v>67</v>
      </c>
      <c r="P32" s="357" t="s">
        <v>67</v>
      </c>
      <c r="Q32" s="352">
        <v>8</v>
      </c>
      <c r="R32" s="356">
        <v>3</v>
      </c>
      <c r="S32" s="357">
        <v>0.375</v>
      </c>
      <c r="T32" s="355">
        <v>1</v>
      </c>
      <c r="U32" s="357">
        <v>0.125</v>
      </c>
      <c r="V32" s="352">
        <v>4</v>
      </c>
      <c r="W32" s="356">
        <v>2</v>
      </c>
      <c r="X32" s="357">
        <v>0.5</v>
      </c>
      <c r="Y32" s="355" t="s">
        <v>67</v>
      </c>
      <c r="Z32" s="357">
        <v>0</v>
      </c>
      <c r="AA32" s="352">
        <v>6</v>
      </c>
      <c r="AB32" s="356" t="s">
        <v>67</v>
      </c>
      <c r="AC32" s="357" t="s">
        <v>67</v>
      </c>
      <c r="AD32" s="355" t="s">
        <v>67</v>
      </c>
      <c r="AE32" s="357" t="s">
        <v>67</v>
      </c>
      <c r="AF32" s="352">
        <v>10</v>
      </c>
      <c r="AG32" s="356">
        <v>1</v>
      </c>
      <c r="AH32" s="357">
        <v>0.1</v>
      </c>
      <c r="AI32" s="355" t="s">
        <v>67</v>
      </c>
      <c r="AJ32" s="357" t="s">
        <v>67</v>
      </c>
      <c r="AK32" s="352">
        <v>3</v>
      </c>
      <c r="AL32" s="356" t="s">
        <v>67</v>
      </c>
      <c r="AM32" s="357">
        <v>0</v>
      </c>
      <c r="AN32" s="355" t="s">
        <v>67</v>
      </c>
      <c r="AO32" s="357" t="s">
        <v>67</v>
      </c>
      <c r="AP32" s="352">
        <v>2</v>
      </c>
      <c r="AQ32" s="356" t="s">
        <v>67</v>
      </c>
      <c r="AR32" s="357" t="s">
        <v>67</v>
      </c>
      <c r="AS32" s="355" t="s">
        <v>67</v>
      </c>
      <c r="AT32" s="357" t="s">
        <v>67</v>
      </c>
      <c r="AU32" s="497">
        <v>6</v>
      </c>
      <c r="AV32" s="356" t="s">
        <v>67</v>
      </c>
      <c r="AW32" s="357" t="s">
        <v>67</v>
      </c>
      <c r="AX32" s="355" t="s">
        <v>67</v>
      </c>
      <c r="AY32" s="357" t="s">
        <v>67</v>
      </c>
      <c r="AZ32" s="382"/>
      <c r="BA32" s="482"/>
      <c r="BB32" s="338"/>
      <c r="BC32" s="338"/>
      <c r="BD32" s="338"/>
      <c r="BE32" s="338"/>
      <c r="BF32" s="338"/>
      <c r="BG32" s="338"/>
      <c r="BH32" s="338"/>
      <c r="BI32" s="338"/>
      <c r="BJ32" s="338"/>
      <c r="BK32" s="338"/>
      <c r="BL32" s="338"/>
      <c r="BM32" s="338"/>
      <c r="BN32" s="338"/>
      <c r="BO32" s="338"/>
      <c r="BP32" s="338"/>
      <c r="BQ32" s="338"/>
    </row>
    <row r="33" spans="1:69" s="358" customFormat="1" x14ac:dyDescent="0.2">
      <c r="A33" s="351" t="s">
        <v>210</v>
      </c>
      <c r="B33" s="352">
        <v>118</v>
      </c>
      <c r="C33" s="353">
        <v>30</v>
      </c>
      <c r="D33" s="354">
        <v>0.25423728813559321</v>
      </c>
      <c r="E33" s="355">
        <v>7</v>
      </c>
      <c r="F33" s="354">
        <v>5.9322033898305086E-2</v>
      </c>
      <c r="G33" s="352">
        <v>112</v>
      </c>
      <c r="H33" s="356">
        <v>30</v>
      </c>
      <c r="I33" s="354">
        <v>0.26785714285714285</v>
      </c>
      <c r="J33" s="355">
        <v>6</v>
      </c>
      <c r="K33" s="357">
        <v>5.3571428571428568E-2</v>
      </c>
      <c r="L33" s="352">
        <v>169</v>
      </c>
      <c r="M33" s="356">
        <v>43</v>
      </c>
      <c r="N33" s="357">
        <v>0.25443786982248523</v>
      </c>
      <c r="O33" s="355">
        <v>2</v>
      </c>
      <c r="P33" s="357">
        <v>1.1834319526627219E-2</v>
      </c>
      <c r="Q33" s="352">
        <v>103</v>
      </c>
      <c r="R33" s="356">
        <v>24</v>
      </c>
      <c r="S33" s="357">
        <v>0.23300970873786409</v>
      </c>
      <c r="T33" s="355">
        <v>6</v>
      </c>
      <c r="U33" s="357">
        <v>5.8252427184466021E-2</v>
      </c>
      <c r="V33" s="352">
        <v>93</v>
      </c>
      <c r="W33" s="356">
        <v>21</v>
      </c>
      <c r="X33" s="357">
        <v>0.22580645161290322</v>
      </c>
      <c r="Y33" s="355">
        <v>5</v>
      </c>
      <c r="Z33" s="357">
        <v>5.3763440860215055E-2</v>
      </c>
      <c r="AA33" s="352">
        <v>99</v>
      </c>
      <c r="AB33" s="356">
        <v>13</v>
      </c>
      <c r="AC33" s="357">
        <v>0.13131313131313133</v>
      </c>
      <c r="AD33" s="355">
        <v>2</v>
      </c>
      <c r="AE33" s="357">
        <v>2.0202020202020204E-2</v>
      </c>
      <c r="AF33" s="352">
        <v>78</v>
      </c>
      <c r="AG33" s="356">
        <v>18</v>
      </c>
      <c r="AH33" s="357">
        <v>0.23076923076923078</v>
      </c>
      <c r="AI33" s="355">
        <v>1</v>
      </c>
      <c r="AJ33" s="357">
        <v>1.282051282051282E-2</v>
      </c>
      <c r="AK33" s="352">
        <v>45</v>
      </c>
      <c r="AL33" s="356">
        <v>12</v>
      </c>
      <c r="AM33" s="357">
        <v>0.26666666666666666</v>
      </c>
      <c r="AN33" s="355">
        <v>3</v>
      </c>
      <c r="AO33" s="357">
        <v>6.6666666666666666E-2</v>
      </c>
      <c r="AP33" s="352">
        <v>46</v>
      </c>
      <c r="AQ33" s="356">
        <v>7</v>
      </c>
      <c r="AR33" s="357">
        <v>0.15217391304347827</v>
      </c>
      <c r="AS33" s="355">
        <v>2</v>
      </c>
      <c r="AT33" s="357">
        <v>4.3478260869565216E-2</v>
      </c>
      <c r="AU33" s="352">
        <v>33</v>
      </c>
      <c r="AV33" s="356">
        <v>6</v>
      </c>
      <c r="AW33" s="357">
        <f>AV33/AU33</f>
        <v>0.18181818181818182</v>
      </c>
      <c r="AX33" s="495" t="s">
        <v>67</v>
      </c>
      <c r="AY33" s="357" t="s">
        <v>67</v>
      </c>
      <c r="AZ33" s="382"/>
      <c r="BA33" s="482"/>
      <c r="BB33" s="338"/>
      <c r="BC33" s="338"/>
      <c r="BD33" s="338"/>
      <c r="BE33" s="338"/>
      <c r="BF33" s="338"/>
      <c r="BG33" s="338"/>
      <c r="BH33" s="338"/>
      <c r="BI33" s="338"/>
      <c r="BJ33" s="338"/>
      <c r="BK33" s="338"/>
      <c r="BL33" s="338"/>
      <c r="BM33" s="338"/>
      <c r="BN33" s="338"/>
      <c r="BO33" s="338"/>
      <c r="BP33" s="338"/>
      <c r="BQ33" s="338"/>
    </row>
    <row r="34" spans="1:69" s="358" customFormat="1" x14ac:dyDescent="0.2">
      <c r="A34" s="351" t="s">
        <v>211</v>
      </c>
      <c r="B34" s="352">
        <v>58</v>
      </c>
      <c r="C34" s="353">
        <v>14</v>
      </c>
      <c r="D34" s="354">
        <v>0.2413793103448276</v>
      </c>
      <c r="E34" s="355">
        <v>3</v>
      </c>
      <c r="F34" s="354">
        <v>5.1724137931034482E-2</v>
      </c>
      <c r="G34" s="352">
        <v>53</v>
      </c>
      <c r="H34" s="356">
        <v>13</v>
      </c>
      <c r="I34" s="354">
        <v>0.24528301886792453</v>
      </c>
      <c r="J34" s="355">
        <v>3</v>
      </c>
      <c r="K34" s="357">
        <v>5.6603773584905662E-2</v>
      </c>
      <c r="L34" s="352">
        <v>105</v>
      </c>
      <c r="M34" s="356">
        <v>25</v>
      </c>
      <c r="N34" s="357">
        <v>0.23809523809523808</v>
      </c>
      <c r="O34" s="355">
        <v>4</v>
      </c>
      <c r="P34" s="357">
        <v>3.8095238095238099E-2</v>
      </c>
      <c r="Q34" s="352">
        <v>135</v>
      </c>
      <c r="R34" s="356">
        <v>24</v>
      </c>
      <c r="S34" s="357">
        <v>0.17777777777777778</v>
      </c>
      <c r="T34" s="355">
        <v>3</v>
      </c>
      <c r="U34" s="357">
        <v>2.2222222222222223E-2</v>
      </c>
      <c r="V34" s="352">
        <v>113</v>
      </c>
      <c r="W34" s="356">
        <v>25</v>
      </c>
      <c r="X34" s="357">
        <v>0.22123893805309736</v>
      </c>
      <c r="Y34" s="355">
        <v>3</v>
      </c>
      <c r="Z34" s="357">
        <v>2.6548672566371681E-2</v>
      </c>
      <c r="AA34" s="352">
        <v>132</v>
      </c>
      <c r="AB34" s="356">
        <v>22</v>
      </c>
      <c r="AC34" s="357">
        <v>0.16666666666666666</v>
      </c>
      <c r="AD34" s="355" t="s">
        <v>67</v>
      </c>
      <c r="AE34" s="357" t="s">
        <v>67</v>
      </c>
      <c r="AF34" s="352">
        <v>91</v>
      </c>
      <c r="AG34" s="356">
        <v>16</v>
      </c>
      <c r="AH34" s="357">
        <v>0.17582417582417584</v>
      </c>
      <c r="AI34" s="355">
        <v>2</v>
      </c>
      <c r="AJ34" s="357">
        <v>2.197802197802198E-2</v>
      </c>
      <c r="AK34" s="352">
        <v>63</v>
      </c>
      <c r="AL34" s="356">
        <v>3</v>
      </c>
      <c r="AM34" s="357">
        <v>4.7619047619047616E-2</v>
      </c>
      <c r="AN34" s="355">
        <v>1</v>
      </c>
      <c r="AO34" s="357">
        <v>1.5873015873015872E-2</v>
      </c>
      <c r="AP34" s="352">
        <v>36</v>
      </c>
      <c r="AQ34" s="356">
        <v>7</v>
      </c>
      <c r="AR34" s="357">
        <v>0.19444444444444445</v>
      </c>
      <c r="AS34" s="355" t="s">
        <v>67</v>
      </c>
      <c r="AT34" s="357" t="s">
        <v>67</v>
      </c>
      <c r="AU34" s="352">
        <v>43</v>
      </c>
      <c r="AV34" s="356">
        <v>2</v>
      </c>
      <c r="AW34" s="357">
        <f>AV34/AU34</f>
        <v>4.6511627906976744E-2</v>
      </c>
      <c r="AX34" s="495" t="s">
        <v>67</v>
      </c>
      <c r="AY34" s="357" t="s">
        <v>67</v>
      </c>
      <c r="AZ34" s="382"/>
      <c r="BA34" s="482"/>
      <c r="BB34" s="338"/>
      <c r="BC34" s="338"/>
      <c r="BD34" s="338"/>
      <c r="BE34" s="338"/>
      <c r="BF34" s="338"/>
      <c r="BG34" s="338"/>
      <c r="BH34" s="338"/>
      <c r="BI34" s="338"/>
      <c r="BJ34" s="338"/>
      <c r="BK34" s="338"/>
      <c r="BL34" s="338"/>
      <c r="BM34" s="338"/>
      <c r="BN34" s="338"/>
      <c r="BO34" s="338"/>
      <c r="BP34" s="338"/>
      <c r="BQ34" s="338"/>
    </row>
    <row r="35" spans="1:69" s="358" customFormat="1" ht="12.75" customHeight="1" x14ac:dyDescent="0.2">
      <c r="A35" s="351" t="s">
        <v>212</v>
      </c>
      <c r="B35" s="352">
        <v>12</v>
      </c>
      <c r="C35" s="353">
        <v>1</v>
      </c>
      <c r="D35" s="354">
        <v>8.3333333333333329E-2</v>
      </c>
      <c r="E35" s="355" t="s">
        <v>67</v>
      </c>
      <c r="F35" s="354" t="s">
        <v>67</v>
      </c>
      <c r="G35" s="352">
        <v>10</v>
      </c>
      <c r="H35" s="356">
        <v>2</v>
      </c>
      <c r="I35" s="354">
        <v>0.2</v>
      </c>
      <c r="J35" s="355" t="s">
        <v>67</v>
      </c>
      <c r="K35" s="357" t="s">
        <v>67</v>
      </c>
      <c r="L35" s="352">
        <v>20</v>
      </c>
      <c r="M35" s="356">
        <v>3</v>
      </c>
      <c r="N35" s="357">
        <v>0.15</v>
      </c>
      <c r="O35" s="355" t="s">
        <v>67</v>
      </c>
      <c r="P35" s="357" t="s">
        <v>67</v>
      </c>
      <c r="Q35" s="352">
        <v>19</v>
      </c>
      <c r="R35" s="356">
        <v>3</v>
      </c>
      <c r="S35" s="357">
        <v>0.15789473684210525</v>
      </c>
      <c r="T35" s="355" t="s">
        <v>67</v>
      </c>
      <c r="U35" s="357" t="s">
        <v>67</v>
      </c>
      <c r="V35" s="352">
        <v>14</v>
      </c>
      <c r="W35" s="356">
        <v>3</v>
      </c>
      <c r="X35" s="357">
        <v>0.21428571428571427</v>
      </c>
      <c r="Y35" s="355" t="s">
        <v>67</v>
      </c>
      <c r="Z35" s="357" t="s">
        <v>67</v>
      </c>
      <c r="AA35" s="352">
        <v>18</v>
      </c>
      <c r="AB35" s="356">
        <v>2</v>
      </c>
      <c r="AC35" s="357">
        <v>0.1111111111111111</v>
      </c>
      <c r="AD35" s="355" t="s">
        <v>67</v>
      </c>
      <c r="AE35" s="357" t="s">
        <v>67</v>
      </c>
      <c r="AF35" s="352">
        <v>14</v>
      </c>
      <c r="AG35" s="356">
        <v>3</v>
      </c>
      <c r="AH35" s="357">
        <v>0.21428571428571427</v>
      </c>
      <c r="AI35" s="355" t="s">
        <v>67</v>
      </c>
      <c r="AJ35" s="357" t="s">
        <v>67</v>
      </c>
      <c r="AK35" s="352">
        <v>7</v>
      </c>
      <c r="AL35" s="356">
        <v>1</v>
      </c>
      <c r="AM35" s="357">
        <v>0.14285714285714285</v>
      </c>
      <c r="AN35" s="355" t="s">
        <v>67</v>
      </c>
      <c r="AO35" s="357" t="s">
        <v>67</v>
      </c>
      <c r="AP35" s="352">
        <v>5</v>
      </c>
      <c r="AQ35" s="356">
        <v>1</v>
      </c>
      <c r="AR35" s="357">
        <v>0.2</v>
      </c>
      <c r="AS35" s="355" t="s">
        <v>67</v>
      </c>
      <c r="AT35" s="357" t="s">
        <v>67</v>
      </c>
      <c r="AU35" s="352">
        <v>3</v>
      </c>
      <c r="AV35" s="356" t="s">
        <v>67</v>
      </c>
      <c r="AW35" s="357" t="s">
        <v>67</v>
      </c>
      <c r="AX35" s="355" t="s">
        <v>67</v>
      </c>
      <c r="AY35" s="357" t="s">
        <v>67</v>
      </c>
      <c r="AZ35" s="382"/>
      <c r="BA35" s="482"/>
      <c r="BB35" s="338"/>
      <c r="BC35" s="338"/>
      <c r="BD35" s="338"/>
      <c r="BE35" s="338"/>
      <c r="BF35" s="338"/>
      <c r="BG35" s="338"/>
      <c r="BH35" s="338"/>
      <c r="BI35" s="338"/>
      <c r="BJ35" s="338"/>
      <c r="BK35" s="338"/>
      <c r="BL35" s="338"/>
      <c r="BM35" s="338"/>
      <c r="BN35" s="338"/>
      <c r="BO35" s="338"/>
      <c r="BP35" s="338"/>
      <c r="BQ35" s="338"/>
    </row>
    <row r="36" spans="1:69" s="358" customFormat="1" ht="12.75" customHeight="1" x14ac:dyDescent="0.2">
      <c r="A36" s="351" t="s">
        <v>213</v>
      </c>
      <c r="B36" s="352">
        <v>137</v>
      </c>
      <c r="C36" s="353">
        <v>24</v>
      </c>
      <c r="D36" s="354">
        <v>0.17518248175182483</v>
      </c>
      <c r="E36" s="355">
        <v>9</v>
      </c>
      <c r="F36" s="354">
        <v>6.569343065693431E-2</v>
      </c>
      <c r="G36" s="352">
        <v>139</v>
      </c>
      <c r="H36" s="356">
        <v>19</v>
      </c>
      <c r="I36" s="354">
        <v>0.1366906474820144</v>
      </c>
      <c r="J36" s="355">
        <v>6</v>
      </c>
      <c r="K36" s="357">
        <v>4.3165467625899283E-2</v>
      </c>
      <c r="L36" s="352">
        <v>84</v>
      </c>
      <c r="M36" s="356">
        <v>16</v>
      </c>
      <c r="N36" s="357">
        <v>0.19047619047619047</v>
      </c>
      <c r="O36" s="355">
        <v>6</v>
      </c>
      <c r="P36" s="357">
        <v>7.1428571428571425E-2</v>
      </c>
      <c r="Q36" s="352">
        <v>179</v>
      </c>
      <c r="R36" s="356">
        <v>32</v>
      </c>
      <c r="S36" s="357">
        <v>0.1787709497206704</v>
      </c>
      <c r="T36" s="355">
        <v>9</v>
      </c>
      <c r="U36" s="357">
        <v>5.027932960893855E-2</v>
      </c>
      <c r="V36" s="352">
        <v>383</v>
      </c>
      <c r="W36" s="356">
        <v>42</v>
      </c>
      <c r="X36" s="357">
        <v>0.10966057441253264</v>
      </c>
      <c r="Y36" s="355">
        <v>4</v>
      </c>
      <c r="Z36" s="357">
        <v>1.0443864229765013E-2</v>
      </c>
      <c r="AA36" s="352">
        <v>521</v>
      </c>
      <c r="AB36" s="356">
        <v>22</v>
      </c>
      <c r="AC36" s="357">
        <v>4.2226487523992322E-2</v>
      </c>
      <c r="AD36" s="355">
        <v>3</v>
      </c>
      <c r="AE36" s="357">
        <v>5.7581573896353169E-3</v>
      </c>
      <c r="AF36" s="352">
        <v>733</v>
      </c>
      <c r="AG36" s="356">
        <v>40</v>
      </c>
      <c r="AH36" s="357">
        <v>5.4570259208731244E-2</v>
      </c>
      <c r="AI36" s="355">
        <v>2</v>
      </c>
      <c r="AJ36" s="357">
        <v>2.7285129604365621E-3</v>
      </c>
      <c r="AK36" s="352">
        <v>839</v>
      </c>
      <c r="AL36" s="356">
        <v>60</v>
      </c>
      <c r="AM36" s="357">
        <v>7.1513706793802145E-2</v>
      </c>
      <c r="AN36" s="355">
        <v>4</v>
      </c>
      <c r="AO36" s="357">
        <v>4.7675804529201428E-3</v>
      </c>
      <c r="AP36" s="352">
        <v>1217</v>
      </c>
      <c r="AQ36" s="356">
        <v>52</v>
      </c>
      <c r="AR36" s="357">
        <v>4.272801972062449E-2</v>
      </c>
      <c r="AS36" s="355">
        <v>5</v>
      </c>
      <c r="AT36" s="357">
        <v>4.1084634346754316E-3</v>
      </c>
      <c r="AU36" s="352">
        <v>749</v>
      </c>
      <c r="AV36" s="356">
        <v>35</v>
      </c>
      <c r="AW36" s="357">
        <f>AV36/AU36</f>
        <v>4.6728971962616821E-2</v>
      </c>
      <c r="AX36" s="355">
        <v>2</v>
      </c>
      <c r="AY36" s="357">
        <f>AX36/AU36</f>
        <v>2.6702269692923898E-3</v>
      </c>
      <c r="AZ36" s="382"/>
      <c r="BA36" s="482"/>
      <c r="BB36" s="481"/>
      <c r="BC36" s="338"/>
      <c r="BD36" s="338"/>
      <c r="BE36" s="338"/>
      <c r="BF36" s="338"/>
      <c r="BG36" s="338"/>
      <c r="BH36" s="338"/>
      <c r="BI36" s="338"/>
      <c r="BJ36" s="338"/>
      <c r="BK36" s="338"/>
      <c r="BL36" s="338"/>
      <c r="BM36" s="338"/>
      <c r="BN36" s="338"/>
      <c r="BO36" s="338"/>
      <c r="BP36" s="338"/>
      <c r="BQ36" s="338"/>
    </row>
    <row r="37" spans="1:69" s="358" customFormat="1" x14ac:dyDescent="0.2">
      <c r="A37" s="351" t="s">
        <v>214</v>
      </c>
      <c r="B37" s="352">
        <v>13</v>
      </c>
      <c r="C37" s="353">
        <v>5</v>
      </c>
      <c r="D37" s="354">
        <v>0.38461538461538464</v>
      </c>
      <c r="E37" s="355">
        <v>4</v>
      </c>
      <c r="F37" s="354">
        <v>0.30769230769230771</v>
      </c>
      <c r="G37" s="352">
        <v>8</v>
      </c>
      <c r="H37" s="356">
        <v>4</v>
      </c>
      <c r="I37" s="354">
        <v>0.5</v>
      </c>
      <c r="J37" s="355">
        <v>2</v>
      </c>
      <c r="K37" s="357">
        <v>0.25</v>
      </c>
      <c r="L37" s="352">
        <v>9</v>
      </c>
      <c r="M37" s="356">
        <v>3</v>
      </c>
      <c r="N37" s="357">
        <v>0.33333333333333331</v>
      </c>
      <c r="O37" s="355">
        <v>1</v>
      </c>
      <c r="P37" s="357">
        <v>0.1111111111111111</v>
      </c>
      <c r="Q37" s="352">
        <v>5</v>
      </c>
      <c r="R37" s="356">
        <v>2</v>
      </c>
      <c r="S37" s="357">
        <v>0.4</v>
      </c>
      <c r="T37" s="355">
        <v>1</v>
      </c>
      <c r="U37" s="357">
        <v>0.2</v>
      </c>
      <c r="V37" s="352">
        <v>5</v>
      </c>
      <c r="W37" s="356" t="s">
        <v>67</v>
      </c>
      <c r="X37" s="357" t="s">
        <v>67</v>
      </c>
      <c r="Y37" s="355" t="s">
        <v>67</v>
      </c>
      <c r="Z37" s="357" t="s">
        <v>67</v>
      </c>
      <c r="AA37" s="352">
        <v>8</v>
      </c>
      <c r="AB37" s="356">
        <v>1</v>
      </c>
      <c r="AC37" s="357">
        <v>0.125</v>
      </c>
      <c r="AD37" s="355" t="s">
        <v>67</v>
      </c>
      <c r="AE37" s="357" t="s">
        <v>67</v>
      </c>
      <c r="AF37" s="352">
        <v>5</v>
      </c>
      <c r="AG37" s="356">
        <v>1</v>
      </c>
      <c r="AH37" s="357">
        <v>0.2</v>
      </c>
      <c r="AI37" s="355">
        <v>1</v>
      </c>
      <c r="AJ37" s="357">
        <v>0.2</v>
      </c>
      <c r="AK37" s="352">
        <v>2</v>
      </c>
      <c r="AL37" s="356" t="s">
        <v>67</v>
      </c>
      <c r="AM37" s="357">
        <v>0</v>
      </c>
      <c r="AN37" s="355" t="s">
        <v>67</v>
      </c>
      <c r="AO37" s="357">
        <v>0</v>
      </c>
      <c r="AP37" s="352">
        <v>6</v>
      </c>
      <c r="AQ37" s="356">
        <v>2</v>
      </c>
      <c r="AR37" s="357">
        <v>0.33333333333333331</v>
      </c>
      <c r="AS37" s="355" t="s">
        <v>67</v>
      </c>
      <c r="AT37" s="357" t="s">
        <v>67</v>
      </c>
      <c r="AU37" s="497">
        <v>1</v>
      </c>
      <c r="AV37" s="496" t="s">
        <v>67</v>
      </c>
      <c r="AW37" s="357" t="s">
        <v>67</v>
      </c>
      <c r="AX37" s="355" t="s">
        <v>67</v>
      </c>
      <c r="AY37" s="357" t="s">
        <v>67</v>
      </c>
      <c r="AZ37" s="382"/>
      <c r="BA37" s="482"/>
      <c r="BB37" s="338"/>
      <c r="BC37" s="338"/>
      <c r="BD37" s="338"/>
      <c r="BE37" s="338"/>
      <c r="BF37" s="338"/>
      <c r="BG37" s="338"/>
      <c r="BH37" s="338"/>
      <c r="BI37" s="338"/>
      <c r="BJ37" s="338"/>
      <c r="BK37" s="338"/>
      <c r="BL37" s="338"/>
      <c r="BM37" s="338"/>
      <c r="BN37" s="338"/>
      <c r="BO37" s="338"/>
      <c r="BP37" s="338"/>
      <c r="BQ37" s="338"/>
    </row>
    <row r="38" spans="1:69" x14ac:dyDescent="0.2">
      <c r="A38" s="345" t="s">
        <v>215</v>
      </c>
      <c r="B38" s="346">
        <v>52</v>
      </c>
      <c r="C38" s="259">
        <v>12</v>
      </c>
      <c r="D38" s="347">
        <v>0.23076923076923078</v>
      </c>
      <c r="E38" s="280">
        <v>2</v>
      </c>
      <c r="F38" s="347">
        <v>3.8461538461538464E-2</v>
      </c>
      <c r="G38" s="346">
        <v>57</v>
      </c>
      <c r="H38" s="259">
        <v>13</v>
      </c>
      <c r="I38" s="347">
        <v>0.22807017543859648</v>
      </c>
      <c r="J38" s="280">
        <v>2</v>
      </c>
      <c r="K38" s="347">
        <v>3.5087719298245612E-2</v>
      </c>
      <c r="L38" s="346">
        <v>45</v>
      </c>
      <c r="M38" s="259">
        <v>6</v>
      </c>
      <c r="N38" s="347">
        <v>0.13333333333333333</v>
      </c>
      <c r="O38" s="280" t="s">
        <v>67</v>
      </c>
      <c r="P38" s="347" t="s">
        <v>67</v>
      </c>
      <c r="Q38" s="346">
        <v>58</v>
      </c>
      <c r="R38" s="259">
        <v>15</v>
      </c>
      <c r="S38" s="347">
        <v>0.25862068965517243</v>
      </c>
      <c r="T38" s="280">
        <v>3</v>
      </c>
      <c r="U38" s="347">
        <v>5.1724137931034482E-2</v>
      </c>
      <c r="V38" s="346">
        <v>62</v>
      </c>
      <c r="W38" s="259">
        <v>12</v>
      </c>
      <c r="X38" s="347">
        <v>0.19354838709677419</v>
      </c>
      <c r="Y38" s="280">
        <v>1</v>
      </c>
      <c r="Z38" s="347">
        <v>1.6129032258064516E-2</v>
      </c>
      <c r="AA38" s="346">
        <v>53</v>
      </c>
      <c r="AB38" s="259">
        <v>11</v>
      </c>
      <c r="AC38" s="347">
        <v>0.20754716981132076</v>
      </c>
      <c r="AD38" s="280">
        <v>1</v>
      </c>
      <c r="AE38" s="347">
        <v>1.8867924528301886E-2</v>
      </c>
      <c r="AF38" s="346">
        <v>46</v>
      </c>
      <c r="AG38" s="259">
        <v>8</v>
      </c>
      <c r="AH38" s="347">
        <v>0.17391304347826086</v>
      </c>
      <c r="AI38" s="280">
        <v>1</v>
      </c>
      <c r="AJ38" s="347">
        <v>2.1739130434782608E-2</v>
      </c>
      <c r="AK38" s="346">
        <v>38</v>
      </c>
      <c r="AL38" s="259">
        <v>11</v>
      </c>
      <c r="AM38" s="347">
        <v>0.28947368421052633</v>
      </c>
      <c r="AN38" s="280">
        <v>2</v>
      </c>
      <c r="AO38" s="347">
        <v>5.2631578947368418E-2</v>
      </c>
      <c r="AP38" s="346">
        <v>38</v>
      </c>
      <c r="AQ38" s="259">
        <v>6</v>
      </c>
      <c r="AR38" s="347">
        <v>0.15789473684210525</v>
      </c>
      <c r="AS38" s="280">
        <v>1</v>
      </c>
      <c r="AT38" s="347">
        <v>2.6315789473684209E-2</v>
      </c>
      <c r="AU38" s="485">
        <v>30</v>
      </c>
      <c r="AV38" s="486">
        <v>7</v>
      </c>
      <c r="AW38" s="487">
        <f>AV38/AU38</f>
        <v>0.23333333333333334</v>
      </c>
      <c r="AX38" s="373">
        <v>2</v>
      </c>
      <c r="AY38" s="487">
        <f>AX38/AU38</f>
        <v>6.6666666666666666E-2</v>
      </c>
      <c r="AZ38" s="382"/>
    </row>
    <row r="39" spans="1:69" x14ac:dyDescent="0.2">
      <c r="A39" s="345" t="s">
        <v>216</v>
      </c>
      <c r="B39" s="346">
        <v>65</v>
      </c>
      <c r="C39" s="259">
        <v>20</v>
      </c>
      <c r="D39" s="347">
        <v>0.30769230769230771</v>
      </c>
      <c r="E39" s="280">
        <v>4</v>
      </c>
      <c r="F39" s="347">
        <v>6.1538461538461542E-2</v>
      </c>
      <c r="G39" s="346">
        <v>86</v>
      </c>
      <c r="H39" s="259">
        <v>29</v>
      </c>
      <c r="I39" s="347">
        <v>0.33720930232558138</v>
      </c>
      <c r="J39" s="280">
        <v>5</v>
      </c>
      <c r="K39" s="347">
        <v>5.8139534883720929E-2</v>
      </c>
      <c r="L39" s="346">
        <v>89</v>
      </c>
      <c r="M39" s="259">
        <v>25</v>
      </c>
      <c r="N39" s="347">
        <v>0.2808988764044944</v>
      </c>
      <c r="O39" s="280">
        <v>9</v>
      </c>
      <c r="P39" s="347">
        <v>0.10112359550561797</v>
      </c>
      <c r="Q39" s="346">
        <v>113</v>
      </c>
      <c r="R39" s="259">
        <v>39</v>
      </c>
      <c r="S39" s="347">
        <v>0.34513274336283184</v>
      </c>
      <c r="T39" s="280">
        <v>8</v>
      </c>
      <c r="U39" s="347">
        <v>7.0796460176991149E-2</v>
      </c>
      <c r="V39" s="346">
        <v>102</v>
      </c>
      <c r="W39" s="259">
        <v>30</v>
      </c>
      <c r="X39" s="347">
        <v>0.29411764705882354</v>
      </c>
      <c r="Y39" s="280">
        <v>5</v>
      </c>
      <c r="Z39" s="347">
        <v>4.9019607843137254E-2</v>
      </c>
      <c r="AA39" s="346">
        <v>114</v>
      </c>
      <c r="AB39" s="259">
        <v>41</v>
      </c>
      <c r="AC39" s="347">
        <v>0.35964912280701755</v>
      </c>
      <c r="AD39" s="280">
        <v>13</v>
      </c>
      <c r="AE39" s="347">
        <v>0.11403508771929824</v>
      </c>
      <c r="AF39" s="346">
        <v>99</v>
      </c>
      <c r="AG39" s="259">
        <v>27</v>
      </c>
      <c r="AH39" s="347">
        <v>0.27272727272727271</v>
      </c>
      <c r="AI39" s="280">
        <v>5</v>
      </c>
      <c r="AJ39" s="347">
        <v>5.0505050505050504E-2</v>
      </c>
      <c r="AK39" s="346">
        <v>101</v>
      </c>
      <c r="AL39" s="259">
        <v>25</v>
      </c>
      <c r="AM39" s="347">
        <v>0.24752475247524752</v>
      </c>
      <c r="AN39" s="280">
        <v>1</v>
      </c>
      <c r="AO39" s="347">
        <v>9.9009900990099011E-3</v>
      </c>
      <c r="AP39" s="346">
        <v>88</v>
      </c>
      <c r="AQ39" s="259">
        <v>16</v>
      </c>
      <c r="AR39" s="347">
        <v>0.18181818181818182</v>
      </c>
      <c r="AS39" s="280">
        <v>2</v>
      </c>
      <c r="AT39" s="347">
        <v>2.2727272727272728E-2</v>
      </c>
      <c r="AU39" s="485">
        <v>87</v>
      </c>
      <c r="AV39" s="486">
        <v>28</v>
      </c>
      <c r="AW39" s="487">
        <f t="shared" ref="AW39:AW41" si="4">AV39/AU39</f>
        <v>0.32183908045977011</v>
      </c>
      <c r="AX39" s="373">
        <v>5</v>
      </c>
      <c r="AY39" s="487">
        <f>AX39/AU39</f>
        <v>5.7471264367816091E-2</v>
      </c>
      <c r="AZ39" s="382"/>
    </row>
    <row r="40" spans="1:69" x14ac:dyDescent="0.2">
      <c r="A40" s="345" t="s">
        <v>217</v>
      </c>
      <c r="B40" s="346">
        <v>13</v>
      </c>
      <c r="C40" s="259">
        <v>4</v>
      </c>
      <c r="D40" s="347">
        <v>0.30769230769230771</v>
      </c>
      <c r="E40" s="280">
        <v>1</v>
      </c>
      <c r="F40" s="347">
        <v>7.6923076923076927E-2</v>
      </c>
      <c r="G40" s="346">
        <v>22</v>
      </c>
      <c r="H40" s="259">
        <v>5</v>
      </c>
      <c r="I40" s="347">
        <v>0.22727272727272727</v>
      </c>
      <c r="J40" s="280">
        <v>1</v>
      </c>
      <c r="K40" s="347">
        <v>4.5454545454545456E-2</v>
      </c>
      <c r="L40" s="346">
        <v>19</v>
      </c>
      <c r="M40" s="259">
        <v>6</v>
      </c>
      <c r="N40" s="347">
        <v>0.31578947368421051</v>
      </c>
      <c r="O40" s="280">
        <v>1</v>
      </c>
      <c r="P40" s="347">
        <v>5.2631578947368418E-2</v>
      </c>
      <c r="Q40" s="346">
        <v>9</v>
      </c>
      <c r="R40" s="259">
        <v>2</v>
      </c>
      <c r="S40" s="347">
        <v>0.22222222222222221</v>
      </c>
      <c r="T40" s="280" t="s">
        <v>67</v>
      </c>
      <c r="U40" s="347" t="s">
        <v>67</v>
      </c>
      <c r="V40" s="346">
        <v>22</v>
      </c>
      <c r="W40" s="259">
        <v>6</v>
      </c>
      <c r="X40" s="347">
        <v>0.27272727272727271</v>
      </c>
      <c r="Y40" s="280">
        <v>2</v>
      </c>
      <c r="Z40" s="347">
        <v>9.0909090909090912E-2</v>
      </c>
      <c r="AA40" s="346">
        <v>15</v>
      </c>
      <c r="AB40" s="259" t="s">
        <v>67</v>
      </c>
      <c r="AC40" s="347" t="s">
        <v>67</v>
      </c>
      <c r="AD40" s="280" t="s">
        <v>67</v>
      </c>
      <c r="AE40" s="347" t="s">
        <v>67</v>
      </c>
      <c r="AF40" s="346">
        <v>16</v>
      </c>
      <c r="AG40" s="259">
        <v>4</v>
      </c>
      <c r="AH40" s="347">
        <v>0.25</v>
      </c>
      <c r="AI40" s="280" t="s">
        <v>67</v>
      </c>
      <c r="AJ40" s="347" t="s">
        <v>67</v>
      </c>
      <c r="AK40" s="346">
        <v>14</v>
      </c>
      <c r="AL40" s="259">
        <v>1</v>
      </c>
      <c r="AM40" s="347">
        <v>7.1428571428571425E-2</v>
      </c>
      <c r="AN40" s="280" t="s">
        <v>67</v>
      </c>
      <c r="AO40" s="347" t="s">
        <v>67</v>
      </c>
      <c r="AP40" s="346">
        <v>10</v>
      </c>
      <c r="AQ40" s="259">
        <v>3</v>
      </c>
      <c r="AR40" s="347">
        <v>0.3</v>
      </c>
      <c r="AS40" s="280">
        <v>2</v>
      </c>
      <c r="AT40" s="347">
        <v>0.2</v>
      </c>
      <c r="AU40" s="485">
        <v>9</v>
      </c>
      <c r="AV40" s="486">
        <v>1</v>
      </c>
      <c r="AW40" s="487">
        <f t="shared" si="4"/>
        <v>0.1111111111111111</v>
      </c>
      <c r="AX40" s="373" t="s">
        <v>67</v>
      </c>
      <c r="AY40" s="487" t="s">
        <v>67</v>
      </c>
      <c r="AZ40" s="382"/>
    </row>
    <row r="41" spans="1:69" x14ac:dyDescent="0.2">
      <c r="A41" s="345" t="s">
        <v>218</v>
      </c>
      <c r="B41" s="346">
        <v>3</v>
      </c>
      <c r="C41" s="259">
        <v>1</v>
      </c>
      <c r="D41" s="347">
        <v>0.33333333333333331</v>
      </c>
      <c r="E41" s="280" t="s">
        <v>67</v>
      </c>
      <c r="F41" s="347" t="s">
        <v>67</v>
      </c>
      <c r="G41" s="346">
        <v>10</v>
      </c>
      <c r="H41" s="259">
        <v>4</v>
      </c>
      <c r="I41" s="347">
        <v>0.4</v>
      </c>
      <c r="J41" s="280" t="s">
        <v>67</v>
      </c>
      <c r="K41" s="347" t="s">
        <v>67</v>
      </c>
      <c r="L41" s="346">
        <v>12</v>
      </c>
      <c r="M41" s="259">
        <v>6</v>
      </c>
      <c r="N41" s="347">
        <v>0.5</v>
      </c>
      <c r="O41" s="280">
        <v>2</v>
      </c>
      <c r="P41" s="347">
        <v>0.16666666666666666</v>
      </c>
      <c r="Q41" s="346">
        <v>7</v>
      </c>
      <c r="R41" s="259">
        <v>2</v>
      </c>
      <c r="S41" s="347">
        <v>0.2857142857142857</v>
      </c>
      <c r="T41" s="280">
        <v>1</v>
      </c>
      <c r="U41" s="347">
        <v>0.14285714285714285</v>
      </c>
      <c r="V41" s="346">
        <v>12</v>
      </c>
      <c r="W41" s="259">
        <v>3</v>
      </c>
      <c r="X41" s="347">
        <v>0.25</v>
      </c>
      <c r="Y41" s="280">
        <v>1</v>
      </c>
      <c r="Z41" s="347">
        <v>8.3333333333333329E-2</v>
      </c>
      <c r="AA41" s="346">
        <v>4</v>
      </c>
      <c r="AB41" s="259">
        <v>2</v>
      </c>
      <c r="AC41" s="347">
        <v>0.5</v>
      </c>
      <c r="AD41" s="280" t="s">
        <v>67</v>
      </c>
      <c r="AE41" s="347" t="s">
        <v>67</v>
      </c>
      <c r="AF41" s="346">
        <v>6</v>
      </c>
      <c r="AG41" s="259">
        <v>1</v>
      </c>
      <c r="AH41" s="347">
        <v>0.16666666666666666</v>
      </c>
      <c r="AI41" s="280">
        <v>1</v>
      </c>
      <c r="AJ41" s="347">
        <v>0.16666666666666666</v>
      </c>
      <c r="AK41" s="346">
        <v>7</v>
      </c>
      <c r="AL41" s="259">
        <v>2</v>
      </c>
      <c r="AM41" s="347">
        <v>0.2857142857142857</v>
      </c>
      <c r="AN41" s="280" t="s">
        <v>67</v>
      </c>
      <c r="AO41" s="347" t="s">
        <v>67</v>
      </c>
      <c r="AP41" s="346">
        <v>13</v>
      </c>
      <c r="AQ41" s="259">
        <v>2</v>
      </c>
      <c r="AR41" s="347">
        <v>0.15384615384615385</v>
      </c>
      <c r="AS41" s="280" t="s">
        <v>67</v>
      </c>
      <c r="AT41" s="347" t="s">
        <v>67</v>
      </c>
      <c r="AU41" s="485">
        <v>4</v>
      </c>
      <c r="AV41" s="486">
        <v>1</v>
      </c>
      <c r="AW41" s="487">
        <f t="shared" si="4"/>
        <v>0.25</v>
      </c>
      <c r="AX41" s="373" t="s">
        <v>67</v>
      </c>
      <c r="AY41" s="487" t="s">
        <v>67</v>
      </c>
      <c r="AZ41" s="382"/>
    </row>
    <row r="42" spans="1:69" x14ac:dyDescent="0.2">
      <c r="A42" s="345" t="s">
        <v>219</v>
      </c>
      <c r="B42" s="346">
        <v>14</v>
      </c>
      <c r="C42" s="259">
        <v>1</v>
      </c>
      <c r="D42" s="347">
        <v>7.1428571428571425E-2</v>
      </c>
      <c r="E42" s="280">
        <v>1</v>
      </c>
      <c r="F42" s="347">
        <v>7.1428571428571425E-2</v>
      </c>
      <c r="G42" s="346">
        <v>11</v>
      </c>
      <c r="H42" s="259" t="s">
        <v>67</v>
      </c>
      <c r="I42" s="347" t="s">
        <v>67</v>
      </c>
      <c r="J42" s="280" t="s">
        <v>67</v>
      </c>
      <c r="K42" s="347" t="s">
        <v>67</v>
      </c>
      <c r="L42" s="346">
        <v>5</v>
      </c>
      <c r="M42" s="259">
        <v>1</v>
      </c>
      <c r="N42" s="347">
        <v>0.2</v>
      </c>
      <c r="O42" s="280">
        <v>1</v>
      </c>
      <c r="P42" s="347">
        <v>0.2</v>
      </c>
      <c r="Q42" s="346">
        <v>14</v>
      </c>
      <c r="R42" s="259" t="s">
        <v>67</v>
      </c>
      <c r="S42" s="347" t="s">
        <v>67</v>
      </c>
      <c r="T42" s="280" t="s">
        <v>67</v>
      </c>
      <c r="U42" s="347" t="s">
        <v>67</v>
      </c>
      <c r="V42" s="346">
        <v>13</v>
      </c>
      <c r="W42" s="259">
        <v>2</v>
      </c>
      <c r="X42" s="347">
        <v>0.15384615384615385</v>
      </c>
      <c r="Y42" s="280" t="s">
        <v>67</v>
      </c>
      <c r="Z42" s="347" t="s">
        <v>67</v>
      </c>
      <c r="AA42" s="346">
        <v>19</v>
      </c>
      <c r="AB42" s="259">
        <v>2</v>
      </c>
      <c r="AC42" s="347">
        <v>0.10526315789473684</v>
      </c>
      <c r="AD42" s="280" t="s">
        <v>67</v>
      </c>
      <c r="AE42" s="347" t="s">
        <v>67</v>
      </c>
      <c r="AF42" s="346">
        <v>20</v>
      </c>
      <c r="AG42" s="259">
        <v>2</v>
      </c>
      <c r="AH42" s="347">
        <v>0.1</v>
      </c>
      <c r="AI42" s="280" t="s">
        <v>67</v>
      </c>
      <c r="AJ42" s="347" t="s">
        <v>67</v>
      </c>
      <c r="AK42" s="346">
        <v>48</v>
      </c>
      <c r="AL42" s="259">
        <v>2</v>
      </c>
      <c r="AM42" s="347">
        <v>4.1666666666666664E-2</v>
      </c>
      <c r="AN42" s="280" t="s">
        <v>67</v>
      </c>
      <c r="AO42" s="347" t="s">
        <v>67</v>
      </c>
      <c r="AP42" s="346">
        <v>21</v>
      </c>
      <c r="AQ42" s="259">
        <v>2</v>
      </c>
      <c r="AR42" s="347">
        <v>9.5238095238095233E-2</v>
      </c>
      <c r="AS42" s="280" t="s">
        <v>67</v>
      </c>
      <c r="AT42" s="347" t="s">
        <v>67</v>
      </c>
      <c r="AU42" s="485">
        <v>10</v>
      </c>
      <c r="AV42" s="489">
        <v>1</v>
      </c>
      <c r="AW42" s="487" t="s">
        <v>67</v>
      </c>
      <c r="AX42" s="373" t="s">
        <v>67</v>
      </c>
      <c r="AY42" s="487" t="s">
        <v>67</v>
      </c>
      <c r="AZ42" s="382"/>
    </row>
    <row r="43" spans="1:69" x14ac:dyDescent="0.2">
      <c r="A43" s="345" t="s">
        <v>220</v>
      </c>
      <c r="B43" s="346">
        <v>6</v>
      </c>
      <c r="C43" s="259">
        <v>1</v>
      </c>
      <c r="D43" s="347">
        <v>0.16666666666666666</v>
      </c>
      <c r="E43" s="280">
        <v>1</v>
      </c>
      <c r="F43" s="347">
        <v>0.16666666666666666</v>
      </c>
      <c r="G43" s="346">
        <v>7</v>
      </c>
      <c r="H43" s="259">
        <v>4</v>
      </c>
      <c r="I43" s="347">
        <v>0.5714285714285714</v>
      </c>
      <c r="J43" s="280">
        <v>1</v>
      </c>
      <c r="K43" s="347">
        <v>0.14285714285714285</v>
      </c>
      <c r="L43" s="346">
        <v>7</v>
      </c>
      <c r="M43" s="259">
        <v>4</v>
      </c>
      <c r="N43" s="347">
        <v>0.5714285714285714</v>
      </c>
      <c r="O43" s="280" t="s">
        <v>67</v>
      </c>
      <c r="P43" s="347" t="s">
        <v>67</v>
      </c>
      <c r="Q43" s="346">
        <v>4</v>
      </c>
      <c r="R43" s="259">
        <v>3</v>
      </c>
      <c r="S43" s="347">
        <v>0.75</v>
      </c>
      <c r="T43" s="280" t="s">
        <v>67</v>
      </c>
      <c r="U43" s="347" t="s">
        <v>67</v>
      </c>
      <c r="V43" s="346">
        <v>8</v>
      </c>
      <c r="W43" s="259">
        <v>2</v>
      </c>
      <c r="X43" s="347">
        <v>0.25</v>
      </c>
      <c r="Y43" s="280" t="s">
        <v>67</v>
      </c>
      <c r="Z43" s="347" t="s">
        <v>67</v>
      </c>
      <c r="AA43" s="346">
        <v>3</v>
      </c>
      <c r="AB43" s="259">
        <v>1</v>
      </c>
      <c r="AC43" s="347">
        <v>0.33333333333333331</v>
      </c>
      <c r="AD43" s="280" t="s">
        <v>67</v>
      </c>
      <c r="AE43" s="347" t="s">
        <v>67</v>
      </c>
      <c r="AF43" s="346">
        <v>7</v>
      </c>
      <c r="AG43" s="259">
        <v>5</v>
      </c>
      <c r="AH43" s="347">
        <v>0.7142857142857143</v>
      </c>
      <c r="AI43" s="280" t="s">
        <v>67</v>
      </c>
      <c r="AJ43" s="347" t="s">
        <v>67</v>
      </c>
      <c r="AK43" s="346">
        <v>8</v>
      </c>
      <c r="AL43" s="259">
        <v>1</v>
      </c>
      <c r="AM43" s="347">
        <v>0.125</v>
      </c>
      <c r="AN43" s="280" t="s">
        <v>67</v>
      </c>
      <c r="AO43" s="347" t="s">
        <v>67</v>
      </c>
      <c r="AP43" s="346">
        <v>7</v>
      </c>
      <c r="AQ43" s="259">
        <v>2</v>
      </c>
      <c r="AR43" s="347">
        <v>0.2857142857142857</v>
      </c>
      <c r="AS43" s="280" t="s">
        <v>67</v>
      </c>
      <c r="AT43" s="347" t="s">
        <v>67</v>
      </c>
      <c r="AU43" s="485">
        <v>3</v>
      </c>
      <c r="AV43" s="486">
        <v>2</v>
      </c>
      <c r="AW43" s="487">
        <f>AV43/AU43</f>
        <v>0.66666666666666663</v>
      </c>
      <c r="AX43" s="373" t="s">
        <v>67</v>
      </c>
      <c r="AY43" s="487" t="s">
        <v>67</v>
      </c>
      <c r="AZ43" s="382"/>
    </row>
    <row r="44" spans="1:69" ht="14.25" x14ac:dyDescent="0.2">
      <c r="A44" s="345" t="s">
        <v>221</v>
      </c>
      <c r="B44" s="346">
        <v>284</v>
      </c>
      <c r="C44" s="259">
        <v>68</v>
      </c>
      <c r="D44" s="347">
        <v>0.23943661971830985</v>
      </c>
      <c r="E44" s="280">
        <v>11</v>
      </c>
      <c r="F44" s="347">
        <v>3.873239436619718E-2</v>
      </c>
      <c r="G44" s="346">
        <v>249</v>
      </c>
      <c r="H44" s="259">
        <v>38</v>
      </c>
      <c r="I44" s="347">
        <v>0.15261044176706828</v>
      </c>
      <c r="J44" s="280">
        <v>6</v>
      </c>
      <c r="K44" s="347">
        <v>0.15789473684210525</v>
      </c>
      <c r="L44" s="346">
        <v>206</v>
      </c>
      <c r="M44" s="259">
        <v>40</v>
      </c>
      <c r="N44" s="347">
        <v>0.1941747572815534</v>
      </c>
      <c r="O44" s="280">
        <v>5</v>
      </c>
      <c r="P44" s="347">
        <v>2.4271844660194174E-2</v>
      </c>
      <c r="Q44" s="346">
        <v>181</v>
      </c>
      <c r="R44" s="259">
        <v>30</v>
      </c>
      <c r="S44" s="347">
        <v>0.16574585635359115</v>
      </c>
      <c r="T44" s="280">
        <v>6</v>
      </c>
      <c r="U44" s="347">
        <v>3.3149171270718231E-2</v>
      </c>
      <c r="V44" s="346">
        <v>200</v>
      </c>
      <c r="W44" s="259">
        <v>38</v>
      </c>
      <c r="X44" s="347">
        <v>0.19</v>
      </c>
      <c r="Y44" s="280">
        <v>6</v>
      </c>
      <c r="Z44" s="347">
        <v>0.03</v>
      </c>
      <c r="AA44" s="346">
        <v>212</v>
      </c>
      <c r="AB44" s="259">
        <v>43</v>
      </c>
      <c r="AC44" s="347">
        <v>0.20283018867924529</v>
      </c>
      <c r="AD44" s="280">
        <v>14</v>
      </c>
      <c r="AE44" s="347">
        <v>6.6037735849056603E-2</v>
      </c>
      <c r="AF44" s="346">
        <v>190</v>
      </c>
      <c r="AG44" s="259">
        <v>31</v>
      </c>
      <c r="AH44" s="347">
        <v>0.16315789473684211</v>
      </c>
      <c r="AI44" s="280">
        <v>6</v>
      </c>
      <c r="AJ44" s="347">
        <v>3.1578947368421054E-2</v>
      </c>
      <c r="AK44" s="346">
        <v>207</v>
      </c>
      <c r="AL44" s="259">
        <v>27</v>
      </c>
      <c r="AM44" s="347">
        <v>0.13043478260869565</v>
      </c>
      <c r="AN44" s="280">
        <v>4</v>
      </c>
      <c r="AO44" s="347">
        <v>1.932367149758454E-2</v>
      </c>
      <c r="AP44" s="346">
        <v>190</v>
      </c>
      <c r="AQ44" s="259">
        <v>26</v>
      </c>
      <c r="AR44" s="347">
        <v>0.1368421052631579</v>
      </c>
      <c r="AS44" s="280">
        <v>6</v>
      </c>
      <c r="AT44" s="347">
        <v>3.1578947368421054E-2</v>
      </c>
      <c r="AU44" s="490">
        <v>175</v>
      </c>
      <c r="AV44" s="486">
        <v>18</v>
      </c>
      <c r="AW44" s="487">
        <f t="shared" ref="AW44:AW45" si="5">AV44/AU44</f>
        <v>0.10285714285714286</v>
      </c>
      <c r="AX44" s="373">
        <v>2</v>
      </c>
      <c r="AY44" s="487">
        <f t="shared" ref="AY44:AY45" si="6">AX44/AU44</f>
        <v>1.1428571428571429E-2</v>
      </c>
      <c r="AZ44" s="382"/>
    </row>
    <row r="45" spans="1:69" s="337" customFormat="1" ht="13.5" customHeight="1" x14ac:dyDescent="0.2">
      <c r="A45" s="359" t="s">
        <v>222</v>
      </c>
      <c r="B45" s="360">
        <v>6684</v>
      </c>
      <c r="C45" s="361">
        <v>952</v>
      </c>
      <c r="D45" s="362">
        <v>0.1424296828246559</v>
      </c>
      <c r="E45" s="363">
        <v>186</v>
      </c>
      <c r="F45" s="362">
        <v>2.7827648114901255E-2</v>
      </c>
      <c r="G45" s="360">
        <v>7093</v>
      </c>
      <c r="H45" s="364">
        <v>1066</v>
      </c>
      <c r="I45" s="362">
        <v>0.15028901734104047</v>
      </c>
      <c r="J45" s="363">
        <v>159</v>
      </c>
      <c r="K45" s="365">
        <v>2.2416466939235866E-2</v>
      </c>
      <c r="L45" s="360">
        <v>9098</v>
      </c>
      <c r="M45" s="364">
        <v>1205</v>
      </c>
      <c r="N45" s="362">
        <v>0.13244669158056716</v>
      </c>
      <c r="O45" s="363">
        <v>206</v>
      </c>
      <c r="P45" s="362">
        <v>2.2642338975599034E-2</v>
      </c>
      <c r="Q45" s="360">
        <v>10551</v>
      </c>
      <c r="R45" s="364">
        <v>1342</v>
      </c>
      <c r="S45" s="362">
        <v>0.12719173538053266</v>
      </c>
      <c r="T45" s="363">
        <v>199</v>
      </c>
      <c r="U45" s="365">
        <v>1.8860771490853946E-2</v>
      </c>
      <c r="V45" s="360">
        <v>11360</v>
      </c>
      <c r="W45" s="364">
        <v>1292</v>
      </c>
      <c r="X45" s="362">
        <v>0.11373239436619718</v>
      </c>
      <c r="Y45" s="363">
        <v>177</v>
      </c>
      <c r="Z45" s="365">
        <v>1.5580985915492958E-2</v>
      </c>
      <c r="AA45" s="360">
        <v>12432</v>
      </c>
      <c r="AB45" s="364">
        <v>1473</v>
      </c>
      <c r="AC45" s="362">
        <v>0.19909502262443438</v>
      </c>
      <c r="AD45" s="363">
        <v>174</v>
      </c>
      <c r="AE45" s="365">
        <v>1.3996138996138996E-2</v>
      </c>
      <c r="AF45" s="360">
        <v>15594</v>
      </c>
      <c r="AG45" s="364">
        <v>1613</v>
      </c>
      <c r="AH45" s="362">
        <v>0.10343721944337565</v>
      </c>
      <c r="AI45" s="363">
        <v>145</v>
      </c>
      <c r="AJ45" s="365">
        <v>3.0769230769230771E-2</v>
      </c>
      <c r="AK45" s="360">
        <v>4062</v>
      </c>
      <c r="AL45" s="363">
        <v>748</v>
      </c>
      <c r="AM45" s="362">
        <v>0.18414574101427869</v>
      </c>
      <c r="AN45" s="363">
        <v>90</v>
      </c>
      <c r="AO45" s="362">
        <v>2.2156573116691284E-2</v>
      </c>
      <c r="AP45" s="360">
        <v>4679</v>
      </c>
      <c r="AQ45" s="363">
        <v>608</v>
      </c>
      <c r="AR45" s="362">
        <v>0.1299422953622569</v>
      </c>
      <c r="AS45" s="363">
        <v>81</v>
      </c>
      <c r="AT45" s="362">
        <v>1.7311391322932249E-2</v>
      </c>
      <c r="AU45" s="492">
        <v>4300</v>
      </c>
      <c r="AV45" s="493">
        <v>661</v>
      </c>
      <c r="AW45" s="494">
        <f t="shared" si="5"/>
        <v>0.15372093023255815</v>
      </c>
      <c r="AX45" s="493">
        <v>73</v>
      </c>
      <c r="AY45" s="494">
        <f t="shared" si="6"/>
        <v>1.697674418604651E-2</v>
      </c>
      <c r="AZ45" s="382"/>
      <c r="BA45" s="482"/>
      <c r="BB45" s="338"/>
      <c r="BC45" s="338"/>
      <c r="BD45" s="338"/>
      <c r="BE45" s="338"/>
      <c r="BF45" s="338"/>
      <c r="BG45" s="338"/>
      <c r="BH45" s="338"/>
      <c r="BI45" s="338"/>
      <c r="BJ45" s="338"/>
      <c r="BK45" s="338"/>
      <c r="BL45" s="338"/>
      <c r="BM45" s="338"/>
      <c r="BN45" s="338"/>
      <c r="BO45" s="338"/>
      <c r="BP45" s="338"/>
      <c r="BQ45" s="338"/>
    </row>
    <row r="46" spans="1:69" x14ac:dyDescent="0.2">
      <c r="B46" s="338"/>
      <c r="G46" s="338"/>
      <c r="L46" s="338"/>
      <c r="Q46" s="338"/>
      <c r="V46" s="338"/>
      <c r="AA46" s="338"/>
      <c r="AF46" s="338"/>
      <c r="AK46" s="338"/>
      <c r="AP46" s="338"/>
      <c r="AU46" s="382"/>
    </row>
    <row r="47" spans="1:69" x14ac:dyDescent="0.2">
      <c r="A47" s="338" t="s">
        <v>253</v>
      </c>
      <c r="C47" s="337"/>
      <c r="D47" s="337"/>
      <c r="E47" s="337"/>
      <c r="F47" s="337"/>
      <c r="H47" s="337"/>
      <c r="I47" s="337"/>
      <c r="J47" s="337"/>
      <c r="K47" s="337"/>
      <c r="M47" s="337"/>
      <c r="N47" s="337"/>
      <c r="O47" s="337"/>
      <c r="P47" s="337"/>
      <c r="R47" s="337"/>
      <c r="S47" s="337"/>
      <c r="T47" s="337"/>
      <c r="U47" s="337"/>
      <c r="W47" s="337"/>
      <c r="X47" s="337"/>
      <c r="Y47" s="337"/>
      <c r="Z47" s="337"/>
      <c r="AB47" s="337"/>
      <c r="AC47" s="337"/>
      <c r="AD47" s="337"/>
      <c r="AE47" s="337"/>
      <c r="AG47" s="337"/>
      <c r="AH47" s="337"/>
      <c r="AI47" s="337"/>
      <c r="AJ47" s="337"/>
      <c r="AL47" s="337"/>
      <c r="AM47" s="337"/>
      <c r="AN47" s="337"/>
      <c r="AQ47" s="337"/>
      <c r="AR47" s="337"/>
      <c r="AS47" s="337"/>
    </row>
    <row r="48" spans="1:69" x14ac:dyDescent="0.2">
      <c r="C48" s="344"/>
      <c r="D48" s="344"/>
      <c r="G48" s="366"/>
      <c r="H48" s="344"/>
      <c r="I48" s="344"/>
    </row>
    <row r="49" spans="1:46" x14ac:dyDescent="0.2">
      <c r="A49" s="367" t="s">
        <v>223</v>
      </c>
      <c r="C49" s="344"/>
      <c r="D49" s="344"/>
      <c r="G49" s="366"/>
      <c r="H49" s="344"/>
      <c r="I49" s="344"/>
    </row>
    <row r="50" spans="1:46" x14ac:dyDescent="0.2">
      <c r="A50" s="368" t="s">
        <v>224</v>
      </c>
      <c r="C50" s="344"/>
      <c r="D50" s="344"/>
      <c r="G50" s="366"/>
      <c r="H50" s="344"/>
      <c r="I50" s="344"/>
    </row>
    <row r="51" spans="1:46" x14ac:dyDescent="0.2">
      <c r="A51" s="369" t="s">
        <v>225</v>
      </c>
      <c r="C51" s="344"/>
      <c r="D51" s="344"/>
      <c r="G51" s="366"/>
      <c r="H51" s="344"/>
      <c r="I51" s="344"/>
    </row>
    <row r="52" spans="1:46" x14ac:dyDescent="0.2">
      <c r="A52" s="370" t="s">
        <v>226</v>
      </c>
      <c r="H52" s="344"/>
      <c r="I52" s="344"/>
    </row>
    <row r="53" spans="1:46" x14ac:dyDescent="0.2">
      <c r="A53" s="370" t="s">
        <v>227</v>
      </c>
      <c r="G53" s="366"/>
      <c r="J53" s="344"/>
      <c r="K53" s="344"/>
      <c r="L53" s="366"/>
      <c r="O53" s="344"/>
      <c r="P53" s="344"/>
      <c r="Q53" s="366"/>
      <c r="T53" s="344"/>
      <c r="U53" s="344"/>
      <c r="V53" s="366"/>
      <c r="Y53" s="344"/>
      <c r="Z53" s="344"/>
      <c r="AA53" s="366"/>
      <c r="AD53" s="344"/>
      <c r="AE53" s="344"/>
      <c r="AF53" s="366"/>
      <c r="AI53" s="344"/>
      <c r="AJ53" s="344"/>
      <c r="AK53" s="366"/>
      <c r="AN53" s="344"/>
      <c r="AO53" s="344"/>
      <c r="AP53" s="366"/>
      <c r="AS53" s="344"/>
      <c r="AT53" s="344"/>
    </row>
    <row r="54" spans="1:46" x14ac:dyDescent="0.2">
      <c r="G54" s="366"/>
      <c r="J54" s="344"/>
      <c r="K54" s="344"/>
      <c r="L54" s="366"/>
      <c r="O54" s="344"/>
      <c r="P54" s="344"/>
      <c r="Q54" s="366"/>
      <c r="T54" s="344"/>
      <c r="U54" s="344"/>
      <c r="V54" s="366"/>
      <c r="Y54" s="344"/>
      <c r="Z54" s="344"/>
      <c r="AA54" s="366"/>
      <c r="AD54" s="344"/>
      <c r="AE54" s="344"/>
      <c r="AF54" s="366"/>
      <c r="AI54" s="344"/>
      <c r="AJ54" s="344"/>
      <c r="AK54" s="366"/>
      <c r="AN54" s="344"/>
      <c r="AO54" s="344"/>
      <c r="AP54" s="366"/>
      <c r="AS54" s="344"/>
      <c r="AT54" s="344"/>
    </row>
    <row r="55" spans="1:46" ht="12.75" customHeight="1" x14ac:dyDescent="0.2">
      <c r="G55" s="366"/>
      <c r="J55" s="344"/>
      <c r="K55" s="344"/>
      <c r="L55" s="366"/>
      <c r="O55" s="344"/>
      <c r="P55" s="344"/>
      <c r="Q55" s="366"/>
      <c r="T55" s="344"/>
      <c r="U55" s="344"/>
      <c r="V55" s="366"/>
      <c r="Y55" s="344"/>
      <c r="Z55" s="344"/>
      <c r="AA55" s="366"/>
      <c r="AD55" s="344"/>
      <c r="AE55" s="344"/>
      <c r="AF55" s="366"/>
      <c r="AI55" s="344"/>
      <c r="AJ55" s="344"/>
      <c r="AK55" s="366"/>
      <c r="AN55" s="344"/>
      <c r="AO55" s="344"/>
      <c r="AP55" s="366"/>
      <c r="AS55" s="344"/>
      <c r="AT55" s="344"/>
    </row>
    <row r="56" spans="1:46" ht="12.75" customHeight="1" x14ac:dyDescent="0.2">
      <c r="G56" s="366"/>
      <c r="L56" s="366"/>
      <c r="O56" s="344"/>
      <c r="P56" s="344"/>
      <c r="Q56" s="366"/>
      <c r="T56" s="344"/>
      <c r="U56" s="344"/>
      <c r="V56" s="366"/>
      <c r="Y56" s="344"/>
      <c r="Z56" s="344"/>
      <c r="AA56" s="366"/>
      <c r="AD56" s="344"/>
      <c r="AE56" s="344"/>
      <c r="AF56" s="366"/>
      <c r="AI56" s="344"/>
      <c r="AJ56" s="344"/>
      <c r="AK56" s="366"/>
      <c r="AN56" s="344"/>
      <c r="AO56" s="344"/>
      <c r="AP56" s="366"/>
      <c r="AS56" s="344"/>
      <c r="AT56" s="344"/>
    </row>
    <row r="314" ht="12.75" customHeight="1" x14ac:dyDescent="0.2"/>
    <row r="425" ht="12.75" customHeight="1" x14ac:dyDescent="0.2"/>
  </sheetData>
  <mergeCells count="41">
    <mergeCell ref="AU4:AY4"/>
    <mergeCell ref="AU5:AU6"/>
    <mergeCell ref="AV5:AW5"/>
    <mergeCell ref="AX5:AY5"/>
    <mergeCell ref="A4:A6"/>
    <mergeCell ref="B4:F4"/>
    <mergeCell ref="G4:K4"/>
    <mergeCell ref="L4:P4"/>
    <mergeCell ref="Q4:U4"/>
    <mergeCell ref="L5:L6"/>
    <mergeCell ref="M5:N5"/>
    <mergeCell ref="O5:P5"/>
    <mergeCell ref="Q5:Q6"/>
    <mergeCell ref="AA4:AE4"/>
    <mergeCell ref="AF4:AJ4"/>
    <mergeCell ref="AK4:AO4"/>
    <mergeCell ref="AP4:AT4"/>
    <mergeCell ref="B5:B6"/>
    <mergeCell ref="C5:D5"/>
    <mergeCell ref="E5:F5"/>
    <mergeCell ref="G5:G6"/>
    <mergeCell ref="H5:I5"/>
    <mergeCell ref="J5:K5"/>
    <mergeCell ref="V4:Z4"/>
    <mergeCell ref="AK5:AK6"/>
    <mergeCell ref="R5:S5"/>
    <mergeCell ref="T5:U5"/>
    <mergeCell ref="V5:V6"/>
    <mergeCell ref="W5:X5"/>
    <mergeCell ref="Y5:Z5"/>
    <mergeCell ref="AA5:AA6"/>
    <mergeCell ref="AB5:AC5"/>
    <mergeCell ref="AN5:AO5"/>
    <mergeCell ref="AP5:AP6"/>
    <mergeCell ref="AQ5:AR5"/>
    <mergeCell ref="AS5:AT5"/>
    <mergeCell ref="AD5:AE5"/>
    <mergeCell ref="AF5:AF6"/>
    <mergeCell ref="AG5:AH5"/>
    <mergeCell ref="AI5:AJ5"/>
    <mergeCell ref="AL5:AM5"/>
  </mergeCells>
  <hyperlinks>
    <hyperlink ref="AT1" location="Index!A1" display="Index"/>
  </hyperlinks>
  <pageMargins left="0.74803149606299213" right="0.74803149606299213" top="0.98425196850393704" bottom="0.98425196850393704" header="0.51181102362204722" footer="0.51181102362204722"/>
  <pageSetup paperSize="8" scale="4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x14ac:dyDescent="0.2"/>
  <sheetData/>
  <phoneticPr fontId="3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E67"/>
  <sheetViews>
    <sheetView showGridLines="0" zoomScaleNormal="100" workbookViewId="0">
      <pane ySplit="4" topLeftCell="A5" activePane="bottomLeft" state="frozen"/>
      <selection pane="bottomLeft"/>
    </sheetView>
  </sheetViews>
  <sheetFormatPr defaultRowHeight="12.75" x14ac:dyDescent="0.2"/>
  <cols>
    <col min="1" max="1" width="9.140625" style="118"/>
    <col min="2" max="2" width="8.140625" style="118" customWidth="1"/>
    <col min="3" max="3" width="12" style="118" customWidth="1"/>
    <col min="4" max="4" width="16" style="118" customWidth="1"/>
    <col min="5" max="5" width="17.28515625" style="118" customWidth="1"/>
    <col min="6" max="6" width="18.42578125" style="118" customWidth="1"/>
    <col min="7" max="7" width="11.28515625" style="118" bestFit="1" customWidth="1"/>
    <col min="8" max="8" width="11.7109375" style="118" bestFit="1" customWidth="1"/>
    <col min="9" max="10" width="9.140625" style="118"/>
    <col min="11" max="11" width="10.42578125" style="118" customWidth="1"/>
    <col min="12" max="16384" width="9.140625" style="118"/>
  </cols>
  <sheetData>
    <row r="1" spans="1:8" x14ac:dyDescent="0.2">
      <c r="A1" s="116" t="s">
        <v>13</v>
      </c>
      <c r="B1" s="116"/>
      <c r="C1" s="102"/>
      <c r="D1" s="102"/>
      <c r="E1" s="102"/>
      <c r="F1" s="117" t="s">
        <v>31</v>
      </c>
    </row>
    <row r="2" spans="1:8" ht="12.75" customHeight="1" x14ac:dyDescent="0.2">
      <c r="A2" s="501" t="s">
        <v>249</v>
      </c>
      <c r="B2" s="501"/>
      <c r="C2" s="501"/>
      <c r="D2" s="501"/>
      <c r="E2" s="501"/>
      <c r="F2" s="501"/>
      <c r="G2" s="173"/>
    </row>
    <row r="3" spans="1:8" x14ac:dyDescent="0.2">
      <c r="A3" s="166"/>
      <c r="B3" s="166"/>
      <c r="C3" s="106"/>
      <c r="D3" s="106"/>
      <c r="E3" s="106"/>
      <c r="F3" s="106"/>
      <c r="G3" s="106"/>
    </row>
    <row r="4" spans="1:8" ht="27" x14ac:dyDescent="0.2">
      <c r="A4" s="132" t="s">
        <v>14</v>
      </c>
      <c r="B4" s="132" t="s">
        <v>15</v>
      </c>
      <c r="C4" s="133" t="s">
        <v>4</v>
      </c>
      <c r="D4" s="133" t="s">
        <v>86</v>
      </c>
      <c r="E4" s="133" t="s">
        <v>170</v>
      </c>
      <c r="F4" s="133" t="s">
        <v>107</v>
      </c>
    </row>
    <row r="5" spans="1:8" ht="17.25" customHeight="1" x14ac:dyDescent="0.2">
      <c r="A5" s="386">
        <v>2000</v>
      </c>
      <c r="B5" s="387"/>
      <c r="C5" s="388">
        <v>1943513</v>
      </c>
      <c r="D5" s="388">
        <v>248167</v>
      </c>
      <c r="E5" s="388">
        <v>152641</v>
      </c>
      <c r="F5" s="388">
        <v>71233</v>
      </c>
      <c r="G5" s="175"/>
    </row>
    <row r="6" spans="1:8" x14ac:dyDescent="0.2">
      <c r="A6" s="386">
        <v>2001</v>
      </c>
      <c r="B6" s="387"/>
      <c r="C6" s="228">
        <v>1805637</v>
      </c>
      <c r="D6" s="228">
        <v>252176</v>
      </c>
      <c r="E6" s="228">
        <v>143486</v>
      </c>
      <c r="F6" s="228">
        <v>71763</v>
      </c>
      <c r="G6" s="175"/>
    </row>
    <row r="7" spans="1:8" x14ac:dyDescent="0.2">
      <c r="A7" s="383">
        <v>2002</v>
      </c>
      <c r="B7" s="383"/>
      <c r="C7" s="228">
        <v>1743339</v>
      </c>
      <c r="D7" s="228">
        <v>263384</v>
      </c>
      <c r="E7" s="228">
        <v>140721</v>
      </c>
      <c r="F7" s="228">
        <v>68901</v>
      </c>
      <c r="G7" s="175"/>
      <c r="H7" s="123"/>
    </row>
    <row r="8" spans="1:8" x14ac:dyDescent="0.2">
      <c r="A8" s="383">
        <v>2003</v>
      </c>
      <c r="B8" s="383"/>
      <c r="C8" s="228">
        <v>1718883</v>
      </c>
      <c r="D8" s="228">
        <v>264379</v>
      </c>
      <c r="E8" s="228">
        <v>154705</v>
      </c>
      <c r="F8" s="228">
        <v>65026</v>
      </c>
      <c r="G8" s="175"/>
      <c r="H8" s="123"/>
    </row>
    <row r="9" spans="1:8" x14ac:dyDescent="0.2">
      <c r="A9" s="383">
        <v>2004</v>
      </c>
      <c r="B9" s="383"/>
      <c r="C9" s="228">
        <v>1723371</v>
      </c>
      <c r="D9" s="228">
        <v>258096</v>
      </c>
      <c r="E9" s="228">
        <v>151527</v>
      </c>
      <c r="F9" s="228">
        <v>62201</v>
      </c>
      <c r="G9" s="175"/>
      <c r="H9" s="123"/>
    </row>
    <row r="10" spans="1:8" x14ac:dyDescent="0.2">
      <c r="A10" s="383">
        <v>2005</v>
      </c>
      <c r="B10" s="383"/>
      <c r="C10" s="228">
        <v>1968894</v>
      </c>
      <c r="D10" s="228">
        <v>275138</v>
      </c>
      <c r="E10" s="228">
        <v>153328</v>
      </c>
      <c r="F10" s="228">
        <v>63367</v>
      </c>
      <c r="G10" s="175"/>
      <c r="H10" s="306"/>
    </row>
    <row r="11" spans="1:8" x14ac:dyDescent="0.2">
      <c r="A11" s="383">
        <v>2006</v>
      </c>
      <c r="B11" s="383"/>
      <c r="C11" s="228">
        <v>2115491</v>
      </c>
      <c r="D11" s="228">
        <v>292115</v>
      </c>
      <c r="E11" s="228">
        <v>155149</v>
      </c>
      <c r="F11" s="228">
        <v>62968</v>
      </c>
      <c r="G11" s="175"/>
      <c r="H11" s="306"/>
    </row>
    <row r="12" spans="1:8" x14ac:dyDescent="0.2">
      <c r="A12" s="383">
        <v>2007</v>
      </c>
      <c r="B12" s="383"/>
      <c r="C12" s="228">
        <v>1944812</v>
      </c>
      <c r="D12" s="228">
        <v>338616</v>
      </c>
      <c r="E12" s="228">
        <v>173751</v>
      </c>
      <c r="F12" s="228">
        <v>69248</v>
      </c>
      <c r="G12" s="175"/>
      <c r="H12" s="306"/>
    </row>
    <row r="13" spans="1:8" x14ac:dyDescent="0.2">
      <c r="A13" s="383">
        <v>2008</v>
      </c>
      <c r="B13" s="383"/>
      <c r="C13" s="228">
        <v>1993828</v>
      </c>
      <c r="D13" s="228">
        <v>298796</v>
      </c>
      <c r="E13" s="228">
        <v>163905</v>
      </c>
      <c r="F13" s="228">
        <v>63981</v>
      </c>
      <c r="G13" s="175"/>
      <c r="H13" s="306"/>
    </row>
    <row r="14" spans="1:8" x14ac:dyDescent="0.2">
      <c r="A14" s="383">
        <v>2009</v>
      </c>
      <c r="B14" s="383"/>
      <c r="C14" s="228">
        <v>1803221</v>
      </c>
      <c r="D14" s="228">
        <v>315963</v>
      </c>
      <c r="E14" s="228">
        <v>179983</v>
      </c>
      <c r="F14" s="228">
        <v>64078</v>
      </c>
      <c r="G14" s="175"/>
      <c r="H14" s="306"/>
    </row>
    <row r="15" spans="1:8" x14ac:dyDescent="0.2">
      <c r="A15" s="383">
        <v>2010</v>
      </c>
      <c r="B15" s="383"/>
      <c r="C15" s="228">
        <v>1550626</v>
      </c>
      <c r="D15" s="228">
        <v>290889</v>
      </c>
      <c r="E15" s="228">
        <v>168693</v>
      </c>
      <c r="F15" s="228">
        <v>60303</v>
      </c>
      <c r="G15" s="175"/>
      <c r="H15" s="306"/>
    </row>
    <row r="16" spans="1:8" x14ac:dyDescent="0.2">
      <c r="A16" s="383">
        <v>2011</v>
      </c>
      <c r="B16" s="383"/>
      <c r="C16" s="228">
        <v>1504243</v>
      </c>
      <c r="D16" s="228">
        <v>275918</v>
      </c>
      <c r="E16" s="228">
        <v>170615</v>
      </c>
      <c r="F16" s="228">
        <v>52660</v>
      </c>
      <c r="G16" s="175"/>
      <c r="H16" s="306"/>
    </row>
    <row r="17" spans="1:17" x14ac:dyDescent="0.2">
      <c r="A17" s="383">
        <v>2012</v>
      </c>
      <c r="B17" s="383"/>
      <c r="C17" s="228">
        <v>1394230</v>
      </c>
      <c r="D17" s="228">
        <v>259585</v>
      </c>
      <c r="E17" s="228">
        <v>151120</v>
      </c>
      <c r="F17" s="228">
        <v>46993</v>
      </c>
      <c r="G17" s="175"/>
      <c r="H17" s="306"/>
      <c r="J17" s="123"/>
    </row>
    <row r="18" spans="1:17" x14ac:dyDescent="0.2">
      <c r="A18" s="240">
        <v>2013</v>
      </c>
      <c r="B18" s="383"/>
      <c r="C18" s="228">
        <v>1445339</v>
      </c>
      <c r="D18" s="228">
        <v>262872</v>
      </c>
      <c r="E18" s="228">
        <v>149637</v>
      </c>
      <c r="F18" s="228">
        <v>43093</v>
      </c>
      <c r="G18" s="175"/>
      <c r="H18" s="306"/>
      <c r="J18" s="123"/>
    </row>
    <row r="19" spans="1:17" x14ac:dyDescent="0.2">
      <c r="A19" s="240" t="s">
        <v>174</v>
      </c>
      <c r="B19" s="383"/>
      <c r="C19" s="228">
        <v>1594596</v>
      </c>
      <c r="D19" s="228">
        <v>264701</v>
      </c>
      <c r="E19" s="228">
        <v>143529</v>
      </c>
      <c r="F19" s="228">
        <v>45062</v>
      </c>
      <c r="G19" s="175"/>
      <c r="H19" s="306"/>
      <c r="I19" s="123"/>
    </row>
    <row r="20" spans="1:17" x14ac:dyDescent="0.2">
      <c r="A20" s="240" t="s">
        <v>175</v>
      </c>
      <c r="B20" s="383"/>
      <c r="C20" s="228">
        <v>1562065</v>
      </c>
      <c r="D20" s="228">
        <v>264545</v>
      </c>
      <c r="E20" s="228">
        <v>151260</v>
      </c>
      <c r="F20" s="228">
        <v>48192</v>
      </c>
      <c r="G20" s="175"/>
      <c r="H20" s="306"/>
      <c r="I20" s="186"/>
    </row>
    <row r="21" spans="1:17" x14ac:dyDescent="0.2">
      <c r="A21" s="498" t="s">
        <v>238</v>
      </c>
      <c r="B21" s="498"/>
      <c r="C21" s="389">
        <v>1802286</v>
      </c>
      <c r="D21" s="389">
        <v>284315</v>
      </c>
      <c r="E21" s="389">
        <v>157140</v>
      </c>
      <c r="F21" s="389">
        <v>52926</v>
      </c>
      <c r="G21" s="175"/>
      <c r="H21" s="123"/>
      <c r="I21" s="174"/>
      <c r="J21" s="298"/>
    </row>
    <row r="22" spans="1:17" x14ac:dyDescent="0.2">
      <c r="A22" s="383"/>
      <c r="B22" s="383"/>
      <c r="C22" s="278"/>
      <c r="D22" s="390"/>
      <c r="E22" s="239"/>
      <c r="F22" s="228"/>
      <c r="G22" s="175"/>
      <c r="H22" s="123"/>
      <c r="I22" s="174"/>
    </row>
    <row r="23" spans="1:17" x14ac:dyDescent="0.2">
      <c r="A23" s="383">
        <v>2009</v>
      </c>
      <c r="B23" s="383" t="s">
        <v>18</v>
      </c>
      <c r="C23" s="222">
        <v>484887</v>
      </c>
      <c r="D23" s="222">
        <v>77365</v>
      </c>
      <c r="E23" s="222">
        <v>43095</v>
      </c>
      <c r="F23" s="222">
        <v>15946</v>
      </c>
      <c r="G23" s="175"/>
      <c r="I23" s="298"/>
      <c r="Q23" s="123"/>
    </row>
    <row r="24" spans="1:17" x14ac:dyDescent="0.2">
      <c r="A24" s="383"/>
      <c r="B24" s="383" t="s">
        <v>22</v>
      </c>
      <c r="C24" s="222">
        <v>431897</v>
      </c>
      <c r="D24" s="222">
        <v>78822</v>
      </c>
      <c r="E24" s="222">
        <v>43925</v>
      </c>
      <c r="F24" s="222">
        <v>15222</v>
      </c>
      <c r="G24" s="175"/>
      <c r="I24" s="298"/>
      <c r="J24" s="298"/>
      <c r="Q24" s="123"/>
    </row>
    <row r="25" spans="1:17" x14ac:dyDescent="0.2">
      <c r="A25" s="252"/>
      <c r="B25" s="383" t="s">
        <v>20</v>
      </c>
      <c r="C25" s="222">
        <v>462491</v>
      </c>
      <c r="D25" s="222">
        <v>82666</v>
      </c>
      <c r="E25" s="222">
        <v>48801</v>
      </c>
      <c r="F25" s="222">
        <v>16191</v>
      </c>
      <c r="G25" s="175"/>
      <c r="I25" s="298"/>
      <c r="J25" s="298"/>
      <c r="Q25" s="123"/>
    </row>
    <row r="26" spans="1:17" x14ac:dyDescent="0.2">
      <c r="A26" s="383"/>
      <c r="B26" s="383" t="s">
        <v>23</v>
      </c>
      <c r="C26" s="222">
        <v>423946</v>
      </c>
      <c r="D26" s="222">
        <v>77110</v>
      </c>
      <c r="E26" s="222">
        <v>44162</v>
      </c>
      <c r="F26" s="222">
        <v>16719</v>
      </c>
      <c r="G26" s="175"/>
      <c r="I26" s="298"/>
      <c r="J26" s="298"/>
      <c r="Q26" s="123"/>
    </row>
    <row r="27" spans="1:17" x14ac:dyDescent="0.2">
      <c r="A27" s="383">
        <v>2010</v>
      </c>
      <c r="B27" s="383" t="s">
        <v>18</v>
      </c>
      <c r="C27" s="222">
        <v>387878</v>
      </c>
      <c r="D27" s="222">
        <v>72140</v>
      </c>
      <c r="E27" s="222">
        <v>42099</v>
      </c>
      <c r="F27" s="222">
        <v>16771</v>
      </c>
      <c r="G27" s="175"/>
      <c r="H27" s="331"/>
      <c r="I27" s="298"/>
      <c r="J27" s="298"/>
      <c r="Q27" s="123"/>
    </row>
    <row r="28" spans="1:17" x14ac:dyDescent="0.2">
      <c r="A28" s="383"/>
      <c r="B28" s="383" t="s">
        <v>22</v>
      </c>
      <c r="C28" s="222">
        <v>377636</v>
      </c>
      <c r="D28" s="222">
        <v>71445</v>
      </c>
      <c r="E28" s="222">
        <v>40464</v>
      </c>
      <c r="F28" s="222">
        <v>15018</v>
      </c>
      <c r="G28" s="175"/>
      <c r="H28" s="331"/>
      <c r="I28" s="298"/>
      <c r="J28" s="298"/>
      <c r="Q28" s="123"/>
    </row>
    <row r="29" spans="1:17" x14ac:dyDescent="0.2">
      <c r="A29" s="391"/>
      <c r="B29" s="383" t="s">
        <v>20</v>
      </c>
      <c r="C29" s="222">
        <v>404345</v>
      </c>
      <c r="D29" s="222">
        <v>75433</v>
      </c>
      <c r="E29" s="222">
        <v>44807</v>
      </c>
      <c r="F29" s="222">
        <v>14700</v>
      </c>
      <c r="G29" s="175"/>
      <c r="H29" s="331"/>
      <c r="I29" s="298"/>
      <c r="J29" s="298"/>
      <c r="Q29" s="123"/>
    </row>
    <row r="30" spans="1:17" x14ac:dyDescent="0.2">
      <c r="A30" s="383"/>
      <c r="B30" s="383" t="s">
        <v>23</v>
      </c>
      <c r="C30" s="222">
        <v>380767</v>
      </c>
      <c r="D30" s="222">
        <v>71871</v>
      </c>
      <c r="E30" s="222">
        <v>41323</v>
      </c>
      <c r="F30" s="222">
        <v>13814</v>
      </c>
      <c r="G30" s="175"/>
      <c r="H30" s="331"/>
      <c r="I30" s="298"/>
      <c r="J30" s="298"/>
      <c r="Q30" s="123"/>
    </row>
    <row r="31" spans="1:17" x14ac:dyDescent="0.2">
      <c r="A31" s="383">
        <v>2011</v>
      </c>
      <c r="B31" s="383" t="s">
        <v>24</v>
      </c>
      <c r="C31" s="222">
        <v>398384</v>
      </c>
      <c r="D31" s="222">
        <v>69830</v>
      </c>
      <c r="E31" s="222">
        <v>44205</v>
      </c>
      <c r="F31" s="222">
        <v>14679</v>
      </c>
      <c r="G31" s="175"/>
      <c r="H31" s="331"/>
      <c r="I31" s="298"/>
      <c r="J31" s="298"/>
      <c r="Q31" s="123"/>
    </row>
    <row r="32" spans="1:17" x14ac:dyDescent="0.2">
      <c r="A32" s="383"/>
      <c r="B32" s="383" t="s">
        <v>22</v>
      </c>
      <c r="C32" s="222">
        <v>352282</v>
      </c>
      <c r="D32" s="222">
        <v>67292</v>
      </c>
      <c r="E32" s="222">
        <v>40157</v>
      </c>
      <c r="F32" s="222">
        <v>12860</v>
      </c>
      <c r="G32" s="175"/>
      <c r="H32" s="331"/>
      <c r="I32" s="298"/>
      <c r="J32" s="298"/>
      <c r="Q32" s="123"/>
    </row>
    <row r="33" spans="1:109" x14ac:dyDescent="0.2">
      <c r="A33" s="383"/>
      <c r="B33" s="383" t="s">
        <v>1</v>
      </c>
      <c r="C33" s="222">
        <v>404893</v>
      </c>
      <c r="D33" s="222">
        <v>72513</v>
      </c>
      <c r="E33" s="222">
        <v>44383</v>
      </c>
      <c r="F33" s="222">
        <v>12819</v>
      </c>
      <c r="G33" s="175"/>
      <c r="H33" s="331"/>
      <c r="I33" s="298"/>
      <c r="J33" s="298"/>
      <c r="Q33" s="123"/>
    </row>
    <row r="34" spans="1:109" x14ac:dyDescent="0.2">
      <c r="A34" s="383"/>
      <c r="B34" s="383" t="s">
        <v>23</v>
      </c>
      <c r="C34" s="222">
        <v>348684</v>
      </c>
      <c r="D34" s="222">
        <v>66283</v>
      </c>
      <c r="E34" s="222">
        <v>41870</v>
      </c>
      <c r="F34" s="222">
        <v>12302</v>
      </c>
      <c r="G34" s="297"/>
      <c r="H34" s="297"/>
      <c r="I34" s="297"/>
      <c r="J34" s="297"/>
      <c r="Q34" s="123"/>
    </row>
    <row r="35" spans="1:109" x14ac:dyDescent="0.2">
      <c r="A35" s="383">
        <v>2012</v>
      </c>
      <c r="B35" s="383" t="s">
        <v>18</v>
      </c>
      <c r="C35" s="222">
        <v>359810</v>
      </c>
      <c r="D35" s="222">
        <v>66616</v>
      </c>
      <c r="E35" s="222">
        <v>42455</v>
      </c>
      <c r="F35" s="222">
        <v>13566</v>
      </c>
      <c r="G35" s="175"/>
      <c r="H35" s="331"/>
      <c r="I35" s="299"/>
      <c r="J35" s="298"/>
      <c r="Q35" s="123"/>
    </row>
    <row r="36" spans="1:109" x14ac:dyDescent="0.2">
      <c r="A36" s="383"/>
      <c r="B36" s="383" t="s">
        <v>22</v>
      </c>
      <c r="C36" s="222">
        <v>328188</v>
      </c>
      <c r="D36" s="222">
        <v>65220</v>
      </c>
      <c r="E36" s="222">
        <v>36072</v>
      </c>
      <c r="F36" s="222">
        <v>12157</v>
      </c>
      <c r="G36" s="175"/>
      <c r="H36" s="331"/>
      <c r="I36" s="298"/>
      <c r="J36" s="298"/>
      <c r="Q36" s="123"/>
    </row>
    <row r="37" spans="1:109" x14ac:dyDescent="0.2">
      <c r="A37" s="383"/>
      <c r="B37" s="383" t="s">
        <v>20</v>
      </c>
      <c r="C37" s="222">
        <v>368968</v>
      </c>
      <c r="D37" s="222">
        <v>61430</v>
      </c>
      <c r="E37" s="222">
        <v>34269</v>
      </c>
      <c r="F37" s="222">
        <v>10954</v>
      </c>
      <c r="G37" s="175"/>
      <c r="H37" s="331"/>
      <c r="I37" s="298"/>
      <c r="J37" s="298"/>
      <c r="Q37" s="123"/>
    </row>
    <row r="38" spans="1:109" x14ac:dyDescent="0.2">
      <c r="A38" s="383"/>
      <c r="B38" s="383" t="s">
        <v>23</v>
      </c>
      <c r="C38" s="222">
        <v>337264</v>
      </c>
      <c r="D38" s="222">
        <v>66319</v>
      </c>
      <c r="E38" s="222">
        <v>38324</v>
      </c>
      <c r="F38" s="222">
        <v>10316</v>
      </c>
      <c r="G38" s="297"/>
      <c r="H38" s="297"/>
      <c r="I38" s="297"/>
      <c r="J38" s="297"/>
      <c r="Q38" s="123"/>
    </row>
    <row r="39" spans="1:109" ht="13.5" customHeight="1" x14ac:dyDescent="0.2">
      <c r="A39" s="383">
        <v>2013</v>
      </c>
      <c r="B39" s="383" t="s">
        <v>18</v>
      </c>
      <c r="C39" s="222">
        <v>357447</v>
      </c>
      <c r="D39" s="222">
        <v>63159</v>
      </c>
      <c r="E39" s="222">
        <v>39934</v>
      </c>
      <c r="F39" s="222">
        <v>10797</v>
      </c>
      <c r="G39" s="175"/>
      <c r="H39" s="331"/>
      <c r="I39" s="297"/>
      <c r="J39" s="297"/>
      <c r="Q39" s="123"/>
    </row>
    <row r="40" spans="1:109" x14ac:dyDescent="0.2">
      <c r="A40" s="383"/>
      <c r="B40" s="383" t="s">
        <v>22</v>
      </c>
      <c r="C40" s="222">
        <v>351046</v>
      </c>
      <c r="D40" s="222">
        <v>67016</v>
      </c>
      <c r="E40" s="222">
        <v>35519</v>
      </c>
      <c r="F40" s="222">
        <v>11009</v>
      </c>
      <c r="G40" s="175"/>
      <c r="H40" s="331"/>
      <c r="I40" s="297"/>
      <c r="J40" s="297"/>
      <c r="K40" s="106"/>
      <c r="Q40" s="123"/>
    </row>
    <row r="41" spans="1:109" x14ac:dyDescent="0.2">
      <c r="A41" s="383"/>
      <c r="B41" s="383" t="s">
        <v>20</v>
      </c>
      <c r="C41" s="222">
        <v>362376</v>
      </c>
      <c r="D41" s="222">
        <v>66952</v>
      </c>
      <c r="E41" s="222">
        <v>37407</v>
      </c>
      <c r="F41" s="222">
        <v>10832</v>
      </c>
      <c r="G41" s="175"/>
      <c r="H41" s="331"/>
      <c r="I41" s="297"/>
      <c r="J41" s="297"/>
      <c r="K41" s="106"/>
      <c r="Q41" s="123"/>
    </row>
    <row r="42" spans="1:109" x14ac:dyDescent="0.2">
      <c r="A42" s="383"/>
      <c r="B42" s="383" t="s">
        <v>23</v>
      </c>
      <c r="C42" s="222">
        <v>374470</v>
      </c>
      <c r="D42" s="222">
        <v>65745</v>
      </c>
      <c r="E42" s="222">
        <v>36777</v>
      </c>
      <c r="F42" s="222">
        <v>10455</v>
      </c>
      <c r="G42" s="297"/>
      <c r="H42" s="297"/>
      <c r="I42" s="297"/>
      <c r="J42" s="297"/>
      <c r="K42" s="106"/>
      <c r="Q42" s="123"/>
    </row>
    <row r="43" spans="1:109" x14ac:dyDescent="0.2">
      <c r="A43" s="383">
        <v>2014</v>
      </c>
      <c r="B43" s="383" t="s">
        <v>24</v>
      </c>
      <c r="C43" s="222">
        <v>424741</v>
      </c>
      <c r="D43" s="222">
        <v>68420</v>
      </c>
      <c r="E43" s="222">
        <v>38558</v>
      </c>
      <c r="F43" s="222">
        <v>11927</v>
      </c>
      <c r="G43" s="175"/>
      <c r="H43" s="331"/>
      <c r="I43" s="297"/>
      <c r="J43" s="297"/>
      <c r="K43" s="106"/>
      <c r="Q43" s="123"/>
    </row>
    <row r="44" spans="1:109" x14ac:dyDescent="0.2">
      <c r="A44" s="383"/>
      <c r="B44" s="383" t="s">
        <v>22</v>
      </c>
      <c r="C44" s="222">
        <v>370890</v>
      </c>
      <c r="D44" s="222">
        <v>63084</v>
      </c>
      <c r="E44" s="222">
        <v>34037</v>
      </c>
      <c r="F44" s="222">
        <v>11197</v>
      </c>
      <c r="G44" s="175"/>
      <c r="H44" s="331"/>
      <c r="I44" s="297"/>
      <c r="J44" s="297"/>
      <c r="K44" s="106"/>
      <c r="Q44" s="123"/>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row>
    <row r="45" spans="1:109" x14ac:dyDescent="0.2">
      <c r="A45" s="383"/>
      <c r="B45" s="383" t="s">
        <v>1</v>
      </c>
      <c r="C45" s="222">
        <v>410822</v>
      </c>
      <c r="D45" s="222">
        <v>65852</v>
      </c>
      <c r="E45" s="222">
        <v>35849</v>
      </c>
      <c r="F45" s="222">
        <v>11135</v>
      </c>
      <c r="G45" s="175"/>
      <c r="H45" s="331"/>
      <c r="I45" s="297"/>
      <c r="J45" s="297"/>
      <c r="K45" s="106"/>
      <c r="Q45" s="123"/>
    </row>
    <row r="46" spans="1:109" x14ac:dyDescent="0.2">
      <c r="A46" s="383"/>
      <c r="B46" s="383" t="s">
        <v>23</v>
      </c>
      <c r="C46" s="222">
        <v>388143</v>
      </c>
      <c r="D46" s="222">
        <v>67345</v>
      </c>
      <c r="E46" s="222">
        <v>35085</v>
      </c>
      <c r="F46" s="222">
        <v>10803</v>
      </c>
      <c r="G46" s="297"/>
      <c r="H46" s="297"/>
      <c r="I46" s="297"/>
      <c r="J46" s="297"/>
      <c r="K46" s="106"/>
      <c r="Q46" s="123"/>
    </row>
    <row r="47" spans="1:109" x14ac:dyDescent="0.2">
      <c r="A47" s="383">
        <v>2015</v>
      </c>
      <c r="B47" s="383" t="s">
        <v>24</v>
      </c>
      <c r="C47" s="222">
        <v>397024</v>
      </c>
      <c r="D47" s="222">
        <v>65690</v>
      </c>
      <c r="E47" s="392">
        <v>38933</v>
      </c>
      <c r="F47" s="222">
        <v>12180</v>
      </c>
      <c r="G47" s="175"/>
      <c r="H47" s="331"/>
      <c r="I47" s="297"/>
      <c r="J47" s="296"/>
      <c r="K47" s="296"/>
      <c r="Q47" s="123"/>
    </row>
    <row r="48" spans="1:109" x14ac:dyDescent="0.2">
      <c r="A48" s="383"/>
      <c r="B48" s="383" t="s">
        <v>22</v>
      </c>
      <c r="C48" s="222">
        <v>367178</v>
      </c>
      <c r="D48" s="222">
        <v>65542</v>
      </c>
      <c r="E48" s="223">
        <v>35741</v>
      </c>
      <c r="F48" s="223">
        <v>11522</v>
      </c>
      <c r="G48" s="175"/>
      <c r="H48" s="331"/>
      <c r="I48" s="296"/>
      <c r="J48" s="298"/>
      <c r="Q48" s="123"/>
    </row>
    <row r="49" spans="1:17" x14ac:dyDescent="0.2">
      <c r="A49" s="383"/>
      <c r="B49" s="383" t="s">
        <v>1</v>
      </c>
      <c r="C49" s="222">
        <v>399489</v>
      </c>
      <c r="D49" s="222">
        <v>66651</v>
      </c>
      <c r="E49" s="223">
        <v>38792</v>
      </c>
      <c r="F49" s="223">
        <v>12622</v>
      </c>
      <c r="G49" s="175"/>
      <c r="H49" s="331"/>
      <c r="I49" s="298"/>
      <c r="J49" s="298"/>
      <c r="Q49" s="123"/>
    </row>
    <row r="50" spans="1:17" x14ac:dyDescent="0.2">
      <c r="A50" s="383"/>
      <c r="B50" s="383" t="s">
        <v>23</v>
      </c>
      <c r="C50" s="222">
        <v>398374</v>
      </c>
      <c r="D50" s="222">
        <v>66662</v>
      </c>
      <c r="E50" s="223">
        <v>37794</v>
      </c>
      <c r="F50" s="223">
        <v>11868</v>
      </c>
      <c r="G50" s="297"/>
      <c r="H50" s="297"/>
      <c r="I50" s="297"/>
      <c r="J50" s="297"/>
      <c r="Q50" s="123"/>
    </row>
    <row r="51" spans="1:17" x14ac:dyDescent="0.2">
      <c r="A51" s="383">
        <v>2016</v>
      </c>
      <c r="B51" s="383" t="s">
        <v>24</v>
      </c>
      <c r="C51" s="222">
        <v>430216</v>
      </c>
      <c r="D51" s="222">
        <v>70624</v>
      </c>
      <c r="E51" s="223">
        <v>38936</v>
      </c>
      <c r="F51" s="223">
        <v>13221</v>
      </c>
      <c r="G51" s="175"/>
      <c r="H51" s="331"/>
      <c r="I51" s="298"/>
      <c r="J51" s="298"/>
      <c r="Q51" s="123"/>
    </row>
    <row r="52" spans="1:17" x14ac:dyDescent="0.2">
      <c r="A52" s="383"/>
      <c r="B52" s="383" t="s">
        <v>22</v>
      </c>
      <c r="C52" s="222">
        <v>403360</v>
      </c>
      <c r="D52" s="222">
        <v>70752</v>
      </c>
      <c r="E52" s="223">
        <v>39356</v>
      </c>
      <c r="F52" s="224">
        <v>12889</v>
      </c>
      <c r="G52" s="175"/>
      <c r="H52" s="331"/>
      <c r="I52" s="298"/>
      <c r="J52" s="298"/>
      <c r="Q52" s="123"/>
    </row>
    <row r="53" spans="1:17" x14ac:dyDescent="0.2">
      <c r="A53" s="383"/>
      <c r="B53" s="383" t="s">
        <v>1</v>
      </c>
      <c r="C53" s="222">
        <v>495906</v>
      </c>
      <c r="D53" s="222">
        <v>72318</v>
      </c>
      <c r="E53" s="223">
        <v>40201</v>
      </c>
      <c r="F53" s="224">
        <v>12986</v>
      </c>
      <c r="G53" s="219"/>
      <c r="H53" s="331"/>
      <c r="I53" s="298"/>
      <c r="J53" s="298"/>
      <c r="Q53" s="123"/>
    </row>
    <row r="54" spans="1:17" ht="14.25" x14ac:dyDescent="0.2">
      <c r="A54" s="383"/>
      <c r="B54" s="383" t="s">
        <v>240</v>
      </c>
      <c r="C54" s="222">
        <v>472804</v>
      </c>
      <c r="D54" s="222">
        <v>70621</v>
      </c>
      <c r="E54" s="222">
        <v>38647</v>
      </c>
      <c r="F54" s="222">
        <v>13830</v>
      </c>
      <c r="G54" s="297"/>
      <c r="H54" s="297"/>
      <c r="I54" s="297"/>
      <c r="J54" s="297"/>
      <c r="K54" s="331"/>
      <c r="Q54" s="106"/>
    </row>
    <row r="55" spans="1:17" x14ac:dyDescent="0.2">
      <c r="A55" s="393">
        <v>2017</v>
      </c>
      <c r="B55" s="393" t="s">
        <v>239</v>
      </c>
      <c r="C55" s="394">
        <v>508711</v>
      </c>
      <c r="D55" s="394">
        <v>76242</v>
      </c>
      <c r="E55" s="394">
        <v>41037</v>
      </c>
      <c r="F55" s="394">
        <v>15846</v>
      </c>
      <c r="G55" s="331"/>
      <c r="H55" s="331"/>
      <c r="I55" s="331"/>
      <c r="J55" s="331"/>
      <c r="K55" s="331"/>
      <c r="Q55" s="106"/>
    </row>
    <row r="56" spans="1:17" x14ac:dyDescent="0.2">
      <c r="A56" s="313"/>
      <c r="B56" s="313"/>
      <c r="C56" s="326"/>
      <c r="D56" s="326"/>
      <c r="E56" s="326"/>
      <c r="F56" s="326"/>
      <c r="G56" s="175"/>
      <c r="H56" s="334"/>
      <c r="I56" s="175"/>
      <c r="J56" s="175"/>
      <c r="Q56" s="106"/>
    </row>
    <row r="57" spans="1:17" x14ac:dyDescent="0.2">
      <c r="A57" s="138" t="s">
        <v>25</v>
      </c>
      <c r="B57" s="176"/>
      <c r="C57" s="384"/>
      <c r="D57" s="120"/>
      <c r="E57" s="120"/>
      <c r="F57" s="120"/>
    </row>
    <row r="58" spans="1:17" x14ac:dyDescent="0.2">
      <c r="A58" s="502" t="s">
        <v>26</v>
      </c>
      <c r="B58" s="502"/>
      <c r="C58" s="502"/>
      <c r="D58" s="502"/>
      <c r="E58" s="502"/>
      <c r="F58" s="502"/>
    </row>
    <row r="59" spans="1:17" ht="7.5" customHeight="1" x14ac:dyDescent="0.2">
      <c r="C59" s="123"/>
    </row>
    <row r="60" spans="1:17" x14ac:dyDescent="0.2">
      <c r="A60" s="138" t="s">
        <v>27</v>
      </c>
      <c r="B60" s="138"/>
      <c r="C60" s="139"/>
      <c r="D60" s="139"/>
      <c r="E60" s="139"/>
      <c r="F60" s="171"/>
      <c r="G60" s="139"/>
    </row>
    <row r="61" spans="1:17" ht="22.5" customHeight="1" x14ac:dyDescent="0.2">
      <c r="A61" s="503" t="s">
        <v>93</v>
      </c>
      <c r="B61" s="503"/>
      <c r="C61" s="503"/>
      <c r="D61" s="503"/>
      <c r="E61" s="503"/>
      <c r="F61" s="503"/>
      <c r="G61" s="177"/>
    </row>
    <row r="62" spans="1:17" ht="29.25" customHeight="1" x14ac:dyDescent="0.2">
      <c r="A62" s="503" t="s">
        <v>110</v>
      </c>
      <c r="B62" s="503"/>
      <c r="C62" s="503"/>
      <c r="D62" s="503"/>
      <c r="E62" s="503"/>
      <c r="F62" s="503"/>
      <c r="G62" s="178"/>
    </row>
    <row r="63" spans="1:17" ht="29.25" customHeight="1" x14ac:dyDescent="0.2">
      <c r="A63" s="503" t="s">
        <v>162</v>
      </c>
      <c r="B63" s="506"/>
      <c r="C63" s="506"/>
      <c r="D63" s="506"/>
      <c r="E63" s="506"/>
      <c r="F63" s="506"/>
      <c r="G63" s="301"/>
    </row>
    <row r="64" spans="1:17" x14ac:dyDescent="0.2">
      <c r="A64" s="507"/>
      <c r="B64" s="508"/>
      <c r="C64" s="508"/>
      <c r="D64" s="508"/>
      <c r="E64" s="508"/>
      <c r="F64" s="508"/>
      <c r="G64" s="307"/>
    </row>
    <row r="65" spans="1:7" x14ac:dyDescent="0.2">
      <c r="A65" s="504"/>
      <c r="B65" s="505"/>
      <c r="C65" s="505"/>
      <c r="D65" s="505"/>
      <c r="E65" s="505"/>
      <c r="F65" s="505"/>
      <c r="G65" s="505"/>
    </row>
    <row r="66" spans="1:7" x14ac:dyDescent="0.2">
      <c r="A66" s="124" t="s">
        <v>100</v>
      </c>
    </row>
    <row r="67" spans="1:7" x14ac:dyDescent="0.2">
      <c r="A67" s="125" t="s">
        <v>101</v>
      </c>
    </row>
  </sheetData>
  <mergeCells count="7">
    <mergeCell ref="A2:F2"/>
    <mergeCell ref="A58:F58"/>
    <mergeCell ref="A61:F61"/>
    <mergeCell ref="A62:F62"/>
    <mergeCell ref="A65:G65"/>
    <mergeCell ref="A63:F63"/>
    <mergeCell ref="A64:F64"/>
  </mergeCells>
  <hyperlinks>
    <hyperlink ref="F1" location="Index!A1" display="Index"/>
  </hyperlinks>
  <printOptions horizontalCentered="1"/>
  <pageMargins left="0.78740157480314965" right="0.39370078740157483" top="0.59055118110236227" bottom="0.59055118110236227" header="0.19685039370078741" footer="0.19685039370078741"/>
  <pageSetup paperSize="9" scale="95" orientation="portrait"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D69"/>
  <sheetViews>
    <sheetView showGridLines="0" zoomScaleNormal="100" zoomScaleSheetLayoutView="100" workbookViewId="0">
      <pane ySplit="4" topLeftCell="A5" activePane="bottomLeft" state="frozen"/>
      <selection pane="bottomLeft"/>
    </sheetView>
  </sheetViews>
  <sheetFormatPr defaultRowHeight="12.75" x14ac:dyDescent="0.2"/>
  <cols>
    <col min="1" max="1" width="9.28515625" style="118" bestFit="1" customWidth="1"/>
    <col min="2" max="2" width="9.140625" style="118"/>
    <col min="3" max="3" width="13.140625" style="118" bestFit="1" customWidth="1"/>
    <col min="4" max="4" width="12.5703125" style="118" bestFit="1" customWidth="1"/>
    <col min="5" max="6" width="12.5703125" style="118" customWidth="1"/>
    <col min="7" max="7" width="12.28515625" style="118" bestFit="1" customWidth="1"/>
    <col min="8" max="8" width="1.42578125" style="118" customWidth="1"/>
    <col min="9" max="9" width="12.28515625" style="118" bestFit="1" customWidth="1"/>
    <col min="10" max="10" width="9.28515625" style="118" bestFit="1" customWidth="1"/>
    <col min="11" max="11" width="9.5703125" style="118" customWidth="1"/>
    <col min="12" max="12" width="9.42578125" style="118" customWidth="1"/>
    <col min="13" max="13" width="10.42578125" style="118" customWidth="1"/>
    <col min="14" max="14" width="10.140625" style="118" customWidth="1"/>
    <col min="15" max="15" width="1.42578125" style="118" customWidth="1"/>
    <col min="16" max="16" width="12.5703125" style="118" customWidth="1"/>
    <col min="17" max="17" width="15.5703125" style="118" customWidth="1"/>
    <col min="18" max="16384" width="9.140625" style="118"/>
  </cols>
  <sheetData>
    <row r="1" spans="1:24" ht="15" x14ac:dyDescent="0.25">
      <c r="A1" s="116" t="s">
        <v>0</v>
      </c>
      <c r="B1" s="162"/>
      <c r="C1" s="163"/>
      <c r="D1" s="163"/>
      <c r="E1" s="163"/>
      <c r="F1" s="163"/>
      <c r="G1" s="163"/>
      <c r="H1" s="163"/>
      <c r="I1" s="163"/>
      <c r="J1" s="163"/>
      <c r="K1" s="163"/>
      <c r="L1" s="163"/>
      <c r="M1" s="164"/>
      <c r="N1" s="164"/>
      <c r="O1" s="164"/>
      <c r="P1" s="164"/>
      <c r="Q1" s="165" t="s">
        <v>31</v>
      </c>
    </row>
    <row r="2" spans="1:24" ht="12.75" customHeight="1" x14ac:dyDescent="0.2">
      <c r="A2" s="501" t="s">
        <v>243</v>
      </c>
      <c r="B2" s="501"/>
      <c r="C2" s="501"/>
      <c r="D2" s="501"/>
      <c r="E2" s="501"/>
      <c r="F2" s="501"/>
      <c r="G2" s="501"/>
      <c r="H2" s="501"/>
      <c r="I2" s="501"/>
      <c r="J2" s="501"/>
      <c r="K2" s="501"/>
      <c r="L2" s="501"/>
      <c r="M2" s="511"/>
      <c r="N2" s="511"/>
      <c r="O2" s="511"/>
      <c r="P2" s="511"/>
    </row>
    <row r="3" spans="1:24" x14ac:dyDescent="0.2">
      <c r="A3" s="166"/>
      <c r="B3" s="166"/>
      <c r="C3" s="106"/>
      <c r="D3" s="106"/>
      <c r="E3" s="106"/>
      <c r="F3" s="106"/>
      <c r="G3" s="106"/>
      <c r="H3" s="106"/>
      <c r="I3" s="106"/>
      <c r="J3" s="106"/>
      <c r="K3" s="106"/>
      <c r="L3" s="106"/>
      <c r="Q3" s="106"/>
    </row>
    <row r="4" spans="1:24" ht="60" customHeight="1" x14ac:dyDescent="0.2">
      <c r="A4" s="132" t="s">
        <v>14</v>
      </c>
      <c r="B4" s="132" t="s">
        <v>15</v>
      </c>
      <c r="C4" s="133" t="s">
        <v>5</v>
      </c>
      <c r="D4" s="167" t="s">
        <v>112</v>
      </c>
      <c r="E4" s="167" t="s">
        <v>119</v>
      </c>
      <c r="F4" s="133" t="s">
        <v>115</v>
      </c>
      <c r="G4" s="133" t="s">
        <v>6</v>
      </c>
      <c r="H4" s="133"/>
      <c r="I4" s="126" t="s">
        <v>7</v>
      </c>
      <c r="J4" s="167" t="s">
        <v>16</v>
      </c>
      <c r="K4" s="167" t="s">
        <v>8</v>
      </c>
      <c r="L4" s="133" t="s">
        <v>9</v>
      </c>
      <c r="M4" s="133" t="s">
        <v>4</v>
      </c>
      <c r="N4" s="126" t="s">
        <v>125</v>
      </c>
      <c r="O4" s="133"/>
      <c r="P4" s="133" t="s">
        <v>17</v>
      </c>
      <c r="Q4" s="126" t="s">
        <v>116</v>
      </c>
      <c r="R4" s="381"/>
      <c r="S4" s="381"/>
      <c r="T4" s="381"/>
      <c r="U4" s="381"/>
      <c r="V4" s="381"/>
      <c r="W4" s="381"/>
      <c r="X4" s="381"/>
    </row>
    <row r="5" spans="1:24" x14ac:dyDescent="0.2">
      <c r="A5" s="386">
        <v>2000</v>
      </c>
      <c r="B5" s="387"/>
      <c r="C5" s="226">
        <v>1438673</v>
      </c>
      <c r="D5" s="223"/>
      <c r="E5" s="223"/>
      <c r="F5" s="226">
        <v>113273</v>
      </c>
      <c r="G5" s="226">
        <v>1551946</v>
      </c>
      <c r="H5" s="228"/>
      <c r="I5" s="228">
        <v>262474</v>
      </c>
      <c r="J5" s="228">
        <v>14110</v>
      </c>
      <c r="K5" s="228">
        <v>114983</v>
      </c>
      <c r="L5" s="226">
        <v>391567</v>
      </c>
      <c r="M5" s="395">
        <v>1943513</v>
      </c>
      <c r="N5" s="228">
        <v>25076</v>
      </c>
      <c r="O5" s="228"/>
      <c r="P5" s="226">
        <v>1968589</v>
      </c>
      <c r="Q5" s="396" t="s">
        <v>30</v>
      </c>
    </row>
    <row r="6" spans="1:24" x14ac:dyDescent="0.2">
      <c r="A6" s="386">
        <v>2001</v>
      </c>
      <c r="B6" s="387"/>
      <c r="C6" s="226">
        <v>1301312</v>
      </c>
      <c r="D6" s="223"/>
      <c r="E6" s="223"/>
      <c r="F6" s="226">
        <v>129380</v>
      </c>
      <c r="G6" s="226">
        <v>1430692</v>
      </c>
      <c r="H6" s="228"/>
      <c r="I6" s="228">
        <v>258257</v>
      </c>
      <c r="J6" s="228">
        <v>14563</v>
      </c>
      <c r="K6" s="228">
        <v>102125</v>
      </c>
      <c r="L6" s="226">
        <v>374945</v>
      </c>
      <c r="M6" s="226">
        <v>1805637</v>
      </c>
      <c r="N6" s="228">
        <v>26477</v>
      </c>
      <c r="O6" s="228"/>
      <c r="P6" s="226">
        <v>1832114</v>
      </c>
      <c r="Q6" s="396" t="s">
        <v>30</v>
      </c>
    </row>
    <row r="7" spans="1:24" x14ac:dyDescent="0.2">
      <c r="A7" s="383">
        <v>2002</v>
      </c>
      <c r="B7" s="383"/>
      <c r="C7" s="226">
        <v>1201583</v>
      </c>
      <c r="D7" s="223"/>
      <c r="E7" s="223"/>
      <c r="F7" s="226">
        <v>142883</v>
      </c>
      <c r="G7" s="226">
        <v>1344466</v>
      </c>
      <c r="H7" s="228"/>
      <c r="I7" s="228">
        <v>257507</v>
      </c>
      <c r="J7" s="228">
        <v>11498</v>
      </c>
      <c r="K7" s="228">
        <v>129868</v>
      </c>
      <c r="L7" s="226">
        <v>398873</v>
      </c>
      <c r="M7" s="226">
        <v>1743339</v>
      </c>
      <c r="N7" s="228">
        <v>29556</v>
      </c>
      <c r="O7" s="228"/>
      <c r="P7" s="226">
        <v>1772895</v>
      </c>
      <c r="Q7" s="396" t="s">
        <v>30</v>
      </c>
    </row>
    <row r="8" spans="1:24" x14ac:dyDescent="0.2">
      <c r="A8" s="383">
        <v>2003</v>
      </c>
      <c r="B8" s="383"/>
      <c r="C8" s="226">
        <v>1153697</v>
      </c>
      <c r="D8" s="223"/>
      <c r="E8" s="223"/>
      <c r="F8" s="226">
        <v>151204</v>
      </c>
      <c r="G8" s="226">
        <v>1304901</v>
      </c>
      <c r="H8" s="228"/>
      <c r="I8" s="228">
        <v>242492</v>
      </c>
      <c r="J8" s="228">
        <v>9748</v>
      </c>
      <c r="K8" s="228">
        <v>161742</v>
      </c>
      <c r="L8" s="226">
        <v>413982</v>
      </c>
      <c r="M8" s="226">
        <v>1718883</v>
      </c>
      <c r="N8" s="228">
        <v>30733</v>
      </c>
      <c r="O8" s="228"/>
      <c r="P8" s="226">
        <v>1749616</v>
      </c>
      <c r="Q8" s="396" t="s">
        <v>30</v>
      </c>
    </row>
    <row r="9" spans="1:24" x14ac:dyDescent="0.2">
      <c r="A9" s="383">
        <v>2004</v>
      </c>
      <c r="B9" s="383"/>
      <c r="C9" s="226">
        <v>1185688</v>
      </c>
      <c r="D9" s="223"/>
      <c r="E9" s="223"/>
      <c r="F9" s="226">
        <v>143166</v>
      </c>
      <c r="G9" s="226">
        <v>1328854</v>
      </c>
      <c r="H9" s="228"/>
      <c r="I9" s="228">
        <v>251259</v>
      </c>
      <c r="J9" s="228">
        <v>8798</v>
      </c>
      <c r="K9" s="228">
        <v>134460</v>
      </c>
      <c r="L9" s="226">
        <v>394517</v>
      </c>
      <c r="M9" s="226">
        <v>1723371</v>
      </c>
      <c r="N9" s="228">
        <v>38279</v>
      </c>
      <c r="O9" s="228"/>
      <c r="P9" s="226">
        <v>1761650</v>
      </c>
      <c r="Q9" s="396" t="s">
        <v>30</v>
      </c>
    </row>
    <row r="10" spans="1:24" x14ac:dyDescent="0.2">
      <c r="A10" s="383">
        <v>2005</v>
      </c>
      <c r="B10" s="383"/>
      <c r="C10" s="226">
        <v>1429438</v>
      </c>
      <c r="D10" s="223"/>
      <c r="E10" s="223"/>
      <c r="F10" s="226">
        <v>147120</v>
      </c>
      <c r="G10" s="226">
        <v>1576558</v>
      </c>
      <c r="H10" s="228"/>
      <c r="I10" s="228">
        <v>280422</v>
      </c>
      <c r="J10" s="228">
        <v>9079</v>
      </c>
      <c r="K10" s="228">
        <v>102835</v>
      </c>
      <c r="L10" s="226">
        <v>392336</v>
      </c>
      <c r="M10" s="226">
        <v>1968894</v>
      </c>
      <c r="N10" s="228">
        <v>51875</v>
      </c>
      <c r="O10" s="228"/>
      <c r="P10" s="226">
        <v>2020769</v>
      </c>
      <c r="Q10" s="396" t="s">
        <v>30</v>
      </c>
    </row>
    <row r="11" spans="1:24" x14ac:dyDescent="0.2">
      <c r="A11" s="383">
        <v>2006</v>
      </c>
      <c r="B11" s="383"/>
      <c r="C11" s="226">
        <v>1570962</v>
      </c>
      <c r="D11" s="223"/>
      <c r="E11" s="223"/>
      <c r="F11" s="226">
        <v>145195</v>
      </c>
      <c r="G11" s="226">
        <v>1716157</v>
      </c>
      <c r="H11" s="228"/>
      <c r="I11" s="228">
        <v>289408</v>
      </c>
      <c r="J11" s="228">
        <v>9852</v>
      </c>
      <c r="K11" s="228">
        <v>100074</v>
      </c>
      <c r="L11" s="226">
        <v>399334</v>
      </c>
      <c r="M11" s="226">
        <v>2115491</v>
      </c>
      <c r="N11" s="228">
        <v>66966</v>
      </c>
      <c r="O11" s="228"/>
      <c r="P11" s="226">
        <v>2182457</v>
      </c>
      <c r="Q11" s="396" t="s">
        <v>30</v>
      </c>
    </row>
    <row r="12" spans="1:24" x14ac:dyDescent="0.2">
      <c r="A12" s="383">
        <v>2007</v>
      </c>
      <c r="B12" s="383"/>
      <c r="C12" s="226">
        <v>1408448</v>
      </c>
      <c r="D12" s="223"/>
      <c r="E12" s="223"/>
      <c r="F12" s="226">
        <v>144128</v>
      </c>
      <c r="G12" s="226">
        <v>1552576</v>
      </c>
      <c r="H12" s="228"/>
      <c r="I12" s="228">
        <v>284782</v>
      </c>
      <c r="J12" s="228">
        <v>8430</v>
      </c>
      <c r="K12" s="228">
        <v>99024</v>
      </c>
      <c r="L12" s="226">
        <v>392236</v>
      </c>
      <c r="M12" s="226">
        <v>1944812</v>
      </c>
      <c r="N12" s="228">
        <v>66951</v>
      </c>
      <c r="O12" s="228"/>
      <c r="P12" s="226">
        <v>2011763</v>
      </c>
      <c r="Q12" s="396" t="s">
        <v>30</v>
      </c>
    </row>
    <row r="13" spans="1:24" x14ac:dyDescent="0.2">
      <c r="A13" s="383">
        <v>2008</v>
      </c>
      <c r="B13" s="383"/>
      <c r="C13" s="226">
        <v>1426365</v>
      </c>
      <c r="D13" s="223"/>
      <c r="E13" s="223"/>
      <c r="F13" s="226">
        <v>160248</v>
      </c>
      <c r="G13" s="226">
        <v>1586613</v>
      </c>
      <c r="H13" s="319"/>
      <c r="I13" s="228">
        <v>290958</v>
      </c>
      <c r="J13" s="228">
        <v>8652</v>
      </c>
      <c r="K13" s="228">
        <v>107605</v>
      </c>
      <c r="L13" s="226">
        <v>407215</v>
      </c>
      <c r="M13" s="226">
        <v>1993828</v>
      </c>
      <c r="N13" s="228">
        <v>70272</v>
      </c>
      <c r="O13" s="319"/>
      <c r="P13" s="226">
        <v>2064100</v>
      </c>
      <c r="Q13" s="396" t="s">
        <v>30</v>
      </c>
    </row>
    <row r="14" spans="1:24" x14ac:dyDescent="0.2">
      <c r="A14" s="383">
        <v>2009</v>
      </c>
      <c r="B14" s="397"/>
      <c r="C14" s="226">
        <v>1281132</v>
      </c>
      <c r="D14" s="228">
        <v>59963</v>
      </c>
      <c r="E14" s="228">
        <v>119006</v>
      </c>
      <c r="F14" s="226">
        <v>178969</v>
      </c>
      <c r="G14" s="226">
        <v>1460101</v>
      </c>
      <c r="H14" s="228"/>
      <c r="I14" s="228">
        <v>230125</v>
      </c>
      <c r="J14" s="228">
        <v>10269</v>
      </c>
      <c r="K14" s="228">
        <v>102726</v>
      </c>
      <c r="L14" s="226">
        <v>343120</v>
      </c>
      <c r="M14" s="226">
        <v>1803221</v>
      </c>
      <c r="N14" s="228">
        <v>76209</v>
      </c>
      <c r="O14" s="228">
        <v>0</v>
      </c>
      <c r="P14" s="226">
        <v>1879430</v>
      </c>
      <c r="Q14" s="228">
        <v>64639</v>
      </c>
    </row>
    <row r="15" spans="1:24" x14ac:dyDescent="0.2">
      <c r="A15" s="383">
        <v>2010</v>
      </c>
      <c r="B15" s="397"/>
      <c r="C15" s="226">
        <v>1040598</v>
      </c>
      <c r="D15" s="228">
        <v>84552</v>
      </c>
      <c r="E15" s="228">
        <v>106030</v>
      </c>
      <c r="F15" s="226">
        <v>190582</v>
      </c>
      <c r="G15" s="226">
        <v>1231180</v>
      </c>
      <c r="H15" s="228"/>
      <c r="I15" s="228">
        <v>210392</v>
      </c>
      <c r="J15" s="228">
        <v>8388</v>
      </c>
      <c r="K15" s="228">
        <v>100666</v>
      </c>
      <c r="L15" s="226">
        <v>319446</v>
      </c>
      <c r="M15" s="226">
        <v>1550626</v>
      </c>
      <c r="N15" s="228">
        <v>65919</v>
      </c>
      <c r="O15" s="228">
        <v>0</v>
      </c>
      <c r="P15" s="226">
        <v>1616545</v>
      </c>
      <c r="Q15" s="228">
        <v>76636</v>
      </c>
    </row>
    <row r="16" spans="1:24" x14ac:dyDescent="0.2">
      <c r="A16" s="383">
        <v>2011</v>
      </c>
      <c r="B16" s="397"/>
      <c r="C16" s="226">
        <v>995879</v>
      </c>
      <c r="D16" s="228">
        <v>110582</v>
      </c>
      <c r="E16" s="228">
        <v>67652</v>
      </c>
      <c r="F16" s="226">
        <v>178234</v>
      </c>
      <c r="G16" s="226">
        <v>1174113</v>
      </c>
      <c r="H16" s="228"/>
      <c r="I16" s="228">
        <v>215264</v>
      </c>
      <c r="J16" s="228">
        <v>6981</v>
      </c>
      <c r="K16" s="228">
        <v>107885</v>
      </c>
      <c r="L16" s="226">
        <v>330130</v>
      </c>
      <c r="M16" s="226">
        <v>1504243</v>
      </c>
      <c r="N16" s="228">
        <v>49485</v>
      </c>
      <c r="O16" s="228">
        <v>0</v>
      </c>
      <c r="P16" s="226">
        <v>1553728</v>
      </c>
      <c r="Q16" s="228">
        <v>79758</v>
      </c>
    </row>
    <row r="17" spans="1:17" x14ac:dyDescent="0.2">
      <c r="A17" s="383">
        <v>2012</v>
      </c>
      <c r="B17" s="397"/>
      <c r="C17" s="226">
        <v>894822</v>
      </c>
      <c r="D17" s="228">
        <v>146644</v>
      </c>
      <c r="E17" s="228">
        <v>25943</v>
      </c>
      <c r="F17" s="226">
        <v>172587</v>
      </c>
      <c r="G17" s="226">
        <v>1067409</v>
      </c>
      <c r="H17" s="228"/>
      <c r="I17" s="228">
        <v>210876</v>
      </c>
      <c r="J17" s="228">
        <v>5930</v>
      </c>
      <c r="K17" s="228">
        <v>110015</v>
      </c>
      <c r="L17" s="226">
        <v>326821</v>
      </c>
      <c r="M17" s="226">
        <v>1394230</v>
      </c>
      <c r="N17" s="228">
        <v>38069</v>
      </c>
      <c r="O17" s="228">
        <v>0</v>
      </c>
      <c r="P17" s="226">
        <v>1432299</v>
      </c>
      <c r="Q17" s="228">
        <v>75949</v>
      </c>
    </row>
    <row r="18" spans="1:17" x14ac:dyDescent="0.2">
      <c r="A18" s="240">
        <v>2013</v>
      </c>
      <c r="B18" s="397"/>
      <c r="C18" s="226">
        <v>945197</v>
      </c>
      <c r="D18" s="228">
        <v>146867</v>
      </c>
      <c r="E18" s="228">
        <v>13391</v>
      </c>
      <c r="F18" s="226">
        <v>160258</v>
      </c>
      <c r="G18" s="226">
        <v>1105455</v>
      </c>
      <c r="H18" s="226">
        <v>0</v>
      </c>
      <c r="I18" s="228">
        <v>224110</v>
      </c>
      <c r="J18" s="228">
        <v>5208</v>
      </c>
      <c r="K18" s="228">
        <v>110566</v>
      </c>
      <c r="L18" s="226">
        <v>339884</v>
      </c>
      <c r="M18" s="226">
        <v>1445339</v>
      </c>
      <c r="N18" s="228">
        <v>30508</v>
      </c>
      <c r="O18" s="226">
        <v>0</v>
      </c>
      <c r="P18" s="226">
        <v>1475847</v>
      </c>
      <c r="Q18" s="228">
        <v>71575</v>
      </c>
    </row>
    <row r="19" spans="1:17" x14ac:dyDescent="0.2">
      <c r="A19" s="240" t="s">
        <v>174</v>
      </c>
      <c r="B19" s="397"/>
      <c r="C19" s="226">
        <v>1136638</v>
      </c>
      <c r="D19" s="228">
        <v>131441</v>
      </c>
      <c r="E19" s="228">
        <v>8987</v>
      </c>
      <c r="F19" s="226">
        <v>140428</v>
      </c>
      <c r="G19" s="226">
        <v>1277066</v>
      </c>
      <c r="H19" s="226">
        <v>0</v>
      </c>
      <c r="I19" s="228">
        <v>205928</v>
      </c>
      <c r="J19" s="228">
        <v>3673</v>
      </c>
      <c r="K19" s="228">
        <v>107929</v>
      </c>
      <c r="L19" s="226">
        <v>317530</v>
      </c>
      <c r="M19" s="226">
        <v>1594596</v>
      </c>
      <c r="N19" s="228">
        <v>25418</v>
      </c>
      <c r="O19" s="226">
        <v>0</v>
      </c>
      <c r="P19" s="226">
        <v>1620014</v>
      </c>
      <c r="Q19" s="228">
        <v>61894</v>
      </c>
    </row>
    <row r="20" spans="1:17" x14ac:dyDescent="0.2">
      <c r="A20" s="240" t="s">
        <v>175</v>
      </c>
      <c r="B20" s="397"/>
      <c r="C20" s="226">
        <v>1112241</v>
      </c>
      <c r="D20" s="228">
        <v>142724</v>
      </c>
      <c r="E20" s="228">
        <v>8115</v>
      </c>
      <c r="F20" s="226">
        <v>150839</v>
      </c>
      <c r="G20" s="226">
        <v>1263080</v>
      </c>
      <c r="H20" s="226">
        <v>0</v>
      </c>
      <c r="I20" s="228">
        <v>173543</v>
      </c>
      <c r="J20" s="228">
        <v>4226</v>
      </c>
      <c r="K20" s="228">
        <v>121216</v>
      </c>
      <c r="L20" s="226">
        <v>298985</v>
      </c>
      <c r="M20" s="226">
        <v>1562065</v>
      </c>
      <c r="N20" s="228">
        <v>20182</v>
      </c>
      <c r="O20" s="226">
        <v>0</v>
      </c>
      <c r="P20" s="226">
        <v>1582247</v>
      </c>
      <c r="Q20" s="228">
        <v>63982</v>
      </c>
    </row>
    <row r="21" spans="1:17" x14ac:dyDescent="0.2">
      <c r="A21" s="240" t="s">
        <v>238</v>
      </c>
      <c r="B21" s="397"/>
      <c r="C21" s="226">
        <v>1374048</v>
      </c>
      <c r="D21" s="226">
        <v>133882</v>
      </c>
      <c r="E21" s="226">
        <v>7683</v>
      </c>
      <c r="F21" s="226">
        <v>141565</v>
      </c>
      <c r="G21" s="226">
        <v>1515613</v>
      </c>
      <c r="H21" s="226">
        <v>0</v>
      </c>
      <c r="I21" s="226">
        <v>155825</v>
      </c>
      <c r="J21" s="226">
        <v>6522</v>
      </c>
      <c r="K21" s="226">
        <v>124326</v>
      </c>
      <c r="L21" s="226">
        <v>286673</v>
      </c>
      <c r="M21" s="226">
        <v>1802286</v>
      </c>
      <c r="N21" s="226">
        <v>9975</v>
      </c>
      <c r="O21" s="226">
        <v>0</v>
      </c>
      <c r="P21" s="226">
        <v>1812261</v>
      </c>
      <c r="Q21" s="226">
        <v>57237</v>
      </c>
    </row>
    <row r="22" spans="1:17" x14ac:dyDescent="0.2">
      <c r="A22" s="383"/>
      <c r="B22" s="383"/>
      <c r="C22" s="226"/>
      <c r="D22" s="278"/>
      <c r="E22" s="228"/>
      <c r="F22" s="226"/>
      <c r="G22" s="335"/>
      <c r="H22" s="226"/>
      <c r="I22" s="228"/>
      <c r="J22" s="228"/>
      <c r="K22" s="398"/>
      <c r="L22" s="398"/>
      <c r="M22" s="398"/>
      <c r="N22" s="228"/>
      <c r="O22" s="226"/>
      <c r="P22" s="226"/>
      <c r="Q22" s="223"/>
    </row>
    <row r="23" spans="1:17" ht="14.25" x14ac:dyDescent="0.2">
      <c r="A23" s="383">
        <v>2009</v>
      </c>
      <c r="B23" s="383" t="s">
        <v>18</v>
      </c>
      <c r="C23" s="226">
        <v>350643</v>
      </c>
      <c r="D23" s="223">
        <v>9802</v>
      </c>
      <c r="E23" s="223">
        <v>33399</v>
      </c>
      <c r="F23" s="226">
        <v>43201</v>
      </c>
      <c r="G23" s="226">
        <v>393844</v>
      </c>
      <c r="H23" s="399"/>
      <c r="I23" s="223">
        <v>61275</v>
      </c>
      <c r="J23" s="223">
        <v>2440</v>
      </c>
      <c r="K23" s="223">
        <v>27328</v>
      </c>
      <c r="L23" s="226">
        <v>91043</v>
      </c>
      <c r="M23" s="227">
        <v>484887</v>
      </c>
      <c r="N23" s="223">
        <v>20424</v>
      </c>
      <c r="O23" s="399"/>
      <c r="P23" s="226">
        <v>505311</v>
      </c>
      <c r="Q23" s="228">
        <v>16679</v>
      </c>
    </row>
    <row r="24" spans="1:17" ht="14.25" x14ac:dyDescent="0.2">
      <c r="A24" s="383"/>
      <c r="B24" s="383" t="s">
        <v>22</v>
      </c>
      <c r="C24" s="226">
        <v>301741</v>
      </c>
      <c r="D24" s="223">
        <v>12642</v>
      </c>
      <c r="E24" s="223">
        <v>31540</v>
      </c>
      <c r="F24" s="226">
        <v>44182</v>
      </c>
      <c r="G24" s="226">
        <v>345923</v>
      </c>
      <c r="H24" s="399"/>
      <c r="I24" s="223">
        <v>59004</v>
      </c>
      <c r="J24" s="223">
        <v>2617</v>
      </c>
      <c r="K24" s="223">
        <v>24353</v>
      </c>
      <c r="L24" s="226">
        <v>85974</v>
      </c>
      <c r="M24" s="227">
        <v>431897</v>
      </c>
      <c r="N24" s="223">
        <v>19211</v>
      </c>
      <c r="O24" s="399"/>
      <c r="P24" s="226">
        <v>451108</v>
      </c>
      <c r="Q24" s="228">
        <v>15329</v>
      </c>
    </row>
    <row r="25" spans="1:17" x14ac:dyDescent="0.2">
      <c r="A25" s="252"/>
      <c r="B25" s="383" t="s">
        <v>20</v>
      </c>
      <c r="C25" s="226">
        <v>327156</v>
      </c>
      <c r="D25" s="223">
        <v>18741</v>
      </c>
      <c r="E25" s="223">
        <v>28474</v>
      </c>
      <c r="F25" s="226">
        <v>47215</v>
      </c>
      <c r="G25" s="226">
        <v>374371</v>
      </c>
      <c r="H25" s="226"/>
      <c r="I25" s="223">
        <v>59117</v>
      </c>
      <c r="J25" s="223">
        <v>2606</v>
      </c>
      <c r="K25" s="223">
        <v>26397</v>
      </c>
      <c r="L25" s="226">
        <v>88120</v>
      </c>
      <c r="M25" s="227">
        <v>462491</v>
      </c>
      <c r="N25" s="223">
        <v>19684</v>
      </c>
      <c r="O25" s="226"/>
      <c r="P25" s="226">
        <v>482175</v>
      </c>
      <c r="Q25" s="228">
        <v>16728</v>
      </c>
    </row>
    <row r="26" spans="1:17" x14ac:dyDescent="0.2">
      <c r="A26" s="383"/>
      <c r="B26" s="383" t="s">
        <v>23</v>
      </c>
      <c r="C26" s="226">
        <v>301592</v>
      </c>
      <c r="D26" s="223">
        <v>18778</v>
      </c>
      <c r="E26" s="223">
        <v>25593</v>
      </c>
      <c r="F26" s="226">
        <v>44371</v>
      </c>
      <c r="G26" s="226">
        <v>345963</v>
      </c>
      <c r="H26" s="226"/>
      <c r="I26" s="223">
        <v>50729</v>
      </c>
      <c r="J26" s="223">
        <v>2606</v>
      </c>
      <c r="K26" s="223">
        <v>24648</v>
      </c>
      <c r="L26" s="226">
        <v>77983</v>
      </c>
      <c r="M26" s="227">
        <v>423946</v>
      </c>
      <c r="N26" s="223">
        <v>16890</v>
      </c>
      <c r="O26" s="226"/>
      <c r="P26" s="226">
        <v>440836</v>
      </c>
      <c r="Q26" s="228">
        <v>15903</v>
      </c>
    </row>
    <row r="27" spans="1:17" x14ac:dyDescent="0.2">
      <c r="A27" s="383">
        <v>2010</v>
      </c>
      <c r="B27" s="383" t="s">
        <v>18</v>
      </c>
      <c r="C27" s="226">
        <v>260183</v>
      </c>
      <c r="D27" s="223">
        <v>19367</v>
      </c>
      <c r="E27" s="223">
        <v>26200</v>
      </c>
      <c r="F27" s="226">
        <v>45567</v>
      </c>
      <c r="G27" s="226">
        <v>305750</v>
      </c>
      <c r="H27" s="226"/>
      <c r="I27" s="223">
        <v>54123</v>
      </c>
      <c r="J27" s="223">
        <v>2615</v>
      </c>
      <c r="K27" s="223">
        <v>25390</v>
      </c>
      <c r="L27" s="226">
        <v>82128</v>
      </c>
      <c r="M27" s="227">
        <v>387878</v>
      </c>
      <c r="N27" s="223">
        <v>19508</v>
      </c>
      <c r="O27" s="226"/>
      <c r="P27" s="226">
        <v>407386</v>
      </c>
      <c r="Q27" s="228">
        <v>18181</v>
      </c>
    </row>
    <row r="28" spans="1:17" x14ac:dyDescent="0.2">
      <c r="A28" s="383"/>
      <c r="B28" s="383" t="s">
        <v>22</v>
      </c>
      <c r="C28" s="226">
        <v>252809</v>
      </c>
      <c r="D28" s="223">
        <v>20855</v>
      </c>
      <c r="E28" s="223">
        <v>27398</v>
      </c>
      <c r="F28" s="226">
        <v>48253</v>
      </c>
      <c r="G28" s="226">
        <v>301062</v>
      </c>
      <c r="H28" s="226"/>
      <c r="I28" s="223">
        <v>49890</v>
      </c>
      <c r="J28" s="223">
        <v>2322</v>
      </c>
      <c r="K28" s="223">
        <v>24362</v>
      </c>
      <c r="L28" s="226">
        <v>76574</v>
      </c>
      <c r="M28" s="227">
        <v>377636</v>
      </c>
      <c r="N28" s="223">
        <v>16551</v>
      </c>
      <c r="O28" s="226"/>
      <c r="P28" s="226">
        <v>394187</v>
      </c>
      <c r="Q28" s="228">
        <v>19251</v>
      </c>
    </row>
    <row r="29" spans="1:17" x14ac:dyDescent="0.2">
      <c r="A29" s="391"/>
      <c r="B29" s="383" t="s">
        <v>20</v>
      </c>
      <c r="C29" s="226">
        <v>269957</v>
      </c>
      <c r="D29" s="223">
        <v>22410</v>
      </c>
      <c r="E29" s="223">
        <v>28844</v>
      </c>
      <c r="F29" s="226">
        <v>51254</v>
      </c>
      <c r="G29" s="226">
        <v>321211</v>
      </c>
      <c r="H29" s="226"/>
      <c r="I29" s="223">
        <v>54986</v>
      </c>
      <c r="J29" s="223">
        <v>1756</v>
      </c>
      <c r="K29" s="223">
        <v>26392</v>
      </c>
      <c r="L29" s="226">
        <v>83134</v>
      </c>
      <c r="M29" s="227">
        <v>404345</v>
      </c>
      <c r="N29" s="223">
        <v>15732</v>
      </c>
      <c r="O29" s="226"/>
      <c r="P29" s="226">
        <v>420077</v>
      </c>
      <c r="Q29" s="228">
        <v>19602</v>
      </c>
    </row>
    <row r="30" spans="1:17" x14ac:dyDescent="0.2">
      <c r="A30" s="383"/>
      <c r="B30" s="383" t="s">
        <v>23</v>
      </c>
      <c r="C30" s="226">
        <v>257649</v>
      </c>
      <c r="D30" s="223">
        <v>21920</v>
      </c>
      <c r="E30" s="223">
        <v>23588</v>
      </c>
      <c r="F30" s="226">
        <v>45508</v>
      </c>
      <c r="G30" s="226">
        <v>303157</v>
      </c>
      <c r="H30" s="226"/>
      <c r="I30" s="223">
        <v>51393</v>
      </c>
      <c r="J30" s="223">
        <v>1695</v>
      </c>
      <c r="K30" s="223">
        <v>24522</v>
      </c>
      <c r="L30" s="226">
        <v>77610</v>
      </c>
      <c r="M30" s="227">
        <v>380767</v>
      </c>
      <c r="N30" s="223">
        <v>14128</v>
      </c>
      <c r="O30" s="226"/>
      <c r="P30" s="226">
        <v>394895</v>
      </c>
      <c r="Q30" s="228">
        <v>19602</v>
      </c>
    </row>
    <row r="31" spans="1:17" x14ac:dyDescent="0.2">
      <c r="A31" s="383">
        <v>2011</v>
      </c>
      <c r="B31" s="383" t="s">
        <v>24</v>
      </c>
      <c r="C31" s="226">
        <v>267147</v>
      </c>
      <c r="D31" s="223">
        <v>25470</v>
      </c>
      <c r="E31" s="223">
        <v>21372</v>
      </c>
      <c r="F31" s="226">
        <v>46842</v>
      </c>
      <c r="G31" s="226">
        <v>313989</v>
      </c>
      <c r="H31" s="226"/>
      <c r="I31" s="223">
        <v>56619</v>
      </c>
      <c r="J31" s="223">
        <v>1725</v>
      </c>
      <c r="K31" s="223">
        <v>26051</v>
      </c>
      <c r="L31" s="226">
        <v>84395</v>
      </c>
      <c r="M31" s="227">
        <v>398384</v>
      </c>
      <c r="N31" s="223">
        <v>14993</v>
      </c>
      <c r="O31" s="226"/>
      <c r="P31" s="226">
        <v>413377</v>
      </c>
      <c r="Q31" s="228">
        <v>20103</v>
      </c>
    </row>
    <row r="32" spans="1:17" x14ac:dyDescent="0.2">
      <c r="A32" s="383"/>
      <c r="B32" s="383" t="s">
        <v>22</v>
      </c>
      <c r="C32" s="226">
        <v>231309</v>
      </c>
      <c r="D32" s="223">
        <v>26782</v>
      </c>
      <c r="E32" s="223">
        <v>16630</v>
      </c>
      <c r="F32" s="226">
        <v>43412</v>
      </c>
      <c r="G32" s="226">
        <v>274721</v>
      </c>
      <c r="H32" s="226"/>
      <c r="I32" s="223">
        <v>51447</v>
      </c>
      <c r="J32" s="223">
        <v>1645</v>
      </c>
      <c r="K32" s="223">
        <v>24469</v>
      </c>
      <c r="L32" s="226">
        <v>77561</v>
      </c>
      <c r="M32" s="227">
        <v>352282</v>
      </c>
      <c r="N32" s="223">
        <v>12862</v>
      </c>
      <c r="O32" s="226"/>
      <c r="P32" s="226">
        <v>365144</v>
      </c>
      <c r="Q32" s="228">
        <v>20710</v>
      </c>
    </row>
    <row r="33" spans="1:82" x14ac:dyDescent="0.2">
      <c r="A33" s="383"/>
      <c r="B33" s="383" t="s">
        <v>1</v>
      </c>
      <c r="C33" s="226">
        <v>272001</v>
      </c>
      <c r="D33" s="223">
        <v>30262</v>
      </c>
      <c r="E33" s="223">
        <v>14972</v>
      </c>
      <c r="F33" s="226">
        <v>45234</v>
      </c>
      <c r="G33" s="226">
        <v>317235</v>
      </c>
      <c r="H33" s="226"/>
      <c r="I33" s="223">
        <v>56202</v>
      </c>
      <c r="J33" s="223">
        <v>1740</v>
      </c>
      <c r="K33" s="223">
        <v>29716</v>
      </c>
      <c r="L33" s="226">
        <v>87658</v>
      </c>
      <c r="M33" s="227">
        <v>404893</v>
      </c>
      <c r="N33" s="223">
        <v>11813</v>
      </c>
      <c r="O33" s="226"/>
      <c r="P33" s="226">
        <v>416706</v>
      </c>
      <c r="Q33" s="228">
        <v>19943</v>
      </c>
    </row>
    <row r="34" spans="1:82" x14ac:dyDescent="0.2">
      <c r="A34" s="383"/>
      <c r="B34" s="383" t="s">
        <v>21</v>
      </c>
      <c r="C34" s="226">
        <v>225422</v>
      </c>
      <c r="D34" s="223">
        <v>28068</v>
      </c>
      <c r="E34" s="223">
        <v>14678</v>
      </c>
      <c r="F34" s="226">
        <v>42746</v>
      </c>
      <c r="G34" s="226">
        <v>268168</v>
      </c>
      <c r="H34" s="226"/>
      <c r="I34" s="223">
        <v>50996</v>
      </c>
      <c r="J34" s="223">
        <v>1871</v>
      </c>
      <c r="K34" s="223">
        <v>27649</v>
      </c>
      <c r="L34" s="226">
        <v>80516</v>
      </c>
      <c r="M34" s="227">
        <v>348684</v>
      </c>
      <c r="N34" s="223">
        <v>9817</v>
      </c>
      <c r="O34" s="226"/>
      <c r="P34" s="226">
        <v>358501</v>
      </c>
      <c r="Q34" s="228">
        <v>19002</v>
      </c>
    </row>
    <row r="35" spans="1:82" x14ac:dyDescent="0.2">
      <c r="A35" s="383">
        <v>2012</v>
      </c>
      <c r="B35" s="383" t="s">
        <v>18</v>
      </c>
      <c r="C35" s="226">
        <v>229191</v>
      </c>
      <c r="D35" s="223">
        <v>30570</v>
      </c>
      <c r="E35" s="223">
        <v>14057</v>
      </c>
      <c r="F35" s="226">
        <v>44627</v>
      </c>
      <c r="G35" s="226">
        <v>273818</v>
      </c>
      <c r="H35" s="226"/>
      <c r="I35" s="223">
        <v>55527</v>
      </c>
      <c r="J35" s="223">
        <v>1802</v>
      </c>
      <c r="K35" s="223">
        <v>28663</v>
      </c>
      <c r="L35" s="226">
        <v>85992</v>
      </c>
      <c r="M35" s="227">
        <v>359810</v>
      </c>
      <c r="N35" s="223">
        <v>10389</v>
      </c>
      <c r="O35" s="226"/>
      <c r="P35" s="226">
        <v>370199</v>
      </c>
      <c r="Q35" s="228">
        <v>18556</v>
      </c>
    </row>
    <row r="36" spans="1:82" x14ac:dyDescent="0.2">
      <c r="A36" s="383"/>
      <c r="B36" s="383" t="s">
        <v>22</v>
      </c>
      <c r="C36" s="226">
        <v>209691</v>
      </c>
      <c r="D36" s="223">
        <v>38010</v>
      </c>
      <c r="E36" s="223">
        <v>4077</v>
      </c>
      <c r="F36" s="226">
        <v>42087</v>
      </c>
      <c r="G36" s="226">
        <v>251778</v>
      </c>
      <c r="H36" s="226"/>
      <c r="I36" s="223">
        <v>49170</v>
      </c>
      <c r="J36" s="223">
        <v>1528</v>
      </c>
      <c r="K36" s="223">
        <v>25712</v>
      </c>
      <c r="L36" s="226">
        <v>76410</v>
      </c>
      <c r="M36" s="227">
        <v>328188</v>
      </c>
      <c r="N36" s="223">
        <v>9585</v>
      </c>
      <c r="O36" s="226"/>
      <c r="P36" s="226">
        <v>337773</v>
      </c>
      <c r="Q36" s="228">
        <v>18768</v>
      </c>
    </row>
    <row r="37" spans="1:82" x14ac:dyDescent="0.2">
      <c r="A37" s="383"/>
      <c r="B37" s="383" t="s">
        <v>20</v>
      </c>
      <c r="C37" s="226">
        <v>242741</v>
      </c>
      <c r="D37" s="223">
        <v>39065</v>
      </c>
      <c r="E37" s="223">
        <v>4141</v>
      </c>
      <c r="F37" s="226">
        <v>43206</v>
      </c>
      <c r="G37" s="226">
        <v>285947</v>
      </c>
      <c r="H37" s="226"/>
      <c r="I37" s="223">
        <v>53115</v>
      </c>
      <c r="J37" s="223">
        <v>1313</v>
      </c>
      <c r="K37" s="223">
        <v>28593</v>
      </c>
      <c r="L37" s="226">
        <v>83021</v>
      </c>
      <c r="M37" s="227">
        <v>368968</v>
      </c>
      <c r="N37" s="223">
        <v>9658</v>
      </c>
      <c r="O37" s="226"/>
      <c r="P37" s="226">
        <v>378626</v>
      </c>
      <c r="Q37" s="228">
        <v>18295</v>
      </c>
    </row>
    <row r="38" spans="1:82" x14ac:dyDescent="0.2">
      <c r="A38" s="383"/>
      <c r="B38" s="383" t="s">
        <v>21</v>
      </c>
      <c r="C38" s="226">
        <v>213199</v>
      </c>
      <c r="D38" s="223">
        <v>38999</v>
      </c>
      <c r="E38" s="223">
        <v>3668</v>
      </c>
      <c r="F38" s="226">
        <v>42667</v>
      </c>
      <c r="G38" s="226">
        <v>255866</v>
      </c>
      <c r="H38" s="226"/>
      <c r="I38" s="223">
        <v>53064</v>
      </c>
      <c r="J38" s="223">
        <v>1287</v>
      </c>
      <c r="K38" s="223">
        <v>27047</v>
      </c>
      <c r="L38" s="226">
        <v>81398</v>
      </c>
      <c r="M38" s="227">
        <v>337264</v>
      </c>
      <c r="N38" s="223">
        <v>8437</v>
      </c>
      <c r="O38" s="226"/>
      <c r="P38" s="226">
        <v>345701</v>
      </c>
      <c r="Q38" s="228">
        <v>20330</v>
      </c>
    </row>
    <row r="39" spans="1:82" x14ac:dyDescent="0.2">
      <c r="A39" s="383">
        <v>2013</v>
      </c>
      <c r="B39" s="383" t="s">
        <v>18</v>
      </c>
      <c r="C39" s="226">
        <v>225501</v>
      </c>
      <c r="D39" s="223">
        <v>41757</v>
      </c>
      <c r="E39" s="223">
        <v>4917</v>
      </c>
      <c r="F39" s="226">
        <v>46674</v>
      </c>
      <c r="G39" s="226">
        <v>272175</v>
      </c>
      <c r="H39" s="226"/>
      <c r="I39" s="223">
        <v>56894</v>
      </c>
      <c r="J39" s="223">
        <v>1324</v>
      </c>
      <c r="K39" s="223">
        <v>27054</v>
      </c>
      <c r="L39" s="226">
        <v>85272</v>
      </c>
      <c r="M39" s="227">
        <v>357447</v>
      </c>
      <c r="N39" s="223">
        <v>8436</v>
      </c>
      <c r="O39" s="226"/>
      <c r="P39" s="226">
        <v>365883</v>
      </c>
      <c r="Q39" s="228">
        <v>18271</v>
      </c>
    </row>
    <row r="40" spans="1:82" x14ac:dyDescent="0.2">
      <c r="A40" s="383"/>
      <c r="B40" s="383" t="s">
        <v>19</v>
      </c>
      <c r="C40" s="226">
        <v>230938</v>
      </c>
      <c r="D40" s="223">
        <v>36307</v>
      </c>
      <c r="E40" s="223">
        <v>3178</v>
      </c>
      <c r="F40" s="226">
        <v>39485</v>
      </c>
      <c r="G40" s="226">
        <v>270423</v>
      </c>
      <c r="H40" s="226"/>
      <c r="I40" s="223">
        <v>52174</v>
      </c>
      <c r="J40" s="223">
        <v>1319</v>
      </c>
      <c r="K40" s="223">
        <v>27130</v>
      </c>
      <c r="L40" s="226">
        <v>80623</v>
      </c>
      <c r="M40" s="227">
        <v>351046</v>
      </c>
      <c r="N40" s="223">
        <v>8000</v>
      </c>
      <c r="O40" s="226"/>
      <c r="P40" s="226">
        <v>359046</v>
      </c>
      <c r="Q40" s="228">
        <v>18675</v>
      </c>
    </row>
    <row r="41" spans="1:82" x14ac:dyDescent="0.2">
      <c r="A41" s="383"/>
      <c r="B41" s="383" t="s">
        <v>20</v>
      </c>
      <c r="C41" s="226">
        <v>234758</v>
      </c>
      <c r="D41" s="223">
        <v>35541</v>
      </c>
      <c r="E41" s="223">
        <v>2768</v>
      </c>
      <c r="F41" s="226">
        <v>38309</v>
      </c>
      <c r="G41" s="226">
        <v>273067</v>
      </c>
      <c r="H41" s="226"/>
      <c r="I41" s="223">
        <v>58790</v>
      </c>
      <c r="J41" s="223">
        <v>1358</v>
      </c>
      <c r="K41" s="223">
        <v>29161</v>
      </c>
      <c r="L41" s="226">
        <v>89309</v>
      </c>
      <c r="M41" s="227">
        <v>362376</v>
      </c>
      <c r="N41" s="223">
        <v>7408</v>
      </c>
      <c r="O41" s="226"/>
      <c r="P41" s="226">
        <v>369784</v>
      </c>
      <c r="Q41" s="228">
        <v>18176</v>
      </c>
    </row>
    <row r="42" spans="1:82" x14ac:dyDescent="0.2">
      <c r="A42" s="383"/>
      <c r="B42" s="383" t="s">
        <v>21</v>
      </c>
      <c r="C42" s="226">
        <v>254000</v>
      </c>
      <c r="D42" s="223">
        <v>33262</v>
      </c>
      <c r="E42" s="223">
        <v>2528</v>
      </c>
      <c r="F42" s="226">
        <v>35790</v>
      </c>
      <c r="G42" s="226">
        <v>289790</v>
      </c>
      <c r="H42" s="226"/>
      <c r="I42" s="223">
        <v>56252</v>
      </c>
      <c r="J42" s="223">
        <v>1207</v>
      </c>
      <c r="K42" s="223">
        <v>27221</v>
      </c>
      <c r="L42" s="226">
        <v>84680</v>
      </c>
      <c r="M42" s="227">
        <v>374470</v>
      </c>
      <c r="N42" s="223">
        <v>6664</v>
      </c>
      <c r="O42" s="226"/>
      <c r="P42" s="226">
        <v>381134</v>
      </c>
      <c r="Q42" s="223">
        <v>16453</v>
      </c>
    </row>
    <row r="43" spans="1:82" x14ac:dyDescent="0.2">
      <c r="A43" s="383">
        <v>2014</v>
      </c>
      <c r="B43" s="383" t="s">
        <v>24</v>
      </c>
      <c r="C43" s="226">
        <v>302261</v>
      </c>
      <c r="D43" s="223">
        <v>32509</v>
      </c>
      <c r="E43" s="223">
        <v>2326</v>
      </c>
      <c r="F43" s="226">
        <v>34835</v>
      </c>
      <c r="G43" s="226">
        <v>337096</v>
      </c>
      <c r="H43" s="226"/>
      <c r="I43" s="223">
        <v>59914</v>
      </c>
      <c r="J43" s="223">
        <v>1206</v>
      </c>
      <c r="K43" s="223">
        <v>26525</v>
      </c>
      <c r="L43" s="226">
        <v>87645</v>
      </c>
      <c r="M43" s="227">
        <v>424741</v>
      </c>
      <c r="N43" s="223">
        <v>7229</v>
      </c>
      <c r="O43" s="226"/>
      <c r="P43" s="226">
        <v>431970</v>
      </c>
      <c r="Q43" s="228">
        <v>15732</v>
      </c>
    </row>
    <row r="44" spans="1:82" x14ac:dyDescent="0.2">
      <c r="A44" s="383"/>
      <c r="B44" s="383" t="s">
        <v>22</v>
      </c>
      <c r="C44" s="226">
        <v>261922</v>
      </c>
      <c r="D44" s="223">
        <v>30819</v>
      </c>
      <c r="E44" s="223">
        <v>2128</v>
      </c>
      <c r="F44" s="226">
        <v>32947</v>
      </c>
      <c r="G44" s="226">
        <v>294869</v>
      </c>
      <c r="H44" s="226"/>
      <c r="I44" s="223">
        <v>49275</v>
      </c>
      <c r="J44" s="223">
        <v>806</v>
      </c>
      <c r="K44" s="223">
        <v>25940</v>
      </c>
      <c r="L44" s="226">
        <v>76021</v>
      </c>
      <c r="M44" s="227">
        <v>370890</v>
      </c>
      <c r="N44" s="223">
        <v>6500</v>
      </c>
      <c r="O44" s="226"/>
      <c r="P44" s="226">
        <v>377390</v>
      </c>
      <c r="Q44" s="228">
        <v>14788</v>
      </c>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row>
    <row r="45" spans="1:82" x14ac:dyDescent="0.2">
      <c r="A45" s="383"/>
      <c r="B45" s="240" t="s">
        <v>1</v>
      </c>
      <c r="C45" s="226">
        <v>295439</v>
      </c>
      <c r="D45" s="223">
        <v>33546</v>
      </c>
      <c r="E45" s="223">
        <v>2244</v>
      </c>
      <c r="F45" s="226">
        <v>35790</v>
      </c>
      <c r="G45" s="226">
        <v>331229</v>
      </c>
      <c r="H45" s="226"/>
      <c r="I45" s="223">
        <v>50583</v>
      </c>
      <c r="J45" s="223">
        <v>921</v>
      </c>
      <c r="K45" s="223">
        <v>28089</v>
      </c>
      <c r="L45" s="226">
        <v>79593</v>
      </c>
      <c r="M45" s="227">
        <v>410822</v>
      </c>
      <c r="N45" s="223">
        <v>6195</v>
      </c>
      <c r="O45" s="226"/>
      <c r="P45" s="226">
        <v>417017</v>
      </c>
      <c r="Q45" s="228">
        <v>15615</v>
      </c>
    </row>
    <row r="46" spans="1:82" ht="12" customHeight="1" x14ac:dyDescent="0.2">
      <c r="A46" s="383"/>
      <c r="B46" s="383" t="s">
        <v>23</v>
      </c>
      <c r="C46" s="226">
        <v>277016</v>
      </c>
      <c r="D46" s="223">
        <v>34567</v>
      </c>
      <c r="E46" s="223">
        <v>2289</v>
      </c>
      <c r="F46" s="226">
        <v>36856</v>
      </c>
      <c r="G46" s="226">
        <v>313872</v>
      </c>
      <c r="H46" s="226"/>
      <c r="I46" s="223">
        <v>46156</v>
      </c>
      <c r="J46" s="223">
        <v>740</v>
      </c>
      <c r="K46" s="223">
        <v>27375</v>
      </c>
      <c r="L46" s="226">
        <v>74271</v>
      </c>
      <c r="M46" s="227">
        <v>388143</v>
      </c>
      <c r="N46" s="223">
        <v>5494</v>
      </c>
      <c r="O46" s="226"/>
      <c r="P46" s="226">
        <v>393637</v>
      </c>
      <c r="Q46" s="228">
        <v>15759</v>
      </c>
    </row>
    <row r="47" spans="1:82" x14ac:dyDescent="0.2">
      <c r="A47" s="383">
        <v>2015</v>
      </c>
      <c r="B47" s="383" t="s">
        <v>24</v>
      </c>
      <c r="C47" s="226">
        <v>280163</v>
      </c>
      <c r="D47" s="223">
        <v>36305</v>
      </c>
      <c r="E47" s="223">
        <v>2459</v>
      </c>
      <c r="F47" s="226">
        <v>38764</v>
      </c>
      <c r="G47" s="226">
        <v>318927</v>
      </c>
      <c r="H47" s="226"/>
      <c r="I47" s="223">
        <v>47863</v>
      </c>
      <c r="J47" s="223">
        <v>1122</v>
      </c>
      <c r="K47" s="223">
        <v>29112</v>
      </c>
      <c r="L47" s="226">
        <v>78097</v>
      </c>
      <c r="M47" s="227">
        <v>397024</v>
      </c>
      <c r="N47" s="223">
        <v>5611</v>
      </c>
      <c r="O47" s="226"/>
      <c r="P47" s="226">
        <v>402635</v>
      </c>
      <c r="Q47" s="228">
        <v>15229</v>
      </c>
    </row>
    <row r="48" spans="1:82" x14ac:dyDescent="0.2">
      <c r="A48" s="383"/>
      <c r="B48" s="383" t="s">
        <v>22</v>
      </c>
      <c r="C48" s="226">
        <v>260831</v>
      </c>
      <c r="D48" s="223">
        <v>33976</v>
      </c>
      <c r="E48" s="223">
        <v>1745</v>
      </c>
      <c r="F48" s="226">
        <v>35721</v>
      </c>
      <c r="G48" s="226">
        <v>296552</v>
      </c>
      <c r="H48" s="226"/>
      <c r="I48" s="223">
        <v>41060</v>
      </c>
      <c r="J48" s="223">
        <v>971</v>
      </c>
      <c r="K48" s="223">
        <v>28595</v>
      </c>
      <c r="L48" s="226">
        <v>70626</v>
      </c>
      <c r="M48" s="227">
        <v>367178</v>
      </c>
      <c r="N48" s="223">
        <v>5108</v>
      </c>
      <c r="O48" s="226"/>
      <c r="P48" s="226">
        <v>372286</v>
      </c>
      <c r="Q48" s="228">
        <v>14843</v>
      </c>
    </row>
    <row r="49" spans="1:17" x14ac:dyDescent="0.2">
      <c r="A49" s="383"/>
      <c r="B49" s="383" t="s">
        <v>1</v>
      </c>
      <c r="C49" s="226">
        <v>285260</v>
      </c>
      <c r="D49" s="223">
        <v>35151</v>
      </c>
      <c r="E49" s="223">
        <v>1933</v>
      </c>
      <c r="F49" s="226">
        <v>37084</v>
      </c>
      <c r="G49" s="226">
        <v>322344</v>
      </c>
      <c r="H49" s="226"/>
      <c r="I49" s="223">
        <v>43674</v>
      </c>
      <c r="J49" s="308">
        <v>933</v>
      </c>
      <c r="K49" s="223">
        <v>32538</v>
      </c>
      <c r="L49" s="226">
        <v>77145</v>
      </c>
      <c r="M49" s="227">
        <v>399489</v>
      </c>
      <c r="N49" s="223">
        <v>5146</v>
      </c>
      <c r="O49" s="226"/>
      <c r="P49" s="226">
        <v>404635</v>
      </c>
      <c r="Q49" s="228">
        <v>16874</v>
      </c>
    </row>
    <row r="50" spans="1:17" x14ac:dyDescent="0.2">
      <c r="A50" s="383"/>
      <c r="B50" s="383" t="s">
        <v>23</v>
      </c>
      <c r="C50" s="226">
        <v>285987</v>
      </c>
      <c r="D50" s="223">
        <v>37292</v>
      </c>
      <c r="E50" s="223">
        <v>1978</v>
      </c>
      <c r="F50" s="226">
        <v>39270</v>
      </c>
      <c r="G50" s="226">
        <v>325257</v>
      </c>
      <c r="H50" s="226"/>
      <c r="I50" s="223">
        <v>40946</v>
      </c>
      <c r="J50" s="223">
        <v>1200</v>
      </c>
      <c r="K50" s="223">
        <v>30971</v>
      </c>
      <c r="L50" s="226">
        <v>73117</v>
      </c>
      <c r="M50" s="227">
        <v>398374</v>
      </c>
      <c r="N50" s="223">
        <v>4317</v>
      </c>
      <c r="O50" s="226"/>
      <c r="P50" s="226">
        <v>402691</v>
      </c>
      <c r="Q50" s="223">
        <v>17036</v>
      </c>
    </row>
    <row r="51" spans="1:17" x14ac:dyDescent="0.2">
      <c r="A51" s="383">
        <v>2016</v>
      </c>
      <c r="B51" s="383" t="s">
        <v>24</v>
      </c>
      <c r="C51" s="226">
        <v>321473</v>
      </c>
      <c r="D51" s="223">
        <v>32617</v>
      </c>
      <c r="E51" s="223">
        <v>1845</v>
      </c>
      <c r="F51" s="226">
        <v>34462</v>
      </c>
      <c r="G51" s="226">
        <v>355935</v>
      </c>
      <c r="H51" s="226"/>
      <c r="I51" s="223">
        <v>42785</v>
      </c>
      <c r="J51" s="223">
        <v>1284</v>
      </c>
      <c r="K51" s="223">
        <v>30212</v>
      </c>
      <c r="L51" s="226">
        <v>74281</v>
      </c>
      <c r="M51" s="227">
        <v>430216</v>
      </c>
      <c r="N51" s="223">
        <v>4473</v>
      </c>
      <c r="O51" s="226"/>
      <c r="P51" s="226">
        <v>434689</v>
      </c>
      <c r="Q51" s="223">
        <v>15911</v>
      </c>
    </row>
    <row r="52" spans="1:17" x14ac:dyDescent="0.2">
      <c r="A52" s="383"/>
      <c r="B52" s="383" t="s">
        <v>22</v>
      </c>
      <c r="C52" s="226">
        <v>296566</v>
      </c>
      <c r="D52" s="223">
        <v>34424</v>
      </c>
      <c r="E52" s="223">
        <v>2285</v>
      </c>
      <c r="F52" s="226">
        <v>36709</v>
      </c>
      <c r="G52" s="226">
        <v>333275</v>
      </c>
      <c r="H52" s="226"/>
      <c r="I52" s="223">
        <v>38430</v>
      </c>
      <c r="J52" s="223">
        <v>1516</v>
      </c>
      <c r="K52" s="223">
        <v>30139</v>
      </c>
      <c r="L52" s="226">
        <v>70085</v>
      </c>
      <c r="M52" s="227">
        <v>403360</v>
      </c>
      <c r="N52" s="223">
        <v>2012</v>
      </c>
      <c r="O52" s="226"/>
      <c r="P52" s="226">
        <v>405372</v>
      </c>
      <c r="Q52" s="223">
        <v>15375</v>
      </c>
    </row>
    <row r="53" spans="1:17" s="106" customFormat="1" x14ac:dyDescent="0.2">
      <c r="A53" s="383"/>
      <c r="B53" s="383" t="s">
        <v>1</v>
      </c>
      <c r="C53" s="226">
        <v>386846</v>
      </c>
      <c r="D53" s="223">
        <v>34759</v>
      </c>
      <c r="E53" s="223">
        <v>1791</v>
      </c>
      <c r="F53" s="226">
        <v>36550</v>
      </c>
      <c r="G53" s="226">
        <v>423396</v>
      </c>
      <c r="H53" s="226"/>
      <c r="I53" s="223">
        <v>38891</v>
      </c>
      <c r="J53" s="223">
        <v>1709</v>
      </c>
      <c r="K53" s="223">
        <v>31910</v>
      </c>
      <c r="L53" s="226">
        <v>72510</v>
      </c>
      <c r="M53" s="227">
        <v>495906</v>
      </c>
      <c r="N53" s="223">
        <v>1735</v>
      </c>
      <c r="O53" s="226"/>
      <c r="P53" s="226">
        <v>497641</v>
      </c>
      <c r="Q53" s="223">
        <v>15786</v>
      </c>
    </row>
    <row r="54" spans="1:17" s="106" customFormat="1" x14ac:dyDescent="0.2">
      <c r="A54" s="383"/>
      <c r="B54" s="383" t="s">
        <v>241</v>
      </c>
      <c r="C54" s="226">
        <v>369163</v>
      </c>
      <c r="D54" s="223">
        <v>32082</v>
      </c>
      <c r="E54" s="223">
        <v>1762</v>
      </c>
      <c r="F54" s="226">
        <v>33844</v>
      </c>
      <c r="G54" s="226">
        <v>403007</v>
      </c>
      <c r="H54" s="226"/>
      <c r="I54" s="223">
        <v>35719</v>
      </c>
      <c r="J54" s="223">
        <v>2013</v>
      </c>
      <c r="K54" s="223">
        <v>32065</v>
      </c>
      <c r="L54" s="226">
        <v>69797</v>
      </c>
      <c r="M54" s="227">
        <v>472804</v>
      </c>
      <c r="N54" s="223">
        <v>1755</v>
      </c>
      <c r="O54" s="226"/>
      <c r="P54" s="226">
        <v>474559</v>
      </c>
      <c r="Q54" s="223">
        <v>10165</v>
      </c>
    </row>
    <row r="55" spans="1:17" s="106" customFormat="1" x14ac:dyDescent="0.2">
      <c r="A55" s="393">
        <v>2017</v>
      </c>
      <c r="B55" s="393" t="s">
        <v>239</v>
      </c>
      <c r="C55" s="400">
        <v>392767</v>
      </c>
      <c r="D55" s="402">
        <v>35903</v>
      </c>
      <c r="E55" s="402">
        <v>1795</v>
      </c>
      <c r="F55" s="400">
        <v>37698</v>
      </c>
      <c r="G55" s="400">
        <v>430465</v>
      </c>
      <c r="H55" s="400"/>
      <c r="I55" s="402">
        <v>40730</v>
      </c>
      <c r="J55" s="402">
        <v>2384</v>
      </c>
      <c r="K55" s="402">
        <v>35132</v>
      </c>
      <c r="L55" s="400">
        <v>78246</v>
      </c>
      <c r="M55" s="403">
        <v>508711</v>
      </c>
      <c r="N55" s="402">
        <v>1651</v>
      </c>
      <c r="O55" s="400"/>
      <c r="P55" s="400">
        <v>510362</v>
      </c>
      <c r="Q55" s="402">
        <v>15059</v>
      </c>
    </row>
    <row r="56" spans="1:17" s="106" customFormat="1" x14ac:dyDescent="0.2">
      <c r="A56" s="221"/>
      <c r="B56" s="221"/>
      <c r="C56" s="327"/>
      <c r="D56" s="327"/>
      <c r="E56" s="327"/>
      <c r="F56" s="327"/>
      <c r="G56" s="327"/>
      <c r="H56" s="327"/>
      <c r="I56" s="327"/>
      <c r="J56" s="327"/>
      <c r="K56" s="327"/>
      <c r="L56" s="327"/>
      <c r="M56" s="327"/>
      <c r="N56" s="327"/>
      <c r="O56" s="327"/>
      <c r="P56" s="327"/>
      <c r="Q56" s="327"/>
    </row>
    <row r="57" spans="1:17" x14ac:dyDescent="0.2">
      <c r="A57" s="155" t="s">
        <v>117</v>
      </c>
      <c r="B57" s="168"/>
      <c r="C57" s="139"/>
      <c r="D57" s="139"/>
      <c r="E57" s="139"/>
      <c r="F57" s="139"/>
      <c r="G57" s="139"/>
      <c r="H57" s="139"/>
      <c r="I57" s="139"/>
      <c r="J57" s="139"/>
      <c r="K57" s="139"/>
      <c r="L57" s="139"/>
      <c r="M57" s="139"/>
      <c r="N57" s="119"/>
      <c r="O57" s="119"/>
      <c r="P57" s="100"/>
      <c r="Q57" s="119"/>
    </row>
    <row r="58" spans="1:17" x14ac:dyDescent="0.2">
      <c r="A58" s="169"/>
      <c r="B58" s="169"/>
      <c r="C58" s="170"/>
      <c r="D58" s="139"/>
      <c r="E58" s="139"/>
      <c r="F58" s="317"/>
      <c r="G58" s="139"/>
      <c r="H58" s="170"/>
      <c r="I58" s="170"/>
      <c r="J58" s="170"/>
      <c r="K58" s="139"/>
      <c r="L58" s="139"/>
      <c r="M58" s="139"/>
      <c r="N58" s="170"/>
      <c r="O58" s="170"/>
      <c r="P58" s="170"/>
      <c r="Q58" s="170"/>
    </row>
    <row r="59" spans="1:17" x14ac:dyDescent="0.2">
      <c r="A59" s="138" t="s">
        <v>27</v>
      </c>
      <c r="B59" s="138"/>
      <c r="C59" s="139"/>
      <c r="D59" s="139"/>
      <c r="E59" s="139"/>
      <c r="F59" s="317"/>
      <c r="G59" s="139"/>
      <c r="H59" s="139"/>
      <c r="I59" s="139"/>
      <c r="J59" s="139"/>
      <c r="K59" s="139"/>
      <c r="L59" s="139"/>
      <c r="M59" s="139"/>
      <c r="N59" s="139"/>
      <c r="O59" s="139"/>
      <c r="P59" s="139"/>
    </row>
    <row r="60" spans="1:17" x14ac:dyDescent="0.2">
      <c r="A60" s="512" t="s">
        <v>126</v>
      </c>
      <c r="B60" s="512"/>
      <c r="C60" s="512"/>
      <c r="D60" s="512"/>
      <c r="E60" s="512"/>
      <c r="F60" s="512"/>
      <c r="G60" s="512"/>
      <c r="H60" s="512"/>
      <c r="I60" s="512"/>
      <c r="J60" s="512"/>
      <c r="K60" s="512"/>
      <c r="L60" s="512"/>
      <c r="M60" s="512"/>
      <c r="N60" s="512"/>
      <c r="O60" s="512"/>
      <c r="P60" s="512"/>
    </row>
    <row r="61" spans="1:17" s="172" customFormat="1" ht="14.25" customHeight="1" x14ac:dyDescent="0.2">
      <c r="A61" s="504" t="s">
        <v>154</v>
      </c>
      <c r="B61" s="505"/>
      <c r="C61" s="505"/>
      <c r="D61" s="505"/>
      <c r="E61" s="505"/>
      <c r="F61" s="505"/>
      <c r="G61" s="505"/>
      <c r="H61" s="505"/>
      <c r="I61" s="505"/>
      <c r="J61" s="505"/>
      <c r="K61" s="505"/>
      <c r="L61" s="505"/>
      <c r="M61" s="505"/>
      <c r="N61" s="505"/>
      <c r="O61" s="505"/>
      <c r="P61" s="505"/>
    </row>
    <row r="62" spans="1:17" ht="24" customHeight="1" x14ac:dyDescent="0.2">
      <c r="A62" s="504" t="s">
        <v>127</v>
      </c>
      <c r="B62" s="504"/>
      <c r="C62" s="504"/>
      <c r="D62" s="504"/>
      <c r="E62" s="504"/>
      <c r="F62" s="504"/>
      <c r="G62" s="504"/>
      <c r="H62" s="504"/>
      <c r="I62" s="504"/>
      <c r="J62" s="504"/>
      <c r="K62" s="504"/>
      <c r="L62" s="504"/>
      <c r="M62" s="504"/>
      <c r="N62" s="504"/>
      <c r="O62" s="504"/>
      <c r="P62" s="504"/>
    </row>
    <row r="63" spans="1:17" x14ac:dyDescent="0.2">
      <c r="A63" s="504" t="s">
        <v>128</v>
      </c>
      <c r="B63" s="504"/>
      <c r="C63" s="504"/>
      <c r="D63" s="504"/>
      <c r="E63" s="504"/>
      <c r="F63" s="504"/>
      <c r="G63" s="504"/>
      <c r="H63" s="504"/>
      <c r="I63" s="504"/>
      <c r="J63" s="504"/>
      <c r="K63" s="504"/>
      <c r="L63" s="504"/>
      <c r="M63" s="504"/>
      <c r="N63" s="504"/>
      <c r="O63" s="504"/>
      <c r="P63" s="504"/>
    </row>
    <row r="64" spans="1:17" ht="27" customHeight="1" x14ac:dyDescent="0.2">
      <c r="A64" s="504" t="s">
        <v>131</v>
      </c>
      <c r="B64" s="510"/>
      <c r="C64" s="510"/>
      <c r="D64" s="510"/>
      <c r="E64" s="510"/>
      <c r="F64" s="510"/>
      <c r="G64" s="510"/>
      <c r="H64" s="510"/>
      <c r="I64" s="510"/>
      <c r="J64" s="510"/>
      <c r="K64" s="510"/>
      <c r="L64" s="510"/>
      <c r="M64" s="510"/>
      <c r="N64" s="510"/>
      <c r="O64" s="510"/>
      <c r="P64" s="510"/>
      <c r="Q64" s="510"/>
    </row>
    <row r="65" spans="1:17" s="106" customFormat="1" x14ac:dyDescent="0.2">
      <c r="A65" s="509"/>
      <c r="B65" s="509"/>
      <c r="C65" s="509"/>
      <c r="D65" s="509"/>
      <c r="E65" s="509"/>
      <c r="F65" s="509"/>
      <c r="G65" s="509"/>
      <c r="H65" s="509"/>
      <c r="I65" s="509"/>
      <c r="J65" s="509"/>
      <c r="K65" s="509"/>
      <c r="L65" s="509"/>
      <c r="M65" s="509"/>
      <c r="N65" s="509"/>
      <c r="O65" s="509"/>
      <c r="P65" s="509"/>
      <c r="Q65" s="509"/>
    </row>
    <row r="67" spans="1:17" x14ac:dyDescent="0.2">
      <c r="A67" s="122" t="s">
        <v>99</v>
      </c>
    </row>
    <row r="68" spans="1:17" x14ac:dyDescent="0.2">
      <c r="A68" s="124" t="s">
        <v>100</v>
      </c>
    </row>
    <row r="69" spans="1:17" x14ac:dyDescent="0.2">
      <c r="A69" s="125" t="s">
        <v>101</v>
      </c>
    </row>
  </sheetData>
  <mergeCells count="7">
    <mergeCell ref="A65:Q65"/>
    <mergeCell ref="A64:Q64"/>
    <mergeCell ref="A63:P63"/>
    <mergeCell ref="A2:P2"/>
    <mergeCell ref="A60:P60"/>
    <mergeCell ref="A61:P61"/>
    <mergeCell ref="A62:P62"/>
  </mergeCells>
  <conditionalFormatting sqref="M23:N39 M5:M13 N43:N49 M40:M52">
    <cfRule type="expression" dxfId="15" priority="8" stopIfTrue="1">
      <formula>OR(#REF!="",NOT(#REF!=0))</formula>
    </cfRule>
  </conditionalFormatting>
  <conditionalFormatting sqref="Q14:Q17">
    <cfRule type="expression" dxfId="14" priority="7" stopIfTrue="1">
      <formula>OR(#REF!="",NOT(#REF!=0))</formula>
    </cfRule>
  </conditionalFormatting>
  <conditionalFormatting sqref="N50:N52">
    <cfRule type="expression" dxfId="13" priority="6" stopIfTrue="1">
      <formula>OR(#REF!="",NOT(#REF!=0))</formula>
    </cfRule>
  </conditionalFormatting>
  <conditionalFormatting sqref="J50:J52">
    <cfRule type="expression" dxfId="12" priority="4" stopIfTrue="1">
      <formula>OR(#REF!="",NOT(#REF!=0))</formula>
    </cfRule>
  </conditionalFormatting>
  <conditionalFormatting sqref="J53:J55">
    <cfRule type="expression" dxfId="11" priority="2" stopIfTrue="1">
      <formula>OR(#REF!="",NOT(#REF!=0))</formula>
    </cfRule>
  </conditionalFormatting>
  <conditionalFormatting sqref="M53:N55 C56:Q56">
    <cfRule type="expression" dxfId="10" priority="3" stopIfTrue="1">
      <formula>OR(#REF!="",NOT(#REF!=0))</formula>
    </cfRule>
  </conditionalFormatting>
  <hyperlinks>
    <hyperlink ref="Q1" location="Index!A1" display="Index"/>
  </hyperlinks>
  <printOptions horizontalCentered="1"/>
  <pageMargins left="0.78740157480314965" right="0.39370078740157483" top="0.59055118110236227" bottom="0.59055118110236227" header="0.19685039370078741" footer="0.19685039370078741"/>
  <pageSetup paperSize="9" scale="61" orientation="landscape"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C70"/>
  <sheetViews>
    <sheetView showGridLines="0" zoomScaleNormal="100" zoomScaleSheetLayoutView="100" workbookViewId="0">
      <pane ySplit="6" topLeftCell="A7" activePane="bottomLeft" state="frozen"/>
      <selection pane="bottomLeft"/>
    </sheetView>
  </sheetViews>
  <sheetFormatPr defaultRowHeight="12.75" x14ac:dyDescent="0.2"/>
  <cols>
    <col min="1" max="2" width="9.140625" style="118"/>
    <col min="3" max="3" width="11" style="118" customWidth="1"/>
    <col min="4" max="4" width="1.42578125" style="118" customWidth="1"/>
    <col min="5" max="5" width="13.28515625" style="118" customWidth="1"/>
    <col min="6" max="6" width="14.5703125" style="118" customWidth="1"/>
    <col min="7" max="7" width="13" style="118" customWidth="1"/>
    <col min="8" max="8" width="10.42578125" style="118" customWidth="1"/>
    <col min="9" max="9" width="10" style="118" customWidth="1"/>
    <col min="10" max="16384" width="9.140625" style="118"/>
  </cols>
  <sheetData>
    <row r="1" spans="1:9" x14ac:dyDescent="0.2">
      <c r="A1" s="142" t="s">
        <v>35</v>
      </c>
      <c r="B1" s="142"/>
      <c r="C1" s="131"/>
      <c r="D1" s="131"/>
      <c r="E1" s="131"/>
      <c r="F1" s="131"/>
      <c r="G1" s="131"/>
      <c r="H1" s="117" t="s">
        <v>31</v>
      </c>
      <c r="I1" s="143"/>
    </row>
    <row r="2" spans="1:9" ht="12.75" customHeight="1" x14ac:dyDescent="0.2">
      <c r="A2" s="514" t="s">
        <v>244</v>
      </c>
      <c r="B2" s="515"/>
      <c r="C2" s="515"/>
      <c r="D2" s="515"/>
      <c r="E2" s="515"/>
      <c r="F2" s="515"/>
      <c r="G2" s="515"/>
      <c r="H2" s="515"/>
      <c r="I2" s="144"/>
    </row>
    <row r="3" spans="1:9" x14ac:dyDescent="0.2">
      <c r="A3" s="515"/>
      <c r="B3" s="515"/>
      <c r="C3" s="515"/>
      <c r="D3" s="515"/>
      <c r="E3" s="515"/>
      <c r="F3" s="515"/>
      <c r="G3" s="515"/>
      <c r="H3" s="515"/>
      <c r="I3" s="143"/>
    </row>
    <row r="4" spans="1:9" x14ac:dyDescent="0.2">
      <c r="A4" s="145"/>
      <c r="B4" s="145"/>
      <c r="C4" s="146"/>
      <c r="D4" s="146"/>
      <c r="E4" s="146"/>
      <c r="F4" s="146"/>
      <c r="G4" s="146"/>
      <c r="H4" s="146"/>
    </row>
    <row r="5" spans="1:9" x14ac:dyDescent="0.2">
      <c r="A5" s="516" t="s">
        <v>14</v>
      </c>
      <c r="B5" s="516" t="s">
        <v>15</v>
      </c>
      <c r="C5" s="518" t="s">
        <v>10</v>
      </c>
      <c r="D5" s="147"/>
      <c r="E5" s="520" t="s">
        <v>11</v>
      </c>
      <c r="F5" s="520"/>
      <c r="G5" s="520"/>
      <c r="H5" s="520"/>
    </row>
    <row r="6" spans="1:9" ht="14.25" x14ac:dyDescent="0.2">
      <c r="A6" s="517"/>
      <c r="B6" s="517"/>
      <c r="C6" s="519"/>
      <c r="D6" s="148"/>
      <c r="E6" s="179" t="s">
        <v>121</v>
      </c>
      <c r="F6" s="179" t="s">
        <v>123</v>
      </c>
      <c r="G6" s="179" t="s">
        <v>122</v>
      </c>
      <c r="H6" s="149" t="s">
        <v>2</v>
      </c>
    </row>
    <row r="7" spans="1:9" ht="3.75" customHeight="1" x14ac:dyDescent="0.2">
      <c r="A7" s="150"/>
      <c r="B7" s="151"/>
      <c r="C7" s="152"/>
      <c r="D7" s="152"/>
      <c r="E7" s="152"/>
      <c r="F7" s="152"/>
      <c r="G7" s="152"/>
      <c r="H7" s="146"/>
    </row>
    <row r="8" spans="1:9" x14ac:dyDescent="0.2">
      <c r="A8" s="101">
        <v>2000</v>
      </c>
      <c r="B8" s="101"/>
      <c r="C8" s="127">
        <v>248167</v>
      </c>
      <c r="D8" s="103"/>
      <c r="E8" s="239">
        <v>91092</v>
      </c>
      <c r="F8" s="239">
        <v>32700</v>
      </c>
      <c r="G8" s="239">
        <v>28849</v>
      </c>
      <c r="H8" s="329">
        <v>152641</v>
      </c>
      <c r="I8" s="120"/>
    </row>
    <row r="9" spans="1:9" x14ac:dyDescent="0.2">
      <c r="A9" s="101">
        <v>2001</v>
      </c>
      <c r="B9" s="101"/>
      <c r="C9" s="108">
        <v>252176</v>
      </c>
      <c r="D9" s="103"/>
      <c r="E9" s="239">
        <v>90621</v>
      </c>
      <c r="F9" s="239">
        <v>30576</v>
      </c>
      <c r="G9" s="239">
        <v>22289</v>
      </c>
      <c r="H9" s="329">
        <v>143486</v>
      </c>
      <c r="I9" s="120"/>
    </row>
    <row r="10" spans="1:9" x14ac:dyDescent="0.2">
      <c r="A10" s="101">
        <v>2002</v>
      </c>
      <c r="B10" s="101"/>
      <c r="C10" s="108">
        <v>263384</v>
      </c>
      <c r="D10" s="103"/>
      <c r="E10" s="239">
        <v>79374</v>
      </c>
      <c r="F10" s="239">
        <v>37600</v>
      </c>
      <c r="G10" s="239">
        <v>23747</v>
      </c>
      <c r="H10" s="329">
        <v>140721</v>
      </c>
      <c r="I10" s="120"/>
    </row>
    <row r="11" spans="1:9" x14ac:dyDescent="0.2">
      <c r="A11" s="101">
        <v>2003</v>
      </c>
      <c r="B11" s="101"/>
      <c r="C11" s="108">
        <v>264379</v>
      </c>
      <c r="D11" s="103"/>
      <c r="E11" s="239">
        <v>75918</v>
      </c>
      <c r="F11" s="239">
        <v>50391</v>
      </c>
      <c r="G11" s="239">
        <v>28396</v>
      </c>
      <c r="H11" s="329">
        <v>154705</v>
      </c>
      <c r="I11" s="120"/>
    </row>
    <row r="12" spans="1:9" x14ac:dyDescent="0.2">
      <c r="A12" s="101">
        <v>2004</v>
      </c>
      <c r="B12" s="101"/>
      <c r="C12" s="108">
        <v>258096</v>
      </c>
      <c r="D12" s="103"/>
      <c r="E12" s="239">
        <v>72398</v>
      </c>
      <c r="F12" s="239">
        <v>50342</v>
      </c>
      <c r="G12" s="239">
        <v>28787</v>
      </c>
      <c r="H12" s="329">
        <v>151527</v>
      </c>
      <c r="I12" s="120"/>
    </row>
    <row r="13" spans="1:9" x14ac:dyDescent="0.2">
      <c r="A13" s="101">
        <v>2005</v>
      </c>
      <c r="B13" s="101"/>
      <c r="C13" s="108">
        <v>275138</v>
      </c>
      <c r="D13" s="103"/>
      <c r="E13" s="239">
        <v>74527</v>
      </c>
      <c r="F13" s="239">
        <v>50704</v>
      </c>
      <c r="G13" s="239">
        <v>28097</v>
      </c>
      <c r="H13" s="329">
        <v>153328</v>
      </c>
      <c r="I13" s="120"/>
    </row>
    <row r="14" spans="1:9" x14ac:dyDescent="0.2">
      <c r="A14" s="101">
        <v>2006</v>
      </c>
      <c r="B14" s="101"/>
      <c r="C14" s="108">
        <v>292115</v>
      </c>
      <c r="D14" s="103"/>
      <c r="E14" s="239">
        <v>76821</v>
      </c>
      <c r="F14" s="239">
        <v>50723</v>
      </c>
      <c r="G14" s="239">
        <v>27605</v>
      </c>
      <c r="H14" s="329">
        <v>155149</v>
      </c>
      <c r="I14" s="120"/>
    </row>
    <row r="15" spans="1:9" x14ac:dyDescent="0.2">
      <c r="A15" s="101">
        <v>2007</v>
      </c>
      <c r="B15" s="101"/>
      <c r="C15" s="108">
        <v>338616</v>
      </c>
      <c r="D15" s="103"/>
      <c r="E15" s="239">
        <v>96417</v>
      </c>
      <c r="F15" s="239">
        <v>50970</v>
      </c>
      <c r="G15" s="239">
        <v>26364</v>
      </c>
      <c r="H15" s="329">
        <v>173751</v>
      </c>
      <c r="I15" s="120"/>
    </row>
    <row r="16" spans="1:9" x14ac:dyDescent="0.2">
      <c r="A16" s="101">
        <v>2008</v>
      </c>
      <c r="B16" s="101"/>
      <c r="C16" s="108">
        <v>298796</v>
      </c>
      <c r="D16" s="103"/>
      <c r="E16" s="239">
        <v>83928</v>
      </c>
      <c r="F16" s="239">
        <v>53255</v>
      </c>
      <c r="G16" s="239">
        <v>26722</v>
      </c>
      <c r="H16" s="329">
        <v>163905</v>
      </c>
      <c r="I16" s="120"/>
    </row>
    <row r="17" spans="1:9" x14ac:dyDescent="0.2">
      <c r="A17" s="101">
        <v>2009</v>
      </c>
      <c r="B17" s="101"/>
      <c r="C17" s="103">
        <v>315963</v>
      </c>
      <c r="D17" s="103"/>
      <c r="E17" s="239">
        <v>93073</v>
      </c>
      <c r="F17" s="239">
        <v>61415</v>
      </c>
      <c r="G17" s="239">
        <v>25495</v>
      </c>
      <c r="H17" s="329">
        <v>179983</v>
      </c>
      <c r="I17" s="120"/>
    </row>
    <row r="18" spans="1:9" x14ac:dyDescent="0.2">
      <c r="A18" s="101">
        <v>2010</v>
      </c>
      <c r="B18" s="101"/>
      <c r="C18" s="103">
        <v>290889</v>
      </c>
      <c r="D18" s="103"/>
      <c r="E18" s="239">
        <v>79924</v>
      </c>
      <c r="F18" s="239">
        <v>65665</v>
      </c>
      <c r="G18" s="239">
        <v>23104</v>
      </c>
      <c r="H18" s="329">
        <v>168693</v>
      </c>
      <c r="I18" s="120"/>
    </row>
    <row r="19" spans="1:9" x14ac:dyDescent="0.2">
      <c r="A19" s="101">
        <v>2011</v>
      </c>
      <c r="B19" s="101"/>
      <c r="C19" s="103">
        <v>275918</v>
      </c>
      <c r="D19" s="103"/>
      <c r="E19" s="239">
        <v>79114</v>
      </c>
      <c r="F19" s="239">
        <v>68542</v>
      </c>
      <c r="G19" s="239">
        <v>22959</v>
      </c>
      <c r="H19" s="329">
        <v>170615</v>
      </c>
      <c r="I19" s="120"/>
    </row>
    <row r="20" spans="1:9" x14ac:dyDescent="0.2">
      <c r="A20" s="101">
        <v>2012</v>
      </c>
      <c r="B20" s="101"/>
      <c r="C20" s="103">
        <v>259585</v>
      </c>
      <c r="D20" s="103"/>
      <c r="E20" s="239">
        <v>61771</v>
      </c>
      <c r="F20" s="239">
        <v>67629</v>
      </c>
      <c r="G20" s="239">
        <v>21720</v>
      </c>
      <c r="H20" s="329">
        <v>151120</v>
      </c>
      <c r="I20" s="120"/>
    </row>
    <row r="21" spans="1:9" x14ac:dyDescent="0.2">
      <c r="A21" s="135">
        <v>2013</v>
      </c>
      <c r="B21" s="101"/>
      <c r="C21" s="103">
        <v>262872</v>
      </c>
      <c r="D21" s="103"/>
      <c r="E21" s="239">
        <v>62907</v>
      </c>
      <c r="F21" s="239">
        <v>66957</v>
      </c>
      <c r="G21" s="239">
        <v>19773</v>
      </c>
      <c r="H21" s="329">
        <v>149637</v>
      </c>
      <c r="I21" s="120"/>
    </row>
    <row r="22" spans="1:9" x14ac:dyDescent="0.2">
      <c r="A22" s="135" t="s">
        <v>70</v>
      </c>
      <c r="B22" s="101"/>
      <c r="C22" s="103">
        <v>264701</v>
      </c>
      <c r="D22" s="103">
        <v>0</v>
      </c>
      <c r="E22" s="239">
        <v>69324</v>
      </c>
      <c r="F22" s="239">
        <v>56679</v>
      </c>
      <c r="G22" s="239">
        <v>17526</v>
      </c>
      <c r="H22" s="329">
        <v>143529</v>
      </c>
      <c r="I22" s="120"/>
    </row>
    <row r="23" spans="1:9" x14ac:dyDescent="0.2">
      <c r="A23" s="135" t="s">
        <v>120</v>
      </c>
      <c r="B23" s="101"/>
      <c r="C23" s="103">
        <v>264545</v>
      </c>
      <c r="D23" s="103"/>
      <c r="E23" s="239">
        <v>72524</v>
      </c>
      <c r="F23" s="239">
        <v>62190</v>
      </c>
      <c r="G23" s="239">
        <v>16546</v>
      </c>
      <c r="H23" s="329">
        <v>151260</v>
      </c>
      <c r="I23" s="120"/>
    </row>
    <row r="24" spans="1:9" x14ac:dyDescent="0.2">
      <c r="A24" s="328" t="s">
        <v>238</v>
      </c>
      <c r="B24" s="383"/>
      <c r="C24" s="239">
        <v>284315</v>
      </c>
      <c r="D24" s="239">
        <v>0</v>
      </c>
      <c r="E24" s="239">
        <v>74789</v>
      </c>
      <c r="F24" s="239">
        <v>68055</v>
      </c>
      <c r="G24" s="239">
        <v>14296</v>
      </c>
      <c r="H24" s="329">
        <v>157140</v>
      </c>
      <c r="I24" s="120"/>
    </row>
    <row r="25" spans="1:9" x14ac:dyDescent="0.2">
      <c r="A25" s="328"/>
      <c r="B25" s="325"/>
      <c r="C25" s="239"/>
      <c r="D25" s="239"/>
      <c r="E25" s="239"/>
      <c r="F25" s="239"/>
      <c r="G25" s="239"/>
      <c r="H25" s="329"/>
      <c r="I25" s="120"/>
    </row>
    <row r="26" spans="1:9" x14ac:dyDescent="0.2">
      <c r="A26" s="101">
        <v>2009</v>
      </c>
      <c r="B26" s="101" t="s">
        <v>18</v>
      </c>
      <c r="C26" s="105">
        <v>77365</v>
      </c>
      <c r="D26" s="128"/>
      <c r="E26" s="223">
        <v>21927</v>
      </c>
      <c r="F26" s="223">
        <v>14240</v>
      </c>
      <c r="G26" s="223">
        <v>6928</v>
      </c>
      <c r="H26" s="329">
        <v>43095</v>
      </c>
      <c r="I26" s="120"/>
    </row>
    <row r="27" spans="1:9" ht="14.25" x14ac:dyDescent="0.2">
      <c r="A27" s="101"/>
      <c r="B27" s="101" t="s">
        <v>19</v>
      </c>
      <c r="C27" s="105">
        <v>78822</v>
      </c>
      <c r="D27" s="153"/>
      <c r="E27" s="223">
        <v>23094</v>
      </c>
      <c r="F27" s="223">
        <v>14573</v>
      </c>
      <c r="G27" s="223">
        <v>6258</v>
      </c>
      <c r="H27" s="329">
        <v>43925</v>
      </c>
      <c r="I27" s="120"/>
    </row>
    <row r="28" spans="1:9" x14ac:dyDescent="0.2">
      <c r="A28" s="101"/>
      <c r="B28" s="101" t="s">
        <v>20</v>
      </c>
      <c r="C28" s="105">
        <v>82666</v>
      </c>
      <c r="D28" s="128"/>
      <c r="E28" s="223">
        <v>25551</v>
      </c>
      <c r="F28" s="223">
        <v>16763</v>
      </c>
      <c r="G28" s="223">
        <v>6487</v>
      </c>
      <c r="H28" s="329">
        <v>48801</v>
      </c>
      <c r="I28" s="120"/>
    </row>
    <row r="29" spans="1:9" x14ac:dyDescent="0.2">
      <c r="A29" s="101"/>
      <c r="B29" s="101" t="s">
        <v>23</v>
      </c>
      <c r="C29" s="105">
        <v>77110</v>
      </c>
      <c r="D29" s="128"/>
      <c r="E29" s="223">
        <v>22501</v>
      </c>
      <c r="F29" s="223">
        <v>15839</v>
      </c>
      <c r="G29" s="223">
        <v>5822</v>
      </c>
      <c r="H29" s="329">
        <v>44162</v>
      </c>
      <c r="I29" s="120"/>
    </row>
    <row r="30" spans="1:9" x14ac:dyDescent="0.2">
      <c r="A30" s="101">
        <v>2010</v>
      </c>
      <c r="B30" s="101" t="s">
        <v>24</v>
      </c>
      <c r="C30" s="105">
        <v>72140</v>
      </c>
      <c r="D30" s="128"/>
      <c r="E30" s="223">
        <v>20036</v>
      </c>
      <c r="F30" s="223">
        <v>16096</v>
      </c>
      <c r="G30" s="223">
        <v>5967</v>
      </c>
      <c r="H30" s="329">
        <v>42099</v>
      </c>
      <c r="I30" s="333"/>
    </row>
    <row r="31" spans="1:9" x14ac:dyDescent="0.2">
      <c r="A31" s="101"/>
      <c r="B31" s="101" t="s">
        <v>19</v>
      </c>
      <c r="C31" s="105">
        <v>71445</v>
      </c>
      <c r="D31" s="128"/>
      <c r="E31" s="223">
        <v>19746</v>
      </c>
      <c r="F31" s="223">
        <v>15342</v>
      </c>
      <c r="G31" s="223">
        <v>5376</v>
      </c>
      <c r="H31" s="329">
        <v>40464</v>
      </c>
      <c r="I31" s="333"/>
    </row>
    <row r="32" spans="1:9" x14ac:dyDescent="0.2">
      <c r="A32" s="130"/>
      <c r="B32" s="101" t="s">
        <v>1</v>
      </c>
      <c r="C32" s="105">
        <v>75433</v>
      </c>
      <c r="D32" s="128"/>
      <c r="E32" s="223">
        <v>20795</v>
      </c>
      <c r="F32" s="223">
        <v>17687</v>
      </c>
      <c r="G32" s="223">
        <v>6325</v>
      </c>
      <c r="H32" s="329">
        <v>44807</v>
      </c>
      <c r="I32" s="333"/>
    </row>
    <row r="33" spans="1:107" x14ac:dyDescent="0.2">
      <c r="A33" s="101"/>
      <c r="B33" s="101" t="s">
        <v>23</v>
      </c>
      <c r="C33" s="105">
        <v>71871</v>
      </c>
      <c r="D33" s="154"/>
      <c r="E33" s="223">
        <v>19347</v>
      </c>
      <c r="F33" s="223">
        <v>16540</v>
      </c>
      <c r="G33" s="223">
        <v>5436</v>
      </c>
      <c r="H33" s="329">
        <v>41323</v>
      </c>
      <c r="I33" s="333"/>
    </row>
    <row r="34" spans="1:107" x14ac:dyDescent="0.2">
      <c r="A34" s="101">
        <v>2011</v>
      </c>
      <c r="B34" s="101" t="s">
        <v>24</v>
      </c>
      <c r="C34" s="105">
        <v>69830</v>
      </c>
      <c r="D34" s="154"/>
      <c r="E34" s="223">
        <v>20467</v>
      </c>
      <c r="F34" s="223">
        <v>17698</v>
      </c>
      <c r="G34" s="223">
        <v>6040</v>
      </c>
      <c r="H34" s="329">
        <v>44205</v>
      </c>
      <c r="I34" s="333"/>
    </row>
    <row r="35" spans="1:107" x14ac:dyDescent="0.2">
      <c r="A35" s="101"/>
      <c r="B35" s="101" t="s">
        <v>22</v>
      </c>
      <c r="C35" s="105">
        <v>67292</v>
      </c>
      <c r="D35" s="154"/>
      <c r="E35" s="223">
        <v>19206</v>
      </c>
      <c r="F35" s="223">
        <v>15525</v>
      </c>
      <c r="G35" s="223">
        <v>5426</v>
      </c>
      <c r="H35" s="329">
        <v>40157</v>
      </c>
      <c r="I35" s="333"/>
    </row>
    <row r="36" spans="1:107" x14ac:dyDescent="0.2">
      <c r="A36" s="101"/>
      <c r="B36" s="101" t="s">
        <v>1</v>
      </c>
      <c r="C36" s="105">
        <v>72513</v>
      </c>
      <c r="D36" s="154"/>
      <c r="E36" s="223">
        <v>21054</v>
      </c>
      <c r="F36" s="223">
        <v>17545</v>
      </c>
      <c r="G36" s="223">
        <v>5784</v>
      </c>
      <c r="H36" s="329">
        <v>44383</v>
      </c>
      <c r="I36" s="333"/>
    </row>
    <row r="37" spans="1:107" x14ac:dyDescent="0.2">
      <c r="A37" s="101"/>
      <c r="B37" s="101" t="s">
        <v>23</v>
      </c>
      <c r="C37" s="105">
        <v>66283</v>
      </c>
      <c r="D37" s="154"/>
      <c r="E37" s="223">
        <v>18387</v>
      </c>
      <c r="F37" s="223">
        <v>17774</v>
      </c>
      <c r="G37" s="223">
        <v>5709</v>
      </c>
      <c r="H37" s="329">
        <v>41870</v>
      </c>
      <c r="I37" s="333"/>
    </row>
    <row r="38" spans="1:107" x14ac:dyDescent="0.2">
      <c r="A38" s="101">
        <v>2012</v>
      </c>
      <c r="B38" s="101" t="s">
        <v>18</v>
      </c>
      <c r="C38" s="105">
        <v>66616</v>
      </c>
      <c r="D38" s="154"/>
      <c r="E38" s="223">
        <v>18253</v>
      </c>
      <c r="F38" s="223">
        <v>18090</v>
      </c>
      <c r="G38" s="223">
        <v>6112</v>
      </c>
      <c r="H38" s="329">
        <v>42455</v>
      </c>
      <c r="I38" s="333"/>
    </row>
    <row r="39" spans="1:107" x14ac:dyDescent="0.2">
      <c r="A39" s="101"/>
      <c r="B39" s="101" t="s">
        <v>19</v>
      </c>
      <c r="C39" s="105">
        <v>65220</v>
      </c>
      <c r="D39" s="154"/>
      <c r="E39" s="223">
        <v>14910</v>
      </c>
      <c r="F39" s="223">
        <v>15974</v>
      </c>
      <c r="G39" s="223">
        <v>5188</v>
      </c>
      <c r="H39" s="329">
        <v>36072</v>
      </c>
      <c r="I39" s="333"/>
    </row>
    <row r="40" spans="1:107" x14ac:dyDescent="0.2">
      <c r="A40" s="101"/>
      <c r="B40" s="101" t="s">
        <v>20</v>
      </c>
      <c r="C40" s="105">
        <v>61430</v>
      </c>
      <c r="D40" s="154"/>
      <c r="E40" s="223">
        <v>13565</v>
      </c>
      <c r="F40" s="223">
        <v>15556</v>
      </c>
      <c r="G40" s="223">
        <v>5148</v>
      </c>
      <c r="H40" s="329">
        <v>34269</v>
      </c>
      <c r="I40" s="333"/>
    </row>
    <row r="41" spans="1:107" x14ac:dyDescent="0.2">
      <c r="A41" s="101"/>
      <c r="B41" s="101" t="s">
        <v>21</v>
      </c>
      <c r="C41" s="105">
        <v>66319</v>
      </c>
      <c r="D41" s="154"/>
      <c r="E41" s="223">
        <v>15043</v>
      </c>
      <c r="F41" s="223">
        <v>18009</v>
      </c>
      <c r="G41" s="223">
        <v>5272</v>
      </c>
      <c r="H41" s="329">
        <v>38324</v>
      </c>
      <c r="I41" s="333"/>
    </row>
    <row r="42" spans="1:107" x14ac:dyDescent="0.2">
      <c r="A42" s="101">
        <v>2013</v>
      </c>
      <c r="B42" s="101" t="s">
        <v>18</v>
      </c>
      <c r="C42" s="105">
        <v>63159</v>
      </c>
      <c r="D42" s="154"/>
      <c r="E42" s="223">
        <v>15652</v>
      </c>
      <c r="F42" s="223">
        <v>18705</v>
      </c>
      <c r="G42" s="223">
        <v>5577</v>
      </c>
      <c r="H42" s="329">
        <v>39934</v>
      </c>
      <c r="I42" s="333"/>
    </row>
    <row r="43" spans="1:107" x14ac:dyDescent="0.2">
      <c r="A43" s="101"/>
      <c r="B43" s="101" t="s">
        <v>19</v>
      </c>
      <c r="C43" s="105">
        <v>67016</v>
      </c>
      <c r="D43" s="154"/>
      <c r="E43" s="223">
        <v>14165</v>
      </c>
      <c r="F43" s="223">
        <v>16385</v>
      </c>
      <c r="G43" s="223">
        <v>4969</v>
      </c>
      <c r="H43" s="329">
        <v>35519</v>
      </c>
      <c r="I43" s="333"/>
    </row>
    <row r="44" spans="1:107" x14ac:dyDescent="0.2">
      <c r="A44" s="101"/>
      <c r="B44" s="101" t="s">
        <v>20</v>
      </c>
      <c r="C44" s="105">
        <v>66952</v>
      </c>
      <c r="D44" s="154"/>
      <c r="E44" s="223">
        <v>16036</v>
      </c>
      <c r="F44" s="223">
        <v>16655</v>
      </c>
      <c r="G44" s="223">
        <v>4716</v>
      </c>
      <c r="H44" s="329">
        <v>37407</v>
      </c>
      <c r="I44" s="333"/>
    </row>
    <row r="45" spans="1:107" x14ac:dyDescent="0.2">
      <c r="A45" s="101"/>
      <c r="B45" s="101" t="s">
        <v>21</v>
      </c>
      <c r="C45" s="105">
        <v>65745</v>
      </c>
      <c r="D45" s="154"/>
      <c r="E45" s="223">
        <v>17054</v>
      </c>
      <c r="F45" s="223">
        <v>15212</v>
      </c>
      <c r="G45" s="223">
        <v>4511</v>
      </c>
      <c r="H45" s="329">
        <v>36777</v>
      </c>
      <c r="I45" s="333"/>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row>
    <row r="46" spans="1:107" x14ac:dyDescent="0.2">
      <c r="A46" s="101">
        <v>2014</v>
      </c>
      <c r="B46" s="101" t="s">
        <v>18</v>
      </c>
      <c r="C46" s="105">
        <v>68420</v>
      </c>
      <c r="D46" s="154"/>
      <c r="E46" s="223">
        <v>18104</v>
      </c>
      <c r="F46" s="223">
        <v>15757</v>
      </c>
      <c r="G46" s="223">
        <v>4697</v>
      </c>
      <c r="H46" s="329">
        <v>38558</v>
      </c>
      <c r="I46" s="333"/>
      <c r="J46" s="106"/>
      <c r="K46" s="106"/>
      <c r="L46" s="106"/>
      <c r="M46" s="106"/>
      <c r="N46" s="106"/>
      <c r="O46" s="106"/>
    </row>
    <row r="47" spans="1:107" x14ac:dyDescent="0.2">
      <c r="A47" s="101"/>
      <c r="B47" s="101" t="s">
        <v>19</v>
      </c>
      <c r="C47" s="105">
        <v>63084</v>
      </c>
      <c r="D47" s="154"/>
      <c r="E47" s="223">
        <v>16443</v>
      </c>
      <c r="F47" s="223">
        <v>13352</v>
      </c>
      <c r="G47" s="223">
        <v>4242</v>
      </c>
      <c r="H47" s="329">
        <v>34037</v>
      </c>
      <c r="I47" s="333"/>
    </row>
    <row r="48" spans="1:107" x14ac:dyDescent="0.2">
      <c r="A48" s="101"/>
      <c r="B48" s="101" t="s">
        <v>20</v>
      </c>
      <c r="C48" s="105">
        <v>65852</v>
      </c>
      <c r="D48" s="154"/>
      <c r="E48" s="223">
        <v>17607</v>
      </c>
      <c r="F48" s="223">
        <v>13796</v>
      </c>
      <c r="G48" s="223">
        <v>4446</v>
      </c>
      <c r="H48" s="329">
        <v>35849</v>
      </c>
      <c r="I48" s="333"/>
    </row>
    <row r="49" spans="1:11" x14ac:dyDescent="0.2">
      <c r="A49" s="101"/>
      <c r="B49" s="101" t="s">
        <v>21</v>
      </c>
      <c r="C49" s="105">
        <v>67345</v>
      </c>
      <c r="D49" s="154"/>
      <c r="E49" s="223">
        <v>17170</v>
      </c>
      <c r="F49" s="223">
        <v>13774</v>
      </c>
      <c r="G49" s="223">
        <v>4141</v>
      </c>
      <c r="H49" s="329">
        <v>35085</v>
      </c>
      <c r="I49" s="333"/>
    </row>
    <row r="50" spans="1:11" x14ac:dyDescent="0.2">
      <c r="A50" s="101">
        <v>2015</v>
      </c>
      <c r="B50" s="101" t="s">
        <v>18</v>
      </c>
      <c r="C50" s="105">
        <v>65690</v>
      </c>
      <c r="D50" s="154"/>
      <c r="E50" s="186">
        <v>18661</v>
      </c>
      <c r="F50" s="186">
        <v>15778</v>
      </c>
      <c r="G50" s="186">
        <v>4494</v>
      </c>
      <c r="H50" s="329">
        <v>38933</v>
      </c>
      <c r="I50" s="333"/>
    </row>
    <row r="51" spans="1:11" x14ac:dyDescent="0.2">
      <c r="A51" s="101"/>
      <c r="B51" s="101" t="s">
        <v>22</v>
      </c>
      <c r="C51" s="105">
        <v>65542</v>
      </c>
      <c r="D51" s="154"/>
      <c r="E51" s="186">
        <v>17423</v>
      </c>
      <c r="F51" s="186">
        <v>14192</v>
      </c>
      <c r="G51" s="186">
        <v>4126</v>
      </c>
      <c r="H51" s="329">
        <v>35741</v>
      </c>
      <c r="I51" s="333"/>
    </row>
    <row r="52" spans="1:11" x14ac:dyDescent="0.2">
      <c r="A52" s="101"/>
      <c r="B52" s="101" t="s">
        <v>20</v>
      </c>
      <c r="C52" s="105">
        <v>66651</v>
      </c>
      <c r="D52" s="154"/>
      <c r="E52" s="186">
        <v>18692</v>
      </c>
      <c r="F52" s="186">
        <v>15905</v>
      </c>
      <c r="G52" s="186">
        <v>4195</v>
      </c>
      <c r="H52" s="329">
        <v>38792</v>
      </c>
      <c r="I52" s="333"/>
    </row>
    <row r="53" spans="1:11" x14ac:dyDescent="0.2">
      <c r="A53" s="221"/>
      <c r="B53" s="221" t="s">
        <v>23</v>
      </c>
      <c r="C53" s="222">
        <v>66662</v>
      </c>
      <c r="D53" s="229"/>
      <c r="E53" s="186">
        <v>17748</v>
      </c>
      <c r="F53" s="186">
        <v>16315</v>
      </c>
      <c r="G53" s="186">
        <v>3731</v>
      </c>
      <c r="H53" s="329">
        <v>37794</v>
      </c>
      <c r="I53" s="333"/>
    </row>
    <row r="54" spans="1:11" x14ac:dyDescent="0.2">
      <c r="A54" s="221">
        <v>2016</v>
      </c>
      <c r="B54" s="221" t="s">
        <v>18</v>
      </c>
      <c r="C54" s="222">
        <v>70624</v>
      </c>
      <c r="D54" s="229"/>
      <c r="E54" s="223">
        <v>17586</v>
      </c>
      <c r="F54" s="223">
        <v>17514</v>
      </c>
      <c r="G54" s="223">
        <v>3836</v>
      </c>
      <c r="H54" s="329">
        <v>38936</v>
      </c>
      <c r="I54" s="333"/>
    </row>
    <row r="55" spans="1:11" x14ac:dyDescent="0.2">
      <c r="A55" s="221"/>
      <c r="B55" s="221" t="s">
        <v>22</v>
      </c>
      <c r="C55" s="222">
        <v>70752</v>
      </c>
      <c r="D55" s="229"/>
      <c r="E55" s="223">
        <v>18097</v>
      </c>
      <c r="F55" s="223">
        <v>17586</v>
      </c>
      <c r="G55" s="223">
        <v>3673</v>
      </c>
      <c r="H55" s="329">
        <v>39356</v>
      </c>
      <c r="I55" s="333"/>
    </row>
    <row r="56" spans="1:11" s="106" customFormat="1" ht="13.5" customHeight="1" x14ac:dyDescent="0.2">
      <c r="A56" s="221"/>
      <c r="B56" s="221" t="s">
        <v>20</v>
      </c>
      <c r="C56" s="222">
        <v>72318</v>
      </c>
      <c r="D56" s="229"/>
      <c r="E56" s="223">
        <v>19443</v>
      </c>
      <c r="F56" s="223">
        <v>17237</v>
      </c>
      <c r="G56" s="223">
        <v>3521</v>
      </c>
      <c r="H56" s="329">
        <v>40201</v>
      </c>
      <c r="I56" s="333"/>
    </row>
    <row r="57" spans="1:11" s="106" customFormat="1" ht="13.5" customHeight="1" x14ac:dyDescent="0.2">
      <c r="A57" s="383"/>
      <c r="B57" s="383" t="s">
        <v>242</v>
      </c>
      <c r="C57" s="222">
        <v>70621</v>
      </c>
      <c r="D57" s="229"/>
      <c r="E57" s="223">
        <v>19663</v>
      </c>
      <c r="F57" s="223">
        <v>15718</v>
      </c>
      <c r="G57" s="223">
        <v>3266</v>
      </c>
      <c r="H57" s="329">
        <v>38647</v>
      </c>
      <c r="I57" s="333"/>
    </row>
    <row r="58" spans="1:11" s="106" customFormat="1" ht="13.5" customHeight="1" x14ac:dyDescent="0.2">
      <c r="A58" s="393">
        <v>2017</v>
      </c>
      <c r="B58" s="393" t="s">
        <v>239</v>
      </c>
      <c r="C58" s="394">
        <v>76242</v>
      </c>
      <c r="D58" s="405"/>
      <c r="E58" s="402">
        <v>20759</v>
      </c>
      <c r="F58" s="402">
        <v>16796</v>
      </c>
      <c r="G58" s="402">
        <v>3482</v>
      </c>
      <c r="H58" s="404">
        <v>41037</v>
      </c>
      <c r="I58" s="333"/>
      <c r="J58" s="333"/>
      <c r="K58" s="333"/>
    </row>
    <row r="59" spans="1:11" s="106" customFormat="1" ht="13.5" customHeight="1" x14ac:dyDescent="0.2">
      <c r="A59" s="221"/>
      <c r="B59" s="221"/>
      <c r="C59" s="385"/>
      <c r="D59" s="385"/>
      <c r="E59" s="385"/>
      <c r="F59" s="385"/>
      <c r="G59" s="385"/>
      <c r="H59" s="385"/>
      <c r="I59" s="120"/>
    </row>
    <row r="60" spans="1:11" x14ac:dyDescent="0.2">
      <c r="A60" s="231" t="s">
        <v>25</v>
      </c>
      <c r="B60" s="232"/>
      <c r="C60" s="233"/>
      <c r="D60" s="233"/>
      <c r="E60" s="230"/>
      <c r="F60" s="230"/>
      <c r="G60" s="230"/>
      <c r="H60" s="230"/>
      <c r="I60" s="198"/>
    </row>
    <row r="61" spans="1:11" x14ac:dyDescent="0.2">
      <c r="A61" s="156" t="s">
        <v>3</v>
      </c>
      <c r="B61" s="156"/>
      <c r="C61" s="195"/>
      <c r="D61" s="195"/>
      <c r="E61" s="195"/>
      <c r="F61" s="195"/>
      <c r="G61" s="195"/>
      <c r="H61" s="195"/>
      <c r="I61" s="184"/>
    </row>
    <row r="62" spans="1:11" x14ac:dyDescent="0.2">
      <c r="A62" s="146"/>
      <c r="B62" s="157"/>
      <c r="C62" s="158"/>
      <c r="D62" s="158"/>
      <c r="E62" s="158"/>
      <c r="F62" s="158"/>
      <c r="G62" s="158"/>
      <c r="H62" s="158"/>
      <c r="I62" s="146"/>
    </row>
    <row r="63" spans="1:11" x14ac:dyDescent="0.2">
      <c r="A63" s="138" t="s">
        <v>27</v>
      </c>
      <c r="B63" s="157"/>
      <c r="C63" s="159"/>
      <c r="D63" s="160"/>
      <c r="E63" s="183"/>
      <c r="F63" s="199"/>
      <c r="G63" s="199"/>
      <c r="H63" s="159"/>
      <c r="I63" s="146"/>
    </row>
    <row r="64" spans="1:11" ht="48.75" customHeight="1" x14ac:dyDescent="0.2">
      <c r="A64" s="504" t="s">
        <v>134</v>
      </c>
      <c r="B64" s="504"/>
      <c r="C64" s="504"/>
      <c r="D64" s="504"/>
      <c r="E64" s="504"/>
      <c r="F64" s="504"/>
      <c r="G64" s="504"/>
      <c r="H64" s="504"/>
      <c r="I64" s="161"/>
    </row>
    <row r="65" spans="1:9" ht="31.5" customHeight="1" x14ac:dyDescent="0.2">
      <c r="A65" s="507" t="s">
        <v>135</v>
      </c>
      <c r="B65" s="513"/>
      <c r="C65" s="513"/>
      <c r="D65" s="513"/>
      <c r="E65" s="513"/>
      <c r="F65" s="513"/>
      <c r="G65" s="513"/>
      <c r="H65" s="513"/>
      <c r="I65" s="161"/>
    </row>
    <row r="66" spans="1:9" ht="52.5" customHeight="1" x14ac:dyDescent="0.2">
      <c r="A66" s="504" t="s">
        <v>160</v>
      </c>
      <c r="B66" s="504"/>
      <c r="C66" s="504"/>
      <c r="D66" s="504"/>
      <c r="E66" s="504"/>
      <c r="F66" s="504"/>
      <c r="G66" s="504"/>
      <c r="H66" s="504"/>
      <c r="I66" s="161"/>
    </row>
    <row r="67" spans="1:9" ht="24" customHeight="1" x14ac:dyDescent="0.2">
      <c r="A67" s="504" t="s">
        <v>161</v>
      </c>
      <c r="B67" s="510"/>
      <c r="C67" s="510"/>
      <c r="D67" s="510"/>
      <c r="E67" s="510"/>
      <c r="F67" s="510"/>
      <c r="G67" s="510"/>
      <c r="H67" s="510"/>
      <c r="I67" s="302"/>
    </row>
    <row r="68" spans="1:9" x14ac:dyDescent="0.2">
      <c r="A68" s="504"/>
      <c r="B68" s="504"/>
      <c r="C68" s="504"/>
      <c r="D68" s="504"/>
      <c r="E68" s="504"/>
      <c r="F68" s="504"/>
      <c r="G68" s="504"/>
      <c r="H68" s="504"/>
      <c r="I68" s="206"/>
    </row>
    <row r="69" spans="1:9" x14ac:dyDescent="0.2">
      <c r="A69" s="124" t="s">
        <v>100</v>
      </c>
    </row>
    <row r="70" spans="1:9" x14ac:dyDescent="0.2">
      <c r="A70" s="125" t="s">
        <v>101</v>
      </c>
    </row>
  </sheetData>
  <mergeCells count="10">
    <mergeCell ref="A68:H68"/>
    <mergeCell ref="A66:H66"/>
    <mergeCell ref="A65:H65"/>
    <mergeCell ref="A2:H3"/>
    <mergeCell ref="A5:A6"/>
    <mergeCell ref="B5:B6"/>
    <mergeCell ref="C5:C6"/>
    <mergeCell ref="E5:H5"/>
    <mergeCell ref="A64:H64"/>
    <mergeCell ref="A67:H67"/>
  </mergeCells>
  <conditionalFormatting sqref="C8:C16">
    <cfRule type="expression" dxfId="9" priority="9" stopIfTrue="1">
      <formula>OR(#REF!="",NOT(#REF!=0))</formula>
    </cfRule>
  </conditionalFormatting>
  <conditionalFormatting sqref="C26:C42 C46:C51">
    <cfRule type="expression" dxfId="8" priority="10" stopIfTrue="1">
      <formula>OR(#REF!="",NOT(#REF!=0))</formula>
    </cfRule>
  </conditionalFormatting>
  <conditionalFormatting sqref="C38:C42 C46:C51">
    <cfRule type="expression" dxfId="7" priority="8" stopIfTrue="1">
      <formula>OR(#REF!="",NOT(#REF!=0))</formula>
    </cfRule>
  </conditionalFormatting>
  <conditionalFormatting sqref="C52:C54 C59:H59">
    <cfRule type="expression" dxfId="6" priority="7" stopIfTrue="1">
      <formula>OR(#REF!="",NOT(#REF!=0))</formula>
    </cfRule>
  </conditionalFormatting>
  <conditionalFormatting sqref="C55">
    <cfRule type="expression" dxfId="5" priority="5" stopIfTrue="1">
      <formula>OR(#REF!="",NOT(#REF!=0))</formula>
    </cfRule>
  </conditionalFormatting>
  <conditionalFormatting sqref="C56:C58">
    <cfRule type="expression" dxfId="4" priority="4" stopIfTrue="1">
      <formula>OR(#REF!="",NOT(#REF!=0))</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7" orientation="portrait"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Y69"/>
  <sheetViews>
    <sheetView showGridLines="0" zoomScaleNormal="100" workbookViewId="0">
      <pane ySplit="5" topLeftCell="A6" activePane="bottomLeft" state="frozen"/>
      <selection pane="bottomLeft"/>
    </sheetView>
  </sheetViews>
  <sheetFormatPr defaultRowHeight="12.75" x14ac:dyDescent="0.2"/>
  <cols>
    <col min="1" max="1" width="8.85546875" style="109" customWidth="1"/>
    <col min="2" max="2" width="8.28515625" style="109" customWidth="1"/>
    <col min="3" max="3" width="15.42578125" style="109" customWidth="1"/>
    <col min="4" max="4" width="18" style="109" customWidth="1"/>
    <col min="5" max="5" width="16" style="109" customWidth="1"/>
    <col min="6" max="6" width="20.28515625" style="109" customWidth="1"/>
    <col min="7" max="7" width="19.5703125" style="109" customWidth="1"/>
    <col min="8" max="8" width="18.42578125" style="109" customWidth="1"/>
    <col min="9" max="16384" width="9.140625" style="109"/>
  </cols>
  <sheetData>
    <row r="1" spans="1:8" x14ac:dyDescent="0.2">
      <c r="A1" s="116" t="s">
        <v>12</v>
      </c>
      <c r="B1" s="116"/>
      <c r="C1" s="102"/>
      <c r="D1" s="102"/>
      <c r="E1" s="102"/>
      <c r="F1" s="102"/>
      <c r="G1" s="102"/>
      <c r="H1" s="117" t="s">
        <v>31</v>
      </c>
    </row>
    <row r="2" spans="1:8" ht="12.75" customHeight="1" x14ac:dyDescent="0.2">
      <c r="A2" s="501" t="s">
        <v>245</v>
      </c>
      <c r="B2" s="501"/>
      <c r="C2" s="501"/>
      <c r="D2" s="501"/>
      <c r="E2" s="501"/>
      <c r="F2" s="501"/>
      <c r="G2" s="501"/>
      <c r="H2" s="501"/>
    </row>
    <row r="3" spans="1:8" x14ac:dyDescent="0.2">
      <c r="A3" s="131"/>
      <c r="B3" s="131"/>
      <c r="C3" s="102"/>
      <c r="D3" s="102"/>
      <c r="E3" s="102"/>
      <c r="F3" s="102"/>
      <c r="G3" s="102"/>
      <c r="H3" s="102"/>
    </row>
    <row r="4" spans="1:8" x14ac:dyDescent="0.2">
      <c r="A4" s="305"/>
      <c r="B4" s="305"/>
      <c r="C4" s="522" t="s">
        <v>159</v>
      </c>
      <c r="D4" s="523"/>
      <c r="E4" s="524" t="s">
        <v>114</v>
      </c>
      <c r="F4" s="526" t="s">
        <v>141</v>
      </c>
      <c r="G4" s="524" t="s">
        <v>142</v>
      </c>
      <c r="H4" s="524" t="s">
        <v>143</v>
      </c>
    </row>
    <row r="5" spans="1:8" ht="50.25" customHeight="1" x14ac:dyDescent="0.2">
      <c r="A5" s="303" t="s">
        <v>14</v>
      </c>
      <c r="B5" s="303" t="s">
        <v>15</v>
      </c>
      <c r="C5" s="304" t="s">
        <v>113</v>
      </c>
      <c r="D5" s="304" t="s">
        <v>158</v>
      </c>
      <c r="E5" s="525"/>
      <c r="F5" s="527"/>
      <c r="G5" s="527"/>
      <c r="H5" s="527"/>
    </row>
    <row r="6" spans="1:8" s="134" customFormat="1" ht="27" customHeight="1" x14ac:dyDescent="0.2">
      <c r="A6" s="383">
        <v>2000</v>
      </c>
      <c r="B6" s="383"/>
      <c r="C6" s="239" t="s">
        <v>30</v>
      </c>
      <c r="D6" s="239" t="s">
        <v>30</v>
      </c>
      <c r="E6" s="388">
        <v>615761</v>
      </c>
      <c r="F6" s="388">
        <v>51422</v>
      </c>
      <c r="G6" s="388">
        <v>105527</v>
      </c>
      <c r="H6" s="388">
        <v>141603</v>
      </c>
    </row>
    <row r="7" spans="1:8" x14ac:dyDescent="0.2">
      <c r="A7" s="386">
        <v>2001</v>
      </c>
      <c r="B7" s="386"/>
      <c r="C7" s="239" t="s">
        <v>30</v>
      </c>
      <c r="D7" s="239" t="s">
        <v>30</v>
      </c>
      <c r="E7" s="228">
        <v>548480</v>
      </c>
      <c r="F7" s="228">
        <v>51428</v>
      </c>
      <c r="G7" s="228">
        <v>109475</v>
      </c>
      <c r="H7" s="228">
        <v>162657</v>
      </c>
    </row>
    <row r="8" spans="1:8" x14ac:dyDescent="0.2">
      <c r="A8" s="383">
        <v>2002</v>
      </c>
      <c r="B8" s="383"/>
      <c r="C8" s="239" t="s">
        <v>30</v>
      </c>
      <c r="D8" s="239" t="s">
        <v>30</v>
      </c>
      <c r="E8" s="228">
        <v>520231</v>
      </c>
      <c r="F8" s="228">
        <v>50391</v>
      </c>
      <c r="G8" s="228">
        <v>121039</v>
      </c>
      <c r="H8" s="228">
        <v>155569</v>
      </c>
    </row>
    <row r="9" spans="1:8" x14ac:dyDescent="0.2">
      <c r="A9" s="383">
        <v>2003</v>
      </c>
      <c r="B9" s="383"/>
      <c r="C9" s="239" t="s">
        <v>30</v>
      </c>
      <c r="D9" s="239" t="s">
        <v>30</v>
      </c>
      <c r="E9" s="228">
        <v>496250</v>
      </c>
      <c r="F9" s="228">
        <v>45490</v>
      </c>
      <c r="G9" s="228">
        <v>124538</v>
      </c>
      <c r="H9" s="228">
        <v>143356</v>
      </c>
    </row>
    <row r="10" spans="1:8" x14ac:dyDescent="0.2">
      <c r="A10" s="383">
        <v>2004</v>
      </c>
      <c r="B10" s="383"/>
      <c r="C10" s="239" t="s">
        <v>30</v>
      </c>
      <c r="D10" s="239" t="s">
        <v>30</v>
      </c>
      <c r="E10" s="228">
        <v>443690</v>
      </c>
      <c r="F10" s="228">
        <v>44085</v>
      </c>
      <c r="G10" s="228">
        <v>130674</v>
      </c>
      <c r="H10" s="228">
        <v>143674</v>
      </c>
    </row>
    <row r="11" spans="1:8" x14ac:dyDescent="0.2">
      <c r="A11" s="383">
        <v>2005</v>
      </c>
      <c r="B11" s="383"/>
      <c r="C11" s="239" t="s">
        <v>30</v>
      </c>
      <c r="D11" s="239" t="s">
        <v>30</v>
      </c>
      <c r="E11" s="228">
        <v>479051</v>
      </c>
      <c r="F11" s="228">
        <v>49609</v>
      </c>
      <c r="G11" s="228">
        <v>167875</v>
      </c>
      <c r="H11" s="228">
        <v>157307</v>
      </c>
    </row>
    <row r="12" spans="1:8" x14ac:dyDescent="0.2">
      <c r="A12" s="383">
        <v>2006</v>
      </c>
      <c r="B12" s="383"/>
      <c r="C12" s="239" t="s">
        <v>30</v>
      </c>
      <c r="D12" s="239" t="s">
        <v>30</v>
      </c>
      <c r="E12" s="228">
        <v>488931</v>
      </c>
      <c r="F12" s="228">
        <v>57388</v>
      </c>
      <c r="G12" s="228">
        <v>187760</v>
      </c>
      <c r="H12" s="228">
        <v>168234</v>
      </c>
    </row>
    <row r="13" spans="1:8" x14ac:dyDescent="0.2">
      <c r="A13" s="383">
        <v>2007</v>
      </c>
      <c r="B13" s="383"/>
      <c r="C13" s="239" t="s">
        <v>30</v>
      </c>
      <c r="D13" s="239" t="s">
        <v>30</v>
      </c>
      <c r="E13" s="228">
        <v>460305</v>
      </c>
      <c r="F13" s="228">
        <v>58578</v>
      </c>
      <c r="G13" s="228">
        <v>222349</v>
      </c>
      <c r="H13" s="228">
        <v>191699</v>
      </c>
    </row>
    <row r="14" spans="1:8" x14ac:dyDescent="0.2">
      <c r="A14" s="383">
        <v>2008</v>
      </c>
      <c r="B14" s="383"/>
      <c r="C14" s="239" t="s">
        <v>30</v>
      </c>
      <c r="D14" s="239" t="s">
        <v>30</v>
      </c>
      <c r="E14" s="228">
        <v>458022</v>
      </c>
      <c r="F14" s="228">
        <v>70166</v>
      </c>
      <c r="G14" s="228">
        <v>248103</v>
      </c>
      <c r="H14" s="228">
        <v>231278</v>
      </c>
    </row>
    <row r="15" spans="1:8" x14ac:dyDescent="0.2">
      <c r="A15" s="383">
        <v>2009</v>
      </c>
      <c r="B15" s="383"/>
      <c r="C15" s="228">
        <v>982464</v>
      </c>
      <c r="D15" s="228">
        <v>785029</v>
      </c>
      <c r="E15" s="228">
        <v>378834</v>
      </c>
      <c r="F15" s="228">
        <v>62556</v>
      </c>
      <c r="G15" s="228">
        <v>207862</v>
      </c>
      <c r="H15" s="228">
        <v>205082</v>
      </c>
    </row>
    <row r="16" spans="1:8" x14ac:dyDescent="0.2">
      <c r="A16" s="383">
        <v>2010</v>
      </c>
      <c r="B16" s="383"/>
      <c r="C16" s="228">
        <v>794311</v>
      </c>
      <c r="D16" s="228">
        <v>631179</v>
      </c>
      <c r="E16" s="228">
        <v>279307</v>
      </c>
      <c r="F16" s="228">
        <v>53729</v>
      </c>
      <c r="G16" s="228">
        <v>168055</v>
      </c>
      <c r="H16" s="228">
        <v>163023</v>
      </c>
    </row>
    <row r="17" spans="1:8" x14ac:dyDescent="0.2">
      <c r="A17" s="383">
        <v>2011</v>
      </c>
      <c r="B17" s="383"/>
      <c r="C17" s="228">
        <v>748586</v>
      </c>
      <c r="D17" s="228">
        <v>608196</v>
      </c>
      <c r="E17" s="228">
        <v>263547</v>
      </c>
      <c r="F17" s="228">
        <v>59331</v>
      </c>
      <c r="G17" s="228">
        <v>146608</v>
      </c>
      <c r="H17" s="228">
        <v>154026</v>
      </c>
    </row>
    <row r="18" spans="1:8" x14ac:dyDescent="0.2">
      <c r="A18" s="383">
        <v>2012</v>
      </c>
      <c r="B18" s="383"/>
      <c r="C18" s="228">
        <v>663457</v>
      </c>
      <c r="D18" s="228">
        <v>543504</v>
      </c>
      <c r="E18" s="228">
        <v>227943</v>
      </c>
      <c r="F18" s="228">
        <v>55490</v>
      </c>
      <c r="G18" s="228">
        <v>136281</v>
      </c>
      <c r="H18" s="228">
        <v>135965</v>
      </c>
    </row>
    <row r="19" spans="1:8" x14ac:dyDescent="0.2">
      <c r="A19" s="328" t="s">
        <v>69</v>
      </c>
      <c r="B19" s="383"/>
      <c r="C19" s="228">
        <v>667168</v>
      </c>
      <c r="D19" s="228">
        <v>551050</v>
      </c>
      <c r="E19" s="228">
        <v>219807</v>
      </c>
      <c r="F19" s="228">
        <v>54766</v>
      </c>
      <c r="G19" s="228">
        <v>131417</v>
      </c>
      <c r="H19" s="228">
        <v>122554</v>
      </c>
    </row>
    <row r="20" spans="1:8" x14ac:dyDescent="0.2">
      <c r="A20" s="383">
        <v>2014</v>
      </c>
      <c r="B20" s="383"/>
      <c r="C20" s="228">
        <v>831541</v>
      </c>
      <c r="D20" s="228">
        <v>704514</v>
      </c>
      <c r="E20" s="228">
        <v>221835</v>
      </c>
      <c r="F20" s="228">
        <v>55280</v>
      </c>
      <c r="G20" s="228">
        <v>131076</v>
      </c>
      <c r="H20" s="228">
        <v>120886</v>
      </c>
    </row>
    <row r="21" spans="1:8" x14ac:dyDescent="0.2">
      <c r="A21" s="383">
        <v>2015</v>
      </c>
      <c r="B21" s="383"/>
      <c r="C21" s="228">
        <v>867665</v>
      </c>
      <c r="D21" s="228">
        <v>735394</v>
      </c>
      <c r="E21" s="228">
        <v>253196</v>
      </c>
      <c r="F21" s="228">
        <v>49621</v>
      </c>
      <c r="G21" s="228">
        <v>145433</v>
      </c>
      <c r="H21" s="228">
        <v>116423</v>
      </c>
    </row>
    <row r="22" spans="1:8" x14ac:dyDescent="0.2">
      <c r="A22" s="383" t="s">
        <v>238</v>
      </c>
      <c r="B22" s="383"/>
      <c r="C22" s="228">
        <v>1055035</v>
      </c>
      <c r="D22" s="228">
        <v>897858</v>
      </c>
      <c r="E22" s="228">
        <v>282120</v>
      </c>
      <c r="F22" s="228">
        <v>46342</v>
      </c>
      <c r="G22" s="228">
        <v>122208</v>
      </c>
      <c r="H22" s="228">
        <v>91981</v>
      </c>
    </row>
    <row r="23" spans="1:8" x14ac:dyDescent="0.2">
      <c r="A23" s="101"/>
      <c r="B23" s="101"/>
      <c r="C23" s="136"/>
      <c r="D23" s="136"/>
      <c r="E23" s="108"/>
      <c r="F23" s="108"/>
      <c r="G23" s="108"/>
      <c r="H23" s="108"/>
    </row>
    <row r="24" spans="1:8" ht="25.5" customHeight="1" x14ac:dyDescent="0.2">
      <c r="A24" s="101">
        <v>2009</v>
      </c>
      <c r="B24" s="101" t="s">
        <v>18</v>
      </c>
      <c r="C24" s="100">
        <v>259701</v>
      </c>
      <c r="D24" s="100">
        <v>207194</v>
      </c>
      <c r="E24" s="100">
        <v>113455</v>
      </c>
      <c r="F24" s="100">
        <v>17754</v>
      </c>
      <c r="G24" s="100">
        <v>56933</v>
      </c>
      <c r="H24" s="100">
        <v>53896</v>
      </c>
    </row>
    <row r="25" spans="1:8" x14ac:dyDescent="0.2">
      <c r="A25" s="101"/>
      <c r="B25" s="101" t="s">
        <v>22</v>
      </c>
      <c r="C25" s="100">
        <v>234379</v>
      </c>
      <c r="D25" s="100">
        <v>186925</v>
      </c>
      <c r="E25" s="100">
        <v>101246</v>
      </c>
      <c r="F25" s="100">
        <v>15135</v>
      </c>
      <c r="G25" s="100">
        <v>57178</v>
      </c>
      <c r="H25" s="100">
        <v>54537</v>
      </c>
    </row>
    <row r="26" spans="1:8" x14ac:dyDescent="0.2">
      <c r="A26" s="129"/>
      <c r="B26" s="101" t="s">
        <v>20</v>
      </c>
      <c r="C26" s="100">
        <v>246568</v>
      </c>
      <c r="D26" s="100">
        <v>195852</v>
      </c>
      <c r="E26" s="100">
        <v>92035</v>
      </c>
      <c r="F26" s="100">
        <v>15883</v>
      </c>
      <c r="G26" s="100">
        <v>48876</v>
      </c>
      <c r="H26" s="100">
        <v>51714</v>
      </c>
    </row>
    <row r="27" spans="1:8" x14ac:dyDescent="0.2">
      <c r="A27" s="101"/>
      <c r="B27" s="101" t="s">
        <v>23</v>
      </c>
      <c r="C27" s="100">
        <v>241816</v>
      </c>
      <c r="D27" s="100">
        <v>195058</v>
      </c>
      <c r="E27" s="100">
        <v>72098</v>
      </c>
      <c r="F27" s="100">
        <v>13784</v>
      </c>
      <c r="G27" s="100">
        <v>44875</v>
      </c>
      <c r="H27" s="100">
        <v>44935</v>
      </c>
    </row>
    <row r="28" spans="1:8" ht="25.5" customHeight="1" x14ac:dyDescent="0.2">
      <c r="A28" s="101">
        <v>2010</v>
      </c>
      <c r="B28" s="101" t="s">
        <v>18</v>
      </c>
      <c r="C28" s="100">
        <v>213679</v>
      </c>
      <c r="D28" s="100">
        <v>168309</v>
      </c>
      <c r="E28" s="100">
        <v>76247</v>
      </c>
      <c r="F28" s="100">
        <v>14973</v>
      </c>
      <c r="G28" s="100">
        <v>44440</v>
      </c>
      <c r="H28" s="100">
        <v>43315</v>
      </c>
    </row>
    <row r="29" spans="1:8" x14ac:dyDescent="0.2">
      <c r="A29" s="101"/>
      <c r="B29" s="101" t="s">
        <v>22</v>
      </c>
      <c r="C29" s="100">
        <v>181960</v>
      </c>
      <c r="D29" s="100">
        <v>144266</v>
      </c>
      <c r="E29" s="100">
        <v>67194</v>
      </c>
      <c r="F29" s="100">
        <v>13049</v>
      </c>
      <c r="G29" s="100">
        <v>40295</v>
      </c>
      <c r="H29" s="100">
        <v>40621</v>
      </c>
    </row>
    <row r="30" spans="1:8" x14ac:dyDescent="0.2">
      <c r="A30" s="130"/>
      <c r="B30" s="101" t="s">
        <v>20</v>
      </c>
      <c r="C30" s="100">
        <v>209048</v>
      </c>
      <c r="D30" s="100">
        <v>167149</v>
      </c>
      <c r="E30" s="100">
        <v>73165</v>
      </c>
      <c r="F30" s="100">
        <v>13780</v>
      </c>
      <c r="G30" s="100">
        <v>42582</v>
      </c>
      <c r="H30" s="100">
        <v>40987</v>
      </c>
    </row>
    <row r="31" spans="1:8" x14ac:dyDescent="0.2">
      <c r="A31" s="101"/>
      <c r="B31" s="101" t="s">
        <v>23</v>
      </c>
      <c r="C31" s="100">
        <v>189624</v>
      </c>
      <c r="D31" s="100">
        <v>151455</v>
      </c>
      <c r="E31" s="100">
        <v>62701</v>
      </c>
      <c r="F31" s="100">
        <v>11927</v>
      </c>
      <c r="G31" s="100">
        <v>40738</v>
      </c>
      <c r="H31" s="100">
        <v>38100</v>
      </c>
    </row>
    <row r="32" spans="1:8" ht="25.5" customHeight="1" x14ac:dyDescent="0.2">
      <c r="A32" s="101">
        <v>2011</v>
      </c>
      <c r="B32" s="101" t="s">
        <v>24</v>
      </c>
      <c r="C32" s="100">
        <v>193675</v>
      </c>
      <c r="D32" s="100">
        <v>156253</v>
      </c>
      <c r="E32" s="100">
        <v>70871</v>
      </c>
      <c r="F32" s="100">
        <v>15074</v>
      </c>
      <c r="G32" s="100">
        <v>41884</v>
      </c>
      <c r="H32" s="100">
        <v>44105</v>
      </c>
    </row>
    <row r="33" spans="1:103" x14ac:dyDescent="0.2">
      <c r="A33" s="101"/>
      <c r="B33" s="101" t="s">
        <v>22</v>
      </c>
      <c r="C33" s="100">
        <v>172698</v>
      </c>
      <c r="D33" s="100">
        <v>141166</v>
      </c>
      <c r="E33" s="100">
        <v>63114</v>
      </c>
      <c r="F33" s="100">
        <v>13794</v>
      </c>
      <c r="G33" s="100">
        <v>32829</v>
      </c>
      <c r="H33" s="100">
        <v>37751</v>
      </c>
    </row>
    <row r="34" spans="1:103" x14ac:dyDescent="0.2">
      <c r="A34" s="101"/>
      <c r="B34" s="101" t="s">
        <v>1</v>
      </c>
      <c r="C34" s="100">
        <v>208198</v>
      </c>
      <c r="D34" s="100">
        <v>168654</v>
      </c>
      <c r="E34" s="100">
        <v>68739</v>
      </c>
      <c r="F34" s="100">
        <v>16572</v>
      </c>
      <c r="G34" s="100">
        <v>37101</v>
      </c>
      <c r="H34" s="100">
        <v>37975</v>
      </c>
    </row>
    <row r="35" spans="1:103" x14ac:dyDescent="0.2">
      <c r="A35" s="101"/>
      <c r="B35" s="101" t="s">
        <v>21</v>
      </c>
      <c r="C35" s="100">
        <v>174015</v>
      </c>
      <c r="D35" s="100">
        <v>142123</v>
      </c>
      <c r="E35" s="100">
        <v>60823</v>
      </c>
      <c r="F35" s="100">
        <v>13891</v>
      </c>
      <c r="G35" s="100">
        <v>34794</v>
      </c>
      <c r="H35" s="100">
        <v>34195</v>
      </c>
    </row>
    <row r="36" spans="1:103" ht="25.5" customHeight="1" x14ac:dyDescent="0.2">
      <c r="A36" s="101">
        <v>2012</v>
      </c>
      <c r="B36" s="101" t="s">
        <v>18</v>
      </c>
      <c r="C36" s="100">
        <v>177454</v>
      </c>
      <c r="D36" s="100">
        <v>143660</v>
      </c>
      <c r="E36" s="100">
        <v>63959</v>
      </c>
      <c r="F36" s="100">
        <v>15137</v>
      </c>
      <c r="G36" s="100">
        <v>40212</v>
      </c>
      <c r="H36" s="100">
        <v>37808</v>
      </c>
    </row>
    <row r="37" spans="1:103" x14ac:dyDescent="0.2">
      <c r="A37" s="101"/>
      <c r="B37" s="101" t="s">
        <v>22</v>
      </c>
      <c r="C37" s="100">
        <v>145208</v>
      </c>
      <c r="D37" s="100">
        <v>120153</v>
      </c>
      <c r="E37" s="100">
        <v>54560</v>
      </c>
      <c r="F37" s="100">
        <v>13191</v>
      </c>
      <c r="G37" s="100">
        <v>31513</v>
      </c>
      <c r="H37" s="100">
        <v>34369</v>
      </c>
    </row>
    <row r="38" spans="1:103" x14ac:dyDescent="0.2">
      <c r="A38" s="101"/>
      <c r="B38" s="101" t="s">
        <v>20</v>
      </c>
      <c r="C38" s="100">
        <v>179734</v>
      </c>
      <c r="D38" s="100">
        <v>148439</v>
      </c>
      <c r="E38" s="100">
        <v>56027</v>
      </c>
      <c r="F38" s="100">
        <v>13951</v>
      </c>
      <c r="G38" s="100">
        <v>34364</v>
      </c>
      <c r="H38" s="100">
        <v>31093</v>
      </c>
    </row>
    <row r="39" spans="1:103" x14ac:dyDescent="0.2">
      <c r="A39" s="101"/>
      <c r="B39" s="101" t="s">
        <v>21</v>
      </c>
      <c r="C39" s="100">
        <v>161061</v>
      </c>
      <c r="D39" s="100">
        <v>131252</v>
      </c>
      <c r="E39" s="100">
        <v>53397</v>
      </c>
      <c r="F39" s="100">
        <v>13211</v>
      </c>
      <c r="G39" s="100">
        <v>30192</v>
      </c>
      <c r="H39" s="100">
        <v>32695</v>
      </c>
    </row>
    <row r="40" spans="1:103" ht="25.5" customHeight="1" x14ac:dyDescent="0.2">
      <c r="A40" s="101">
        <v>2013</v>
      </c>
      <c r="B40" s="101" t="s">
        <v>24</v>
      </c>
      <c r="C40" s="100">
        <v>161635</v>
      </c>
      <c r="D40" s="100">
        <v>131785</v>
      </c>
      <c r="E40" s="100">
        <v>55532</v>
      </c>
      <c r="F40" s="100">
        <v>14123</v>
      </c>
      <c r="G40" s="100">
        <v>32429</v>
      </c>
      <c r="H40" s="100">
        <v>30899</v>
      </c>
    </row>
    <row r="41" spans="1:103" x14ac:dyDescent="0.2">
      <c r="A41" s="101"/>
      <c r="B41" s="101" t="s">
        <v>22</v>
      </c>
      <c r="C41" s="100">
        <v>151882</v>
      </c>
      <c r="D41" s="100">
        <v>125545</v>
      </c>
      <c r="E41" s="100">
        <v>50565</v>
      </c>
      <c r="F41" s="100">
        <v>13815</v>
      </c>
      <c r="G41" s="100">
        <v>31733</v>
      </c>
      <c r="H41" s="100">
        <v>31608</v>
      </c>
    </row>
    <row r="42" spans="1:103" x14ac:dyDescent="0.2">
      <c r="A42" s="101"/>
      <c r="B42" s="101" t="s">
        <v>20</v>
      </c>
      <c r="C42" s="100">
        <v>183243</v>
      </c>
      <c r="D42" s="100">
        <v>152505</v>
      </c>
      <c r="E42" s="100">
        <v>56901</v>
      </c>
      <c r="F42" s="100">
        <v>13537</v>
      </c>
      <c r="G42" s="100">
        <v>34440</v>
      </c>
      <c r="H42" s="100">
        <v>31183</v>
      </c>
    </row>
    <row r="43" spans="1:103" x14ac:dyDescent="0.2">
      <c r="A43" s="101"/>
      <c r="B43" s="101" t="s">
        <v>21</v>
      </c>
      <c r="C43" s="100">
        <v>170408</v>
      </c>
      <c r="D43" s="100">
        <v>141215</v>
      </c>
      <c r="E43" s="100">
        <v>56809</v>
      </c>
      <c r="F43" s="100">
        <v>13291</v>
      </c>
      <c r="G43" s="100">
        <v>32815</v>
      </c>
      <c r="H43" s="100">
        <v>28864</v>
      </c>
    </row>
    <row r="44" spans="1:103" s="102" customFormat="1" ht="25.5" customHeight="1" x14ac:dyDescent="0.2">
      <c r="A44" s="101">
        <v>2014</v>
      </c>
      <c r="B44" s="101" t="s">
        <v>24</v>
      </c>
      <c r="C44" s="100">
        <v>205741</v>
      </c>
      <c r="D44" s="100">
        <v>172475</v>
      </c>
      <c r="E44" s="100">
        <v>54724</v>
      </c>
      <c r="F44" s="100">
        <v>14540</v>
      </c>
      <c r="G44" s="100">
        <v>29763</v>
      </c>
      <c r="H44" s="100">
        <v>31354</v>
      </c>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row>
    <row r="45" spans="1:103" s="102" customFormat="1" x14ac:dyDescent="0.2">
      <c r="A45" s="101"/>
      <c r="B45" s="101" t="s">
        <v>22</v>
      </c>
      <c r="C45" s="100">
        <v>203648</v>
      </c>
      <c r="D45" s="100">
        <v>173182</v>
      </c>
      <c r="E45" s="100">
        <v>48394</v>
      </c>
      <c r="F45" s="100">
        <v>13368</v>
      </c>
      <c r="G45" s="100">
        <v>30489</v>
      </c>
      <c r="H45" s="100">
        <v>30623</v>
      </c>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row>
    <row r="46" spans="1:103" s="107" customFormat="1" x14ac:dyDescent="0.2">
      <c r="A46" s="101"/>
      <c r="B46" s="104" t="s">
        <v>20</v>
      </c>
      <c r="C46" s="100">
        <v>223149</v>
      </c>
      <c r="D46" s="100">
        <v>189744</v>
      </c>
      <c r="E46" s="100">
        <v>62906</v>
      </c>
      <c r="F46" s="100">
        <v>14248</v>
      </c>
      <c r="G46" s="100">
        <v>34328</v>
      </c>
      <c r="H46" s="100">
        <v>28889</v>
      </c>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row>
    <row r="47" spans="1:103" s="102" customFormat="1" x14ac:dyDescent="0.2">
      <c r="A47" s="101"/>
      <c r="B47" s="101" t="s">
        <v>21</v>
      </c>
      <c r="C47" s="100">
        <v>199003</v>
      </c>
      <c r="D47" s="100">
        <v>169113</v>
      </c>
      <c r="E47" s="100">
        <v>55811</v>
      </c>
      <c r="F47" s="100">
        <v>13124</v>
      </c>
      <c r="G47" s="100">
        <v>36496</v>
      </c>
      <c r="H47" s="100">
        <v>30020</v>
      </c>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row>
    <row r="48" spans="1:103" s="102" customFormat="1" ht="19.5" customHeight="1" x14ac:dyDescent="0.2">
      <c r="A48" s="101">
        <v>2015</v>
      </c>
      <c r="B48" s="101" t="s">
        <v>18</v>
      </c>
      <c r="C48" s="100">
        <v>243589</v>
      </c>
      <c r="D48" s="100">
        <v>207182</v>
      </c>
      <c r="E48" s="100">
        <v>60311</v>
      </c>
      <c r="F48" s="100">
        <v>13278</v>
      </c>
      <c r="G48" s="100">
        <v>42887</v>
      </c>
      <c r="H48" s="100">
        <v>31468</v>
      </c>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row>
    <row r="49" spans="1:40" s="102" customFormat="1" x14ac:dyDescent="0.2">
      <c r="A49" s="101"/>
      <c r="B49" s="101" t="s">
        <v>19</v>
      </c>
      <c r="C49" s="100">
        <v>194541</v>
      </c>
      <c r="D49" s="100">
        <v>164286</v>
      </c>
      <c r="E49" s="100">
        <v>74609</v>
      </c>
      <c r="F49" s="100">
        <v>12091</v>
      </c>
      <c r="G49" s="100">
        <v>36378</v>
      </c>
      <c r="H49" s="100">
        <v>32477</v>
      </c>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row>
    <row r="50" spans="1:40" s="102" customFormat="1" x14ac:dyDescent="0.2">
      <c r="A50" s="101"/>
      <c r="B50" s="101" t="s">
        <v>1</v>
      </c>
      <c r="C50" s="100">
        <v>214068</v>
      </c>
      <c r="D50" s="100">
        <v>181953</v>
      </c>
      <c r="E50" s="100">
        <v>59968</v>
      </c>
      <c r="F50" s="100">
        <v>13023</v>
      </c>
      <c r="G50" s="100">
        <v>33298</v>
      </c>
      <c r="H50" s="100">
        <v>27440</v>
      </c>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row>
    <row r="51" spans="1:40" s="102" customFormat="1" x14ac:dyDescent="0.2">
      <c r="A51" s="101"/>
      <c r="B51" s="101" t="s">
        <v>23</v>
      </c>
      <c r="C51" s="100">
        <v>215467</v>
      </c>
      <c r="D51" s="100">
        <v>181973</v>
      </c>
      <c r="E51" s="100">
        <v>58308</v>
      </c>
      <c r="F51" s="100">
        <v>11229</v>
      </c>
      <c r="G51" s="100">
        <v>32870</v>
      </c>
      <c r="H51" s="100">
        <v>25038</v>
      </c>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row>
    <row r="52" spans="1:40" s="102" customFormat="1" ht="18" customHeight="1" x14ac:dyDescent="0.2">
      <c r="A52" s="189">
        <v>2016</v>
      </c>
      <c r="B52" s="104" t="s">
        <v>18</v>
      </c>
      <c r="C52" s="100">
        <v>253845</v>
      </c>
      <c r="D52" s="100">
        <v>217023</v>
      </c>
      <c r="E52" s="100">
        <v>58498</v>
      </c>
      <c r="F52" s="100">
        <v>12637</v>
      </c>
      <c r="G52" s="100">
        <v>38757</v>
      </c>
      <c r="H52" s="100">
        <v>24768</v>
      </c>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row>
    <row r="53" spans="1:40" s="102" customFormat="1" x14ac:dyDescent="0.2">
      <c r="A53" s="313"/>
      <c r="B53" s="104" t="s">
        <v>22</v>
      </c>
      <c r="C53" s="223">
        <v>228713</v>
      </c>
      <c r="D53" s="223">
        <v>192612</v>
      </c>
      <c r="E53" s="223">
        <v>77520</v>
      </c>
      <c r="F53" s="223">
        <v>12041</v>
      </c>
      <c r="G53" s="223">
        <v>27463</v>
      </c>
      <c r="H53" s="223">
        <v>25275</v>
      </c>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row>
    <row r="54" spans="1:40" s="102" customFormat="1" x14ac:dyDescent="0.2">
      <c r="A54" s="313"/>
      <c r="B54" s="336" t="s">
        <v>1</v>
      </c>
      <c r="C54" s="223">
        <v>285125</v>
      </c>
      <c r="D54" s="223">
        <v>241752</v>
      </c>
      <c r="E54" s="223">
        <v>72738</v>
      </c>
      <c r="F54" s="223">
        <v>11273</v>
      </c>
      <c r="G54" s="223">
        <v>26638</v>
      </c>
      <c r="H54" s="223">
        <v>20719</v>
      </c>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row>
    <row r="55" spans="1:40" s="102" customFormat="1" x14ac:dyDescent="0.2">
      <c r="A55" s="313"/>
      <c r="B55" s="313" t="s">
        <v>241</v>
      </c>
      <c r="C55" s="100">
        <v>287352</v>
      </c>
      <c r="D55" s="100">
        <v>246471</v>
      </c>
      <c r="E55" s="100">
        <v>73364</v>
      </c>
      <c r="F55" s="100">
        <v>10391</v>
      </c>
      <c r="G55" s="100">
        <v>29350</v>
      </c>
      <c r="H55" s="100">
        <v>21219</v>
      </c>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row>
    <row r="56" spans="1:40" s="102" customFormat="1" ht="6" customHeight="1" x14ac:dyDescent="0.2">
      <c r="A56" s="313"/>
      <c r="B56" s="313"/>
      <c r="C56" s="100"/>
      <c r="D56" s="100"/>
      <c r="E56" s="100"/>
      <c r="F56" s="100"/>
      <c r="G56" s="100"/>
      <c r="H56" s="100"/>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row>
    <row r="57" spans="1:40" s="102" customFormat="1" x14ac:dyDescent="0.2">
      <c r="A57" s="499">
        <v>2017</v>
      </c>
      <c r="B57" s="499" t="s">
        <v>239</v>
      </c>
      <c r="C57" s="500">
        <v>336934</v>
      </c>
      <c r="D57" s="500">
        <v>292151</v>
      </c>
      <c r="E57" s="500">
        <v>97555</v>
      </c>
      <c r="F57" s="500">
        <v>10820</v>
      </c>
      <c r="G57" s="500">
        <v>31965</v>
      </c>
      <c r="H57" s="500">
        <v>21530</v>
      </c>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row>
    <row r="58" spans="1:40" s="102" customFormat="1" x14ac:dyDescent="0.2">
      <c r="A58" s="101"/>
      <c r="B58" s="101"/>
      <c r="C58" s="246"/>
      <c r="D58" s="246"/>
      <c r="E58" s="246"/>
      <c r="F58" s="246"/>
      <c r="G58" s="246"/>
      <c r="H58" s="246"/>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row>
    <row r="59" spans="1:40" s="102" customFormat="1" x14ac:dyDescent="0.2">
      <c r="A59" s="121" t="s">
        <v>105</v>
      </c>
      <c r="B59" s="101"/>
      <c r="C59" s="137"/>
      <c r="D59" s="137"/>
      <c r="E59" s="137"/>
      <c r="F59" s="137"/>
      <c r="G59" s="137"/>
      <c r="H59" s="137"/>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row>
    <row r="60" spans="1:40" x14ac:dyDescent="0.2">
      <c r="A60" s="521"/>
      <c r="B60" s="521"/>
      <c r="C60" s="521"/>
      <c r="D60" s="521"/>
      <c r="E60" s="521"/>
      <c r="F60" s="521"/>
      <c r="G60" s="521"/>
      <c r="H60" s="521"/>
    </row>
    <row r="61" spans="1:40" x14ac:dyDescent="0.2">
      <c r="A61" s="332"/>
      <c r="B61" s="332"/>
      <c r="C61" s="139"/>
      <c r="D61" s="139"/>
      <c r="E61" s="140"/>
      <c r="F61" s="140"/>
      <c r="G61" s="140"/>
      <c r="H61" s="140"/>
    </row>
    <row r="62" spans="1:40" s="141" customFormat="1" ht="12.75" customHeight="1" x14ac:dyDescent="0.2">
      <c r="A62" s="504" t="s">
        <v>155</v>
      </c>
      <c r="B62" s="504"/>
      <c r="C62" s="504"/>
      <c r="D62" s="504"/>
      <c r="E62" s="504"/>
      <c r="F62" s="504"/>
      <c r="G62" s="504"/>
      <c r="H62" s="504"/>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row>
    <row r="63" spans="1:40" x14ac:dyDescent="0.2">
      <c r="A63" s="177" t="s">
        <v>150</v>
      </c>
      <c r="B63" s="177"/>
      <c r="C63" s="177"/>
      <c r="D63" s="177"/>
      <c r="E63" s="177"/>
      <c r="F63" s="177"/>
      <c r="G63" s="177"/>
      <c r="H63" s="177"/>
    </row>
    <row r="64" spans="1:40" x14ac:dyDescent="0.2">
      <c r="A64" s="300" t="s">
        <v>156</v>
      </c>
      <c r="B64" s="177"/>
      <c r="C64" s="177"/>
      <c r="D64" s="177"/>
      <c r="E64" s="177"/>
      <c r="F64" s="177"/>
      <c r="G64" s="177"/>
      <c r="H64" s="177"/>
    </row>
    <row r="65" spans="1:8" x14ac:dyDescent="0.2">
      <c r="A65" s="300"/>
      <c r="B65" s="177"/>
      <c r="C65" s="177"/>
      <c r="D65" s="177"/>
      <c r="E65" s="177"/>
      <c r="F65" s="177"/>
      <c r="G65" s="177"/>
      <c r="H65" s="177"/>
    </row>
    <row r="66" spans="1:8" x14ac:dyDescent="0.2">
      <c r="A66" s="122" t="s">
        <v>99</v>
      </c>
      <c r="B66" s="177"/>
      <c r="C66" s="177"/>
      <c r="D66" s="177"/>
      <c r="E66" s="177"/>
      <c r="F66" s="177"/>
      <c r="G66" s="177"/>
      <c r="H66" s="177"/>
    </row>
    <row r="67" spans="1:8" x14ac:dyDescent="0.2">
      <c r="A67" s="124" t="s">
        <v>100</v>
      </c>
      <c r="B67" s="177"/>
      <c r="C67" s="177"/>
      <c r="D67" s="177"/>
      <c r="E67" s="177"/>
      <c r="F67" s="177"/>
      <c r="G67" s="177"/>
      <c r="H67" s="177"/>
    </row>
    <row r="68" spans="1:8" x14ac:dyDescent="0.2">
      <c r="A68" s="125" t="s">
        <v>101</v>
      </c>
      <c r="B68" s="177"/>
      <c r="C68" s="177"/>
      <c r="D68" s="177"/>
      <c r="E68" s="177"/>
      <c r="F68" s="177"/>
      <c r="G68" s="177"/>
      <c r="H68" s="177"/>
    </row>
    <row r="69" spans="1:8" x14ac:dyDescent="0.2">
      <c r="B69" s="177"/>
      <c r="C69" s="177"/>
      <c r="D69" s="177"/>
      <c r="E69" s="177"/>
      <c r="F69" s="177"/>
      <c r="G69" s="177"/>
      <c r="H69" s="177"/>
    </row>
  </sheetData>
  <mergeCells count="8">
    <mergeCell ref="A2:H2"/>
    <mergeCell ref="A60:H60"/>
    <mergeCell ref="A62:H62"/>
    <mergeCell ref="C4:D4"/>
    <mergeCell ref="E4:E5"/>
    <mergeCell ref="F4:F5"/>
    <mergeCell ref="G4:G5"/>
    <mergeCell ref="H4:H5"/>
  </mergeCells>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3"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U75"/>
  <sheetViews>
    <sheetView showGridLines="0" zoomScaleNormal="100" workbookViewId="0">
      <pane ySplit="6" topLeftCell="A7" activePane="bottomLeft" state="frozen"/>
      <selection pane="bottomLeft"/>
    </sheetView>
  </sheetViews>
  <sheetFormatPr defaultRowHeight="12.75" x14ac:dyDescent="0.2"/>
  <cols>
    <col min="1" max="1" width="10.85546875" style="210" customWidth="1"/>
    <col min="2" max="2" width="8.140625" style="210" customWidth="1"/>
    <col min="3" max="3" width="9.85546875" style="210" bestFit="1" customWidth="1"/>
    <col min="4" max="4" width="16" style="210" customWidth="1"/>
    <col min="5" max="5" width="11.28515625" style="210" customWidth="1"/>
    <col min="6" max="7" width="16" style="210" customWidth="1"/>
    <col min="8" max="8" width="13.28515625" style="210" bestFit="1" customWidth="1"/>
    <col min="9" max="9" width="13.7109375" style="210" customWidth="1"/>
    <col min="10" max="10" width="11.28515625" style="210" customWidth="1"/>
    <col min="11" max="16384" width="9.140625" style="210"/>
  </cols>
  <sheetData>
    <row r="1" spans="1:10" x14ac:dyDescent="0.2">
      <c r="A1" s="207" t="s">
        <v>53</v>
      </c>
      <c r="B1" s="207"/>
      <c r="C1" s="208"/>
      <c r="D1" s="208"/>
      <c r="E1" s="208"/>
      <c r="F1" s="208"/>
      <c r="G1" s="208"/>
      <c r="H1" s="208"/>
      <c r="I1" s="180" t="s">
        <v>31</v>
      </c>
      <c r="J1" s="208"/>
    </row>
    <row r="2" spans="1:10" x14ac:dyDescent="0.2">
      <c r="A2" s="529" t="s">
        <v>247</v>
      </c>
      <c r="B2" s="529"/>
      <c r="C2" s="529"/>
      <c r="D2" s="529"/>
      <c r="E2" s="529"/>
      <c r="F2" s="529"/>
      <c r="G2" s="529"/>
      <c r="H2" s="529"/>
      <c r="I2" s="530"/>
      <c r="J2" s="208"/>
    </row>
    <row r="3" spans="1:10" x14ac:dyDescent="0.2">
      <c r="A3" s="207"/>
      <c r="B3" s="207"/>
      <c r="C3" s="208"/>
      <c r="D3" s="208"/>
      <c r="E3" s="208"/>
      <c r="F3" s="208"/>
      <c r="G3" s="208"/>
      <c r="H3" s="208"/>
      <c r="I3" s="208"/>
      <c r="J3" s="208"/>
    </row>
    <row r="4" spans="1:10" ht="12.75" customHeight="1" x14ac:dyDescent="0.2">
      <c r="A4" s="531" t="s">
        <v>14</v>
      </c>
      <c r="B4" s="532" t="s">
        <v>15</v>
      </c>
      <c r="C4" s="533" t="s">
        <v>108</v>
      </c>
      <c r="D4" s="533"/>
      <c r="E4" s="533" t="s">
        <v>34</v>
      </c>
      <c r="F4" s="534"/>
      <c r="G4" s="534"/>
      <c r="H4" s="534"/>
      <c r="I4" s="535" t="s">
        <v>109</v>
      </c>
    </row>
    <row r="5" spans="1:10" ht="16.5" customHeight="1" x14ac:dyDescent="0.2">
      <c r="A5" s="531"/>
      <c r="B5" s="532"/>
      <c r="C5" s="536" t="s">
        <v>132</v>
      </c>
      <c r="D5" s="536" t="s">
        <v>145</v>
      </c>
      <c r="E5" s="536" t="s">
        <v>132</v>
      </c>
      <c r="F5" s="533" t="s">
        <v>33</v>
      </c>
      <c r="G5" s="533"/>
      <c r="H5" s="533"/>
      <c r="I5" s="536"/>
    </row>
    <row r="6" spans="1:10" ht="39.75" x14ac:dyDescent="0.2">
      <c r="A6" s="531"/>
      <c r="B6" s="532"/>
      <c r="C6" s="536"/>
      <c r="D6" s="536"/>
      <c r="E6" s="536"/>
      <c r="F6" s="211" t="s">
        <v>146</v>
      </c>
      <c r="G6" s="211" t="s">
        <v>147</v>
      </c>
      <c r="H6" s="211" t="s">
        <v>148</v>
      </c>
      <c r="I6" s="536"/>
    </row>
    <row r="7" spans="1:10" ht="26.25" customHeight="1" x14ac:dyDescent="0.2">
      <c r="A7" s="318">
        <v>2000</v>
      </c>
      <c r="B7" s="423"/>
      <c r="C7" s="424">
        <v>55836</v>
      </c>
      <c r="D7" s="425">
        <v>29</v>
      </c>
      <c r="E7" s="424">
        <v>15397</v>
      </c>
      <c r="F7" s="425">
        <v>48</v>
      </c>
      <c r="G7" s="425">
        <v>26</v>
      </c>
      <c r="H7" s="425">
        <v>74</v>
      </c>
      <c r="I7" s="426">
        <v>71233</v>
      </c>
    </row>
    <row r="8" spans="1:10" ht="12.75" customHeight="1" x14ac:dyDescent="0.2">
      <c r="A8" s="318">
        <v>2001</v>
      </c>
      <c r="B8" s="423"/>
      <c r="C8" s="224">
        <v>58333</v>
      </c>
      <c r="D8" s="427">
        <v>28</v>
      </c>
      <c r="E8" s="224">
        <v>13430</v>
      </c>
      <c r="F8" s="427">
        <v>39</v>
      </c>
      <c r="G8" s="427">
        <v>35</v>
      </c>
      <c r="H8" s="427">
        <v>73</v>
      </c>
      <c r="I8" s="235">
        <v>71763</v>
      </c>
    </row>
    <row r="9" spans="1:10" ht="12.75" customHeight="1" x14ac:dyDescent="0.2">
      <c r="A9" s="318">
        <v>2002</v>
      </c>
      <c r="B9" s="423"/>
      <c r="C9" s="224">
        <v>55719</v>
      </c>
      <c r="D9" s="427">
        <v>31</v>
      </c>
      <c r="E9" s="224">
        <v>13182</v>
      </c>
      <c r="F9" s="427">
        <v>28</v>
      </c>
      <c r="G9" s="427">
        <v>31</v>
      </c>
      <c r="H9" s="427">
        <v>58</v>
      </c>
      <c r="I9" s="235">
        <v>68901</v>
      </c>
    </row>
    <row r="10" spans="1:10" x14ac:dyDescent="0.2">
      <c r="A10" s="318">
        <v>2003</v>
      </c>
      <c r="B10" s="318"/>
      <c r="C10" s="224">
        <v>51046</v>
      </c>
      <c r="D10" s="428">
        <v>26.446422940273877</v>
      </c>
      <c r="E10" s="224">
        <v>13980</v>
      </c>
      <c r="F10" s="428">
        <v>21.432093803929032</v>
      </c>
      <c r="G10" s="428">
        <v>32.23725207441926</v>
      </c>
      <c r="H10" s="428">
        <v>53.669345878347734</v>
      </c>
      <c r="I10" s="235">
        <v>65026</v>
      </c>
    </row>
    <row r="11" spans="1:10" x14ac:dyDescent="0.2">
      <c r="A11" s="318">
        <v>2004</v>
      </c>
      <c r="B11" s="318"/>
      <c r="C11" s="224">
        <v>46604</v>
      </c>
      <c r="D11" s="428">
        <v>26.983845867864996</v>
      </c>
      <c r="E11" s="224">
        <v>15597</v>
      </c>
      <c r="F11" s="428">
        <v>21.21933875815542</v>
      </c>
      <c r="G11" s="428">
        <v>32.845905725386821</v>
      </c>
      <c r="H11" s="428">
        <v>54.065244483542202</v>
      </c>
      <c r="I11" s="235">
        <v>62201</v>
      </c>
    </row>
    <row r="12" spans="1:10" x14ac:dyDescent="0.2">
      <c r="A12" s="318">
        <v>2005</v>
      </c>
      <c r="B12" s="318"/>
      <c r="C12" s="224">
        <v>47667</v>
      </c>
      <c r="D12" s="428">
        <v>26.530848535457032</v>
      </c>
      <c r="E12" s="224">
        <v>15700</v>
      </c>
      <c r="F12" s="428">
        <v>21.563920615466952</v>
      </c>
      <c r="G12" s="428">
        <v>32.446687333285468</v>
      </c>
      <c r="H12" s="428">
        <v>54.010607948752771</v>
      </c>
      <c r="I12" s="235">
        <v>63367</v>
      </c>
    </row>
    <row r="13" spans="1:10" x14ac:dyDescent="0.2">
      <c r="A13" s="318">
        <v>2006</v>
      </c>
      <c r="B13" s="318"/>
      <c r="C13" s="224">
        <v>46860</v>
      </c>
      <c r="D13" s="428">
        <v>26.653522361102166</v>
      </c>
      <c r="E13" s="224">
        <v>16108</v>
      </c>
      <c r="F13" s="428">
        <v>19.189074927579483</v>
      </c>
      <c r="G13" s="428">
        <v>31.066902833756398</v>
      </c>
      <c r="H13" s="428">
        <v>50.25597776106418</v>
      </c>
      <c r="I13" s="235">
        <v>62968</v>
      </c>
    </row>
    <row r="14" spans="1:10" x14ac:dyDescent="0.2">
      <c r="A14" s="318">
        <v>2007</v>
      </c>
      <c r="B14" s="318"/>
      <c r="C14" s="224">
        <v>53248</v>
      </c>
      <c r="D14" s="428">
        <v>27.763851419236996</v>
      </c>
      <c r="E14" s="224">
        <v>16000</v>
      </c>
      <c r="F14" s="428">
        <v>19.899112353173646</v>
      </c>
      <c r="G14" s="428">
        <v>30.671742322663214</v>
      </c>
      <c r="H14" s="428">
        <v>50.57085467571796</v>
      </c>
      <c r="I14" s="235">
        <v>69248</v>
      </c>
    </row>
    <row r="15" spans="1:10" x14ac:dyDescent="0.2">
      <c r="A15" s="318">
        <v>2008</v>
      </c>
      <c r="B15" s="318"/>
      <c r="C15" s="224">
        <v>46519</v>
      </c>
      <c r="D15" s="428">
        <v>28.51808484193247</v>
      </c>
      <c r="E15" s="224">
        <v>17462</v>
      </c>
      <c r="F15" s="428">
        <v>19.422450317858839</v>
      </c>
      <c r="G15" s="428">
        <v>30.419820797712386</v>
      </c>
      <c r="H15" s="428">
        <v>49.842271115501369</v>
      </c>
      <c r="I15" s="235">
        <v>63981</v>
      </c>
    </row>
    <row r="16" spans="1:10" x14ac:dyDescent="0.2">
      <c r="A16" s="318">
        <v>2009</v>
      </c>
      <c r="B16" s="318"/>
      <c r="C16" s="429">
        <v>46963</v>
      </c>
      <c r="D16" s="428">
        <v>30.132767497690502</v>
      </c>
      <c r="E16" s="429">
        <v>17115</v>
      </c>
      <c r="F16" s="428">
        <v>19.178674962387554</v>
      </c>
      <c r="G16" s="428">
        <v>30.724309010995999</v>
      </c>
      <c r="H16" s="428">
        <v>49.902983973346579</v>
      </c>
      <c r="I16" s="235">
        <v>64078</v>
      </c>
    </row>
    <row r="17" spans="1:9" x14ac:dyDescent="0.2">
      <c r="A17" s="318">
        <v>2010</v>
      </c>
      <c r="B17" s="318"/>
      <c r="C17" s="429">
        <v>42786</v>
      </c>
      <c r="D17" s="428">
        <v>30.04722271171158</v>
      </c>
      <c r="E17" s="429">
        <v>17517</v>
      </c>
      <c r="F17" s="428">
        <v>18.767626296615298</v>
      </c>
      <c r="G17" s="428">
        <v>32.058137418532041</v>
      </c>
      <c r="H17" s="428">
        <v>50.825763715102376</v>
      </c>
      <c r="I17" s="235">
        <v>60303</v>
      </c>
    </row>
    <row r="18" spans="1:9" x14ac:dyDescent="0.2">
      <c r="A18" s="318">
        <v>2011</v>
      </c>
      <c r="B18" s="318"/>
      <c r="C18" s="429">
        <v>36719</v>
      </c>
      <c r="D18" s="430">
        <v>29.154847011713564</v>
      </c>
      <c r="E18" s="429">
        <v>15941</v>
      </c>
      <c r="F18" s="430">
        <v>20.386641156422858</v>
      </c>
      <c r="G18" s="430">
        <v>32.508069323611409</v>
      </c>
      <c r="H18" s="430">
        <v>52.89471047990002</v>
      </c>
      <c r="I18" s="235">
        <v>52660</v>
      </c>
    </row>
    <row r="19" spans="1:9" x14ac:dyDescent="0.2">
      <c r="A19" s="318">
        <v>2012</v>
      </c>
      <c r="B19" s="318"/>
      <c r="C19" s="429">
        <v>32457</v>
      </c>
      <c r="D19" s="430">
        <v>29.241072654206015</v>
      </c>
      <c r="E19" s="429">
        <v>14536</v>
      </c>
      <c r="F19" s="430">
        <v>20.715783410840125</v>
      </c>
      <c r="G19" s="430">
        <v>33.221449410623833</v>
      </c>
      <c r="H19" s="430">
        <v>53.93723282111285</v>
      </c>
      <c r="I19" s="235">
        <v>46993</v>
      </c>
    </row>
    <row r="20" spans="1:9" x14ac:dyDescent="0.2">
      <c r="A20" s="431" t="s">
        <v>69</v>
      </c>
      <c r="B20" s="318"/>
      <c r="C20" s="429">
        <v>29577</v>
      </c>
      <c r="D20" s="432">
        <v>29.692024931897816</v>
      </c>
      <c r="E20" s="429">
        <v>13516</v>
      </c>
      <c r="F20" s="432">
        <v>21.805928890095249</v>
      </c>
      <c r="G20" s="432">
        <v>33.398732127777798</v>
      </c>
      <c r="H20" s="432">
        <v>55.204661017793633</v>
      </c>
      <c r="I20" s="433">
        <v>43093</v>
      </c>
    </row>
    <row r="21" spans="1:9" x14ac:dyDescent="0.2">
      <c r="A21" s="318">
        <v>2014</v>
      </c>
      <c r="B21" s="318"/>
      <c r="C21" s="429">
        <v>32893</v>
      </c>
      <c r="D21" s="430">
        <v>30.954686973450809</v>
      </c>
      <c r="E21" s="429">
        <v>12169</v>
      </c>
      <c r="F21" s="430">
        <v>21.779007657370915</v>
      </c>
      <c r="G21" s="430">
        <v>33.27474466272875</v>
      </c>
      <c r="H21" s="430">
        <v>55.053752319885653</v>
      </c>
      <c r="I21" s="433">
        <v>45062</v>
      </c>
    </row>
    <row r="22" spans="1:9" x14ac:dyDescent="0.2">
      <c r="A22" s="318">
        <v>2015</v>
      </c>
      <c r="B22" s="318"/>
      <c r="C22" s="429">
        <v>34658</v>
      </c>
      <c r="D22" s="430">
        <v>31.087276657341199</v>
      </c>
      <c r="E22" s="429">
        <v>13534</v>
      </c>
      <c r="F22" s="430">
        <v>21.264677462700632</v>
      </c>
      <c r="G22" s="430">
        <v>31.658334324067962</v>
      </c>
      <c r="H22" s="430">
        <v>52.923011786197385</v>
      </c>
      <c r="I22" s="433">
        <v>48192</v>
      </c>
    </row>
    <row r="23" spans="1:9" x14ac:dyDescent="0.2">
      <c r="A23" s="318" t="s">
        <v>238</v>
      </c>
      <c r="B23" s="318"/>
      <c r="C23" s="429">
        <v>36265</v>
      </c>
      <c r="D23" s="430">
        <v>30.653245361404821</v>
      </c>
      <c r="E23" s="429">
        <v>16661</v>
      </c>
      <c r="F23" s="430">
        <v>21.89982641784594</v>
      </c>
      <c r="G23" s="430">
        <v>31.736699083213129</v>
      </c>
      <c r="H23" s="430">
        <v>53.636525500721334</v>
      </c>
      <c r="I23" s="235">
        <v>52926</v>
      </c>
    </row>
    <row r="24" spans="1:9" x14ac:dyDescent="0.2">
      <c r="A24" s="318"/>
      <c r="B24" s="318"/>
      <c r="C24" s="429"/>
      <c r="D24" s="430"/>
      <c r="E24" s="429"/>
      <c r="F24" s="430"/>
      <c r="G24" s="430"/>
      <c r="H24" s="430"/>
      <c r="I24" s="433"/>
    </row>
    <row r="25" spans="1:9" ht="25.5" customHeight="1" x14ac:dyDescent="0.2">
      <c r="A25" s="318">
        <v>2009</v>
      </c>
      <c r="B25" s="318" t="s">
        <v>24</v>
      </c>
      <c r="C25" s="234">
        <v>11504</v>
      </c>
      <c r="D25" s="432">
        <v>29.940876616384966</v>
      </c>
      <c r="E25" s="234">
        <v>4442</v>
      </c>
      <c r="F25" s="432">
        <v>18.676130070122333</v>
      </c>
      <c r="G25" s="432">
        <v>31.207542069377681</v>
      </c>
      <c r="H25" s="432">
        <v>49.883672139734067</v>
      </c>
      <c r="I25" s="235">
        <v>15946</v>
      </c>
    </row>
    <row r="26" spans="1:9" x14ac:dyDescent="0.2">
      <c r="A26" s="318"/>
      <c r="B26" s="318" t="s">
        <v>19</v>
      </c>
      <c r="C26" s="234">
        <v>11001</v>
      </c>
      <c r="D26" s="432">
        <v>30.107440324741788</v>
      </c>
      <c r="E26" s="234">
        <v>4221</v>
      </c>
      <c r="F26" s="432">
        <v>19.367371660789466</v>
      </c>
      <c r="G26" s="432">
        <v>30.046501204473685</v>
      </c>
      <c r="H26" s="432">
        <v>49.413872865263144</v>
      </c>
      <c r="I26" s="235">
        <v>15222</v>
      </c>
    </row>
    <row r="27" spans="1:9" x14ac:dyDescent="0.2">
      <c r="A27" s="318"/>
      <c r="B27" s="318" t="s">
        <v>20</v>
      </c>
      <c r="C27" s="234">
        <v>11928</v>
      </c>
      <c r="D27" s="432">
        <v>30.522436387663557</v>
      </c>
      <c r="E27" s="234">
        <v>4263</v>
      </c>
      <c r="F27" s="432">
        <v>19.31485972680106</v>
      </c>
      <c r="G27" s="432">
        <v>30.630636288413623</v>
      </c>
      <c r="H27" s="432">
        <v>49.945496014659675</v>
      </c>
      <c r="I27" s="235">
        <v>16191</v>
      </c>
    </row>
    <row r="28" spans="1:9" x14ac:dyDescent="0.2">
      <c r="A28" s="318"/>
      <c r="B28" s="318" t="s">
        <v>23</v>
      </c>
      <c r="C28" s="234">
        <v>12530</v>
      </c>
      <c r="D28" s="432">
        <v>29.958487230563357</v>
      </c>
      <c r="E28" s="234">
        <v>4189</v>
      </c>
      <c r="F28" s="432">
        <v>19.353085534828875</v>
      </c>
      <c r="G28" s="432">
        <v>31.022849964347607</v>
      </c>
      <c r="H28" s="432">
        <v>50.37593549935827</v>
      </c>
      <c r="I28" s="235">
        <v>16719</v>
      </c>
    </row>
    <row r="29" spans="1:9" ht="25.5" customHeight="1" x14ac:dyDescent="0.2">
      <c r="A29" s="318">
        <v>2010</v>
      </c>
      <c r="B29" s="318" t="s">
        <v>24</v>
      </c>
      <c r="C29" s="234">
        <v>12162</v>
      </c>
      <c r="D29" s="432">
        <v>30.243827842816909</v>
      </c>
      <c r="E29" s="234">
        <v>4609</v>
      </c>
      <c r="F29" s="432">
        <v>18.034668060286482</v>
      </c>
      <c r="G29" s="432">
        <v>31.231341080972978</v>
      </c>
      <c r="H29" s="432">
        <v>49.266009141135115</v>
      </c>
      <c r="I29" s="235">
        <v>16771</v>
      </c>
    </row>
    <row r="30" spans="1:9" x14ac:dyDescent="0.2">
      <c r="A30" s="318"/>
      <c r="B30" s="318" t="s">
        <v>22</v>
      </c>
      <c r="C30" s="234">
        <v>10769</v>
      </c>
      <c r="D30" s="432">
        <v>31.006455370704234</v>
      </c>
      <c r="E30" s="234">
        <v>4249</v>
      </c>
      <c r="F30" s="432">
        <v>18.447604672271734</v>
      </c>
      <c r="G30" s="432">
        <v>32.585548970543456</v>
      </c>
      <c r="H30" s="432">
        <v>51.033153642608696</v>
      </c>
      <c r="I30" s="235">
        <v>15018</v>
      </c>
    </row>
    <row r="31" spans="1:9" x14ac:dyDescent="0.2">
      <c r="A31" s="434"/>
      <c r="B31" s="318" t="s">
        <v>1</v>
      </c>
      <c r="C31" s="234">
        <v>10331</v>
      </c>
      <c r="D31" s="432">
        <v>30.232193274225377</v>
      </c>
      <c r="E31" s="234">
        <v>4369</v>
      </c>
      <c r="F31" s="432">
        <v>18.660986013879121</v>
      </c>
      <c r="G31" s="432">
        <v>31.063617388868128</v>
      </c>
      <c r="H31" s="432">
        <v>49.724603402692324</v>
      </c>
      <c r="I31" s="235">
        <v>14700</v>
      </c>
    </row>
    <row r="32" spans="1:9" x14ac:dyDescent="0.2">
      <c r="A32" s="434"/>
      <c r="B32" s="318" t="s">
        <v>21</v>
      </c>
      <c r="C32" s="234">
        <v>9524</v>
      </c>
      <c r="D32" s="432">
        <v>28.712679818691601</v>
      </c>
      <c r="E32" s="234">
        <v>4290</v>
      </c>
      <c r="F32" s="432">
        <v>19.942844890340652</v>
      </c>
      <c r="G32" s="432">
        <v>33.359875013461554</v>
      </c>
      <c r="H32" s="432">
        <v>53.30271990401102</v>
      </c>
      <c r="I32" s="235">
        <v>13814</v>
      </c>
    </row>
    <row r="33" spans="1:99" ht="25.5" customHeight="1" x14ac:dyDescent="0.2">
      <c r="A33" s="318">
        <v>2011</v>
      </c>
      <c r="B33" s="318" t="s">
        <v>18</v>
      </c>
      <c r="C33" s="234">
        <v>9897</v>
      </c>
      <c r="D33" s="432">
        <v>29.032252504433949</v>
      </c>
      <c r="E33" s="234">
        <v>4782</v>
      </c>
      <c r="F33" s="432">
        <v>19.290192848715066</v>
      </c>
      <c r="G33" s="432">
        <v>31.420359836263454</v>
      </c>
      <c r="H33" s="432">
        <v>50.710552684569905</v>
      </c>
      <c r="I33" s="235">
        <v>14679</v>
      </c>
    </row>
    <row r="34" spans="1:99" x14ac:dyDescent="0.2">
      <c r="A34" s="318"/>
      <c r="B34" s="318" t="s">
        <v>22</v>
      </c>
      <c r="C34" s="234">
        <v>8926</v>
      </c>
      <c r="D34" s="432">
        <v>29.069246544502374</v>
      </c>
      <c r="E34" s="234">
        <v>3934</v>
      </c>
      <c r="F34" s="432">
        <v>19.808612243412426</v>
      </c>
      <c r="G34" s="432">
        <v>31.390349706248589</v>
      </c>
      <c r="H34" s="432">
        <v>51.198961949152554</v>
      </c>
      <c r="I34" s="235">
        <v>12860</v>
      </c>
    </row>
    <row r="35" spans="1:99" x14ac:dyDescent="0.2">
      <c r="A35" s="318"/>
      <c r="B35" s="318" t="s">
        <v>1</v>
      </c>
      <c r="C35" s="234">
        <v>9120</v>
      </c>
      <c r="D35" s="432">
        <v>29.034612733492818</v>
      </c>
      <c r="E35" s="234">
        <v>3699</v>
      </c>
      <c r="F35" s="432">
        <v>20.797437402718398</v>
      </c>
      <c r="G35" s="432">
        <v>33.285229424120708</v>
      </c>
      <c r="H35" s="432">
        <v>54.082666827701111</v>
      </c>
      <c r="I35" s="235">
        <v>12819</v>
      </c>
    </row>
    <row r="36" spans="1:99" x14ac:dyDescent="0.2">
      <c r="A36" s="318"/>
      <c r="B36" s="318" t="s">
        <v>21</v>
      </c>
      <c r="C36" s="234">
        <v>8776</v>
      </c>
      <c r="D36" s="432">
        <v>29.528796732108123</v>
      </c>
      <c r="E36" s="234">
        <v>3526</v>
      </c>
      <c r="F36" s="432">
        <v>21.826959904773005</v>
      </c>
      <c r="G36" s="432">
        <v>34.133372878404892</v>
      </c>
      <c r="H36" s="432">
        <v>55.960332782699382</v>
      </c>
      <c r="I36" s="235">
        <v>12302</v>
      </c>
    </row>
    <row r="37" spans="1:99" ht="25.5" customHeight="1" x14ac:dyDescent="0.2">
      <c r="A37" s="318">
        <v>2012</v>
      </c>
      <c r="B37" s="318" t="s">
        <v>18</v>
      </c>
      <c r="C37" s="234">
        <v>9632</v>
      </c>
      <c r="D37" s="432">
        <v>28.860591925084723</v>
      </c>
      <c r="E37" s="234">
        <v>3934</v>
      </c>
      <c r="F37" s="432">
        <v>20.376319437509437</v>
      </c>
      <c r="G37" s="432">
        <v>32.804082161704379</v>
      </c>
      <c r="H37" s="432">
        <v>53.180401598805048</v>
      </c>
      <c r="I37" s="235">
        <v>13566</v>
      </c>
    </row>
    <row r="38" spans="1:99" x14ac:dyDescent="0.2">
      <c r="A38" s="318"/>
      <c r="B38" s="318" t="s">
        <v>19</v>
      </c>
      <c r="C38" s="234">
        <v>8464</v>
      </c>
      <c r="D38" s="432">
        <v>28.995655668800001</v>
      </c>
      <c r="E38" s="234">
        <v>3693</v>
      </c>
      <c r="F38" s="432">
        <v>20.463518878527605</v>
      </c>
      <c r="G38" s="432">
        <v>32.079458924153379</v>
      </c>
      <c r="H38" s="432">
        <v>52.542977802453976</v>
      </c>
      <c r="I38" s="235">
        <v>12157</v>
      </c>
    </row>
    <row r="39" spans="1:99" x14ac:dyDescent="0.2">
      <c r="A39" s="318"/>
      <c r="B39" s="431" t="s">
        <v>20</v>
      </c>
      <c r="C39" s="234">
        <v>7490</v>
      </c>
      <c r="D39" s="432">
        <v>29.127717389190739</v>
      </c>
      <c r="E39" s="234">
        <v>3464</v>
      </c>
      <c r="F39" s="432">
        <v>21.171161745816441</v>
      </c>
      <c r="G39" s="432">
        <v>33.483345166708851</v>
      </c>
      <c r="H39" s="432">
        <v>54.65450691158226</v>
      </c>
      <c r="I39" s="235">
        <v>10954</v>
      </c>
    </row>
    <row r="40" spans="1:99" x14ac:dyDescent="0.2">
      <c r="A40" s="318"/>
      <c r="B40" s="318" t="s">
        <v>21</v>
      </c>
      <c r="C40" s="234">
        <v>6871</v>
      </c>
      <c r="D40" s="432">
        <v>29.987644621724133</v>
      </c>
      <c r="E40" s="234">
        <v>3445</v>
      </c>
      <c r="F40" s="432">
        <v>20.862265142487352</v>
      </c>
      <c r="G40" s="432">
        <v>34.557691894240513</v>
      </c>
      <c r="H40" s="432">
        <v>55.41995703689873</v>
      </c>
      <c r="I40" s="235">
        <v>10316</v>
      </c>
    </row>
    <row r="41" spans="1:99" ht="25.5" customHeight="1" x14ac:dyDescent="0.2">
      <c r="A41" s="318">
        <v>2013</v>
      </c>
      <c r="B41" s="318" t="s">
        <v>18</v>
      </c>
      <c r="C41" s="234">
        <v>7459</v>
      </c>
      <c r="D41" s="432">
        <v>28.884473875664757</v>
      </c>
      <c r="E41" s="234">
        <v>3338</v>
      </c>
      <c r="F41" s="432">
        <v>21.95256229997452</v>
      </c>
      <c r="G41" s="432">
        <v>32.727937373184702</v>
      </c>
      <c r="H41" s="432">
        <v>54.680499672611454</v>
      </c>
      <c r="I41" s="235">
        <v>10797</v>
      </c>
    </row>
    <row r="42" spans="1:99" x14ac:dyDescent="0.2">
      <c r="A42" s="318"/>
      <c r="B42" s="318" t="s">
        <v>19</v>
      </c>
      <c r="C42" s="234">
        <v>7565</v>
      </c>
      <c r="D42" s="432">
        <v>29.292291241286563</v>
      </c>
      <c r="E42" s="234">
        <v>3444</v>
      </c>
      <c r="F42" s="432">
        <v>21.830926890256404</v>
      </c>
      <c r="G42" s="432">
        <v>33.132130175641024</v>
      </c>
      <c r="H42" s="432">
        <v>54.963057065320534</v>
      </c>
      <c r="I42" s="235">
        <v>11009</v>
      </c>
    </row>
    <row r="43" spans="1:99" x14ac:dyDescent="0.2">
      <c r="A43" s="318"/>
      <c r="B43" s="431" t="s">
        <v>20</v>
      </c>
      <c r="C43" s="234">
        <v>7296</v>
      </c>
      <c r="D43" s="432">
        <v>29.747723389588245</v>
      </c>
      <c r="E43" s="234">
        <v>3536</v>
      </c>
      <c r="F43" s="432">
        <v>21.508381240062892</v>
      </c>
      <c r="G43" s="432">
        <v>33.88081068999999</v>
      </c>
      <c r="H43" s="432">
        <v>55.389191930377358</v>
      </c>
      <c r="I43" s="235">
        <v>10832</v>
      </c>
    </row>
    <row r="44" spans="1:99" x14ac:dyDescent="0.2">
      <c r="A44" s="318"/>
      <c r="B44" s="318" t="s">
        <v>21</v>
      </c>
      <c r="C44" s="234">
        <v>7257</v>
      </c>
      <c r="D44" s="432">
        <v>30.85338198461988</v>
      </c>
      <c r="E44" s="234">
        <v>3198</v>
      </c>
      <c r="F44" s="432">
        <v>21.934972833</v>
      </c>
      <c r="G44" s="432">
        <v>33.843378897468355</v>
      </c>
      <c r="H44" s="432">
        <v>55.778351730949389</v>
      </c>
      <c r="I44" s="235">
        <v>10455</v>
      </c>
    </row>
    <row r="45" spans="1:99" ht="22.5" customHeight="1" x14ac:dyDescent="0.2">
      <c r="A45" s="318">
        <v>2014</v>
      </c>
      <c r="B45" s="318" t="s">
        <v>18</v>
      </c>
      <c r="C45" s="234">
        <v>8392</v>
      </c>
      <c r="D45" s="432">
        <v>30.482751339473683</v>
      </c>
      <c r="E45" s="234">
        <v>3535</v>
      </c>
      <c r="F45" s="432">
        <v>21.512793471058064</v>
      </c>
      <c r="G45" s="432">
        <v>34.141487176774199</v>
      </c>
      <c r="H45" s="432">
        <v>55.654280647548383</v>
      </c>
      <c r="I45" s="235">
        <v>11927</v>
      </c>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8"/>
      <c r="BX45" s="208"/>
      <c r="BY45" s="208"/>
      <c r="BZ45" s="208"/>
      <c r="CA45" s="208"/>
      <c r="CB45" s="208"/>
      <c r="CC45" s="208"/>
      <c r="CD45" s="208"/>
      <c r="CE45" s="208"/>
      <c r="CF45" s="208"/>
      <c r="CG45" s="208"/>
      <c r="CH45" s="208"/>
      <c r="CI45" s="208"/>
      <c r="CJ45" s="208"/>
      <c r="CK45" s="208"/>
      <c r="CL45" s="208"/>
      <c r="CM45" s="208"/>
      <c r="CN45" s="208"/>
      <c r="CO45" s="208"/>
      <c r="CP45" s="208"/>
      <c r="CQ45" s="208"/>
      <c r="CR45" s="208"/>
      <c r="CS45" s="208"/>
      <c r="CT45" s="208"/>
      <c r="CU45" s="208"/>
    </row>
    <row r="46" spans="1:99" x14ac:dyDescent="0.2">
      <c r="A46" s="318"/>
      <c r="B46" s="318" t="s">
        <v>19</v>
      </c>
      <c r="C46" s="234">
        <v>8220</v>
      </c>
      <c r="D46" s="432">
        <v>30.56386282829413</v>
      </c>
      <c r="E46" s="234">
        <v>2977</v>
      </c>
      <c r="F46" s="432">
        <v>22.654045150385624</v>
      </c>
      <c r="G46" s="432">
        <v>33.284495770326807</v>
      </c>
      <c r="H46" s="432">
        <v>55.938540920392171</v>
      </c>
      <c r="I46" s="235">
        <v>11197</v>
      </c>
      <c r="J46" s="139"/>
    </row>
    <row r="47" spans="1:99" x14ac:dyDescent="0.2">
      <c r="A47" s="318"/>
      <c r="B47" s="431" t="s">
        <v>20</v>
      </c>
      <c r="C47" s="234">
        <v>8272</v>
      </c>
      <c r="D47" s="432">
        <v>31.521047886823535</v>
      </c>
      <c r="E47" s="234">
        <v>2863</v>
      </c>
      <c r="F47" s="432">
        <v>21.880966962493414</v>
      </c>
      <c r="G47" s="432">
        <v>32.833978622236849</v>
      </c>
      <c r="H47" s="432">
        <v>54.714945584605267</v>
      </c>
      <c r="I47" s="235">
        <v>11135</v>
      </c>
      <c r="J47" s="139"/>
    </row>
    <row r="48" spans="1:99" x14ac:dyDescent="0.2">
      <c r="A48" s="318"/>
      <c r="B48" s="318" t="s">
        <v>21</v>
      </c>
      <c r="C48" s="234">
        <v>8009</v>
      </c>
      <c r="D48" s="432">
        <v>31.253861931176466</v>
      </c>
      <c r="E48" s="234">
        <v>2794</v>
      </c>
      <c r="F48" s="432">
        <v>21.067722447296049</v>
      </c>
      <c r="G48" s="432">
        <v>32.82184616940792</v>
      </c>
      <c r="H48" s="432">
        <v>53.889568616578956</v>
      </c>
      <c r="I48" s="235">
        <v>10803</v>
      </c>
      <c r="J48" s="139"/>
    </row>
    <row r="49" spans="1:10" ht="30.75" customHeight="1" x14ac:dyDescent="0.2">
      <c r="A49" s="318">
        <v>2015</v>
      </c>
      <c r="B49" s="318" t="s">
        <v>18</v>
      </c>
      <c r="C49" s="435">
        <v>8803</v>
      </c>
      <c r="D49" s="432">
        <v>30.945708094319514</v>
      </c>
      <c r="E49" s="435">
        <v>3377</v>
      </c>
      <c r="F49" s="432">
        <v>21.374225708758175</v>
      </c>
      <c r="G49" s="432">
        <v>31.723203013045758</v>
      </c>
      <c r="H49" s="432">
        <v>53.097428721111093</v>
      </c>
      <c r="I49" s="235">
        <v>12180</v>
      </c>
      <c r="J49" s="139"/>
    </row>
    <row r="50" spans="1:10" x14ac:dyDescent="0.2">
      <c r="A50" s="318"/>
      <c r="B50" s="318" t="s">
        <v>19</v>
      </c>
      <c r="C50" s="234">
        <v>8391</v>
      </c>
      <c r="D50" s="432">
        <v>31.20516656005918</v>
      </c>
      <c r="E50" s="224">
        <v>3131</v>
      </c>
      <c r="F50" s="432">
        <v>21.561616409110403</v>
      </c>
      <c r="G50" s="432">
        <v>32.158762057597393</v>
      </c>
      <c r="H50" s="432">
        <v>53.720378466558437</v>
      </c>
      <c r="I50" s="235">
        <v>11522</v>
      </c>
      <c r="J50" s="139"/>
    </row>
    <row r="51" spans="1:10" x14ac:dyDescent="0.2">
      <c r="A51" s="318"/>
      <c r="B51" s="431" t="s">
        <v>20</v>
      </c>
      <c r="C51" s="234">
        <v>9003</v>
      </c>
      <c r="D51" s="432">
        <v>31.151026476882357</v>
      </c>
      <c r="E51" s="224">
        <v>3619</v>
      </c>
      <c r="F51" s="432">
        <v>20.533573722246757</v>
      </c>
      <c r="G51" s="432">
        <v>31.145762749467536</v>
      </c>
      <c r="H51" s="432">
        <v>51.679336471168853</v>
      </c>
      <c r="I51" s="235">
        <v>12622</v>
      </c>
      <c r="J51" s="139"/>
    </row>
    <row r="52" spans="1:10" x14ac:dyDescent="0.2">
      <c r="A52" s="318"/>
      <c r="B52" s="318" t="s">
        <v>21</v>
      </c>
      <c r="C52" s="234">
        <v>8461</v>
      </c>
      <c r="D52" s="432">
        <v>31.046828280236678</v>
      </c>
      <c r="E52" s="224">
        <v>3407</v>
      </c>
      <c r="F52" s="432">
        <v>21.583788906242045</v>
      </c>
      <c r="G52" s="432">
        <v>31.607030133694263</v>
      </c>
      <c r="H52" s="432">
        <v>53.190819039044584</v>
      </c>
      <c r="I52" s="235">
        <v>11868</v>
      </c>
      <c r="J52" s="139"/>
    </row>
    <row r="53" spans="1:10" ht="18" customHeight="1" x14ac:dyDescent="0.2">
      <c r="A53" s="318">
        <v>2016</v>
      </c>
      <c r="B53" s="318" t="s">
        <v>18</v>
      </c>
      <c r="C53" s="234">
        <v>9253</v>
      </c>
      <c r="D53" s="432">
        <v>31.364844008941194</v>
      </c>
      <c r="E53" s="224">
        <v>3968</v>
      </c>
      <c r="F53" s="432">
        <v>21.330160517993495</v>
      </c>
      <c r="G53" s="432">
        <v>31.991661271818177</v>
      </c>
      <c r="H53" s="432">
        <v>53.321821789740277</v>
      </c>
      <c r="I53" s="235">
        <v>13221</v>
      </c>
      <c r="J53" s="139"/>
    </row>
    <row r="54" spans="1:10" x14ac:dyDescent="0.2">
      <c r="A54" s="318"/>
      <c r="B54" s="318" t="s">
        <v>22</v>
      </c>
      <c r="C54" s="234">
        <v>8859</v>
      </c>
      <c r="D54" s="432">
        <v>31.016536804940486</v>
      </c>
      <c r="E54" s="224">
        <v>4030</v>
      </c>
      <c r="F54" s="432">
        <v>21.904747067193547</v>
      </c>
      <c r="G54" s="432">
        <v>31.706309497225799</v>
      </c>
      <c r="H54" s="432">
        <v>53.611056563999988</v>
      </c>
      <c r="I54" s="235">
        <v>12889</v>
      </c>
      <c r="J54" s="220"/>
    </row>
    <row r="55" spans="1:10" x14ac:dyDescent="0.2">
      <c r="A55" s="318"/>
      <c r="B55" s="318" t="s">
        <v>1</v>
      </c>
      <c r="C55" s="234">
        <v>8681</v>
      </c>
      <c r="D55" s="432">
        <v>30.132525360240972</v>
      </c>
      <c r="E55" s="224">
        <v>4305</v>
      </c>
      <c r="F55" s="432">
        <v>22.232519346300645</v>
      </c>
      <c r="G55" s="432">
        <v>31.15650602901961</v>
      </c>
      <c r="H55" s="432">
        <v>53.389025374248362</v>
      </c>
      <c r="I55" s="235">
        <v>12986</v>
      </c>
      <c r="J55" s="220"/>
    </row>
    <row r="56" spans="1:10" x14ac:dyDescent="0.2">
      <c r="A56" s="318"/>
      <c r="B56" s="318" t="s">
        <v>246</v>
      </c>
      <c r="C56" s="234">
        <v>9472</v>
      </c>
      <c r="D56" s="432">
        <v>30.04840224493671</v>
      </c>
      <c r="E56" s="224">
        <v>4358</v>
      </c>
      <c r="F56" s="432">
        <v>22.143500944027029</v>
      </c>
      <c r="G56" s="432">
        <v>32.103021691824331</v>
      </c>
      <c r="H56" s="432">
        <v>54.246522636081096</v>
      </c>
      <c r="I56" s="235">
        <v>13830</v>
      </c>
      <c r="J56" s="220"/>
    </row>
    <row r="57" spans="1:10" x14ac:dyDescent="0.2">
      <c r="A57" s="436">
        <v>2017</v>
      </c>
      <c r="B57" s="436" t="s">
        <v>239</v>
      </c>
      <c r="C57" s="437">
        <v>11153</v>
      </c>
      <c r="D57" s="438">
        <v>31.607165591250009</v>
      </c>
      <c r="E57" s="439">
        <v>4693</v>
      </c>
      <c r="F57" s="438">
        <v>21.643318109178075</v>
      </c>
      <c r="G57" s="438">
        <v>33.450210615273988</v>
      </c>
      <c r="H57" s="438">
        <v>55.093528724657553</v>
      </c>
      <c r="I57" s="440">
        <v>15846</v>
      </c>
      <c r="J57" s="220"/>
    </row>
    <row r="58" spans="1:10" x14ac:dyDescent="0.2">
      <c r="A58" s="213"/>
      <c r="B58" s="213"/>
      <c r="C58" s="335"/>
      <c r="D58" s="335"/>
      <c r="E58" s="335"/>
      <c r="F58" s="335"/>
      <c r="G58" s="335"/>
      <c r="H58" s="335"/>
      <c r="I58" s="335"/>
    </row>
    <row r="59" spans="1:10" x14ac:dyDescent="0.2">
      <c r="A59" s="214" t="s">
        <v>106</v>
      </c>
      <c r="B59" s="212"/>
      <c r="C59" s="110"/>
      <c r="D59" s="110"/>
      <c r="E59" s="110"/>
      <c r="F59" s="110"/>
      <c r="G59" s="110"/>
      <c r="H59" s="110"/>
      <c r="I59" s="213"/>
    </row>
    <row r="60" spans="1:10" x14ac:dyDescent="0.2">
      <c r="A60" s="537"/>
      <c r="B60" s="537"/>
      <c r="C60" s="537"/>
      <c r="D60" s="537"/>
      <c r="E60" s="537"/>
      <c r="F60" s="537"/>
      <c r="G60" s="110"/>
      <c r="H60" s="110"/>
      <c r="I60" s="115"/>
    </row>
    <row r="61" spans="1:10" x14ac:dyDescent="0.2">
      <c r="A61" s="215" t="s">
        <v>27</v>
      </c>
      <c r="E61" s="209"/>
      <c r="H61" s="208"/>
    </row>
    <row r="62" spans="1:10" x14ac:dyDescent="0.2">
      <c r="A62" s="528" t="s">
        <v>133</v>
      </c>
      <c r="B62" s="528"/>
      <c r="C62" s="528"/>
      <c r="D62" s="528"/>
      <c r="E62" s="528"/>
      <c r="F62" s="528"/>
      <c r="G62" s="528"/>
      <c r="H62" s="528"/>
      <c r="I62" s="528"/>
    </row>
    <row r="63" spans="1:10" ht="12.75" customHeight="1" x14ac:dyDescent="0.2">
      <c r="A63" s="528" t="s">
        <v>140</v>
      </c>
      <c r="B63" s="528"/>
      <c r="C63" s="528"/>
      <c r="D63" s="528"/>
      <c r="E63" s="528"/>
      <c r="F63" s="528"/>
      <c r="G63" s="528"/>
      <c r="H63" s="528"/>
      <c r="I63" s="528"/>
    </row>
    <row r="64" spans="1:10" ht="24" customHeight="1" x14ac:dyDescent="0.2">
      <c r="A64" s="528" t="s">
        <v>136</v>
      </c>
      <c r="B64" s="528"/>
      <c r="C64" s="528"/>
      <c r="D64" s="528"/>
      <c r="E64" s="528"/>
      <c r="F64" s="528"/>
      <c r="G64" s="528"/>
      <c r="H64" s="528"/>
      <c r="I64" s="528"/>
    </row>
    <row r="65" spans="1:9" ht="12.75" customHeight="1" x14ac:dyDescent="0.2">
      <c r="A65" s="528" t="s">
        <v>144</v>
      </c>
      <c r="B65" s="528"/>
      <c r="C65" s="528"/>
      <c r="D65" s="528"/>
      <c r="E65" s="528"/>
      <c r="F65" s="528"/>
      <c r="G65" s="528"/>
      <c r="H65" s="528"/>
      <c r="I65" s="528"/>
    </row>
    <row r="66" spans="1:9" x14ac:dyDescent="0.2">
      <c r="A66" s="216"/>
    </row>
    <row r="67" spans="1:9" x14ac:dyDescent="0.2">
      <c r="A67" s="124" t="s">
        <v>100</v>
      </c>
    </row>
    <row r="68" spans="1:9" x14ac:dyDescent="0.2">
      <c r="A68" s="125" t="s">
        <v>101</v>
      </c>
    </row>
    <row r="70" spans="1:9" x14ac:dyDescent="0.2">
      <c r="I70" s="217"/>
    </row>
    <row r="71" spans="1:9" x14ac:dyDescent="0.2">
      <c r="I71" s="217"/>
    </row>
    <row r="72" spans="1:9" x14ac:dyDescent="0.2">
      <c r="I72" s="217"/>
    </row>
    <row r="73" spans="1:9" x14ac:dyDescent="0.2">
      <c r="D73" s="218"/>
      <c r="I73" s="217"/>
    </row>
    <row r="74" spans="1:9" x14ac:dyDescent="0.2">
      <c r="I74" s="217"/>
    </row>
    <row r="75" spans="1:9" x14ac:dyDescent="0.2">
      <c r="I75" s="217"/>
    </row>
  </sheetData>
  <mergeCells count="15">
    <mergeCell ref="A65:I65"/>
    <mergeCell ref="A2:I2"/>
    <mergeCell ref="A4:A6"/>
    <mergeCell ref="B4:B6"/>
    <mergeCell ref="C4:D4"/>
    <mergeCell ref="E4:H4"/>
    <mergeCell ref="I4:I6"/>
    <mergeCell ref="C5:C6"/>
    <mergeCell ref="D5:D6"/>
    <mergeCell ref="E5:E6"/>
    <mergeCell ref="F5:H5"/>
    <mergeCell ref="A60:F60"/>
    <mergeCell ref="A62:I62"/>
    <mergeCell ref="A63:I63"/>
    <mergeCell ref="A64:I64"/>
  </mergeCells>
  <conditionalFormatting sqref="I50:I51">
    <cfRule type="expression" dxfId="3" priority="5" stopIfTrue="1">
      <formula>OR(#REF!="",NOT(#REF!=0))</formula>
    </cfRule>
  </conditionalFormatting>
  <conditionalFormatting sqref="I53:I54">
    <cfRule type="expression" dxfId="2" priority="4" stopIfTrue="1">
      <formula>OR(#REF!="",NOT(#REF!=0))</formula>
    </cfRule>
  </conditionalFormatting>
  <conditionalFormatting sqref="I52">
    <cfRule type="expression" dxfId="1" priority="3" stopIfTrue="1">
      <formula>OR(#REF!="",NOT(#REF!=0))</formula>
    </cfRule>
  </conditionalFormatting>
  <conditionalFormatting sqref="I55:I57">
    <cfRule type="expression" dxfId="0" priority="2" stopIfTrue="1">
      <formula>OR(#REF!="",NOT(#REF!=0))</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80" orientation="portrait"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30"/>
  <sheetViews>
    <sheetView showGridLines="0" zoomScaleNormal="100" workbookViewId="0">
      <pane ySplit="6" topLeftCell="A7" activePane="bottomLeft" state="frozen"/>
      <selection pane="bottomLeft"/>
    </sheetView>
  </sheetViews>
  <sheetFormatPr defaultRowHeight="12.75" x14ac:dyDescent="0.2"/>
  <cols>
    <col min="1" max="1" width="16.140625" style="225" customWidth="1"/>
    <col min="2" max="2" width="7.42578125" style="225" bestFit="1" customWidth="1"/>
    <col min="3" max="3" width="10.28515625" style="225" bestFit="1" customWidth="1"/>
    <col min="4" max="4" width="10.5703125" style="225" bestFit="1" customWidth="1"/>
    <col min="5" max="5" width="10.28515625" style="225" bestFit="1" customWidth="1"/>
    <col min="6" max="6" width="11.5703125" style="225" bestFit="1" customWidth="1"/>
    <col min="7" max="7" width="9.140625" style="225"/>
    <col min="8" max="8" width="11.5703125" style="225" bestFit="1" customWidth="1"/>
    <col min="9" max="9" width="18.85546875" style="225" customWidth="1"/>
    <col min="10" max="10" width="11.5703125" style="225" bestFit="1" customWidth="1"/>
    <col min="11" max="11" width="10.28515625" style="225" bestFit="1" customWidth="1"/>
    <col min="12" max="16384" width="9.140625" style="225"/>
  </cols>
  <sheetData>
    <row r="1" spans="1:11" x14ac:dyDescent="0.2">
      <c r="A1" s="319" t="s">
        <v>54</v>
      </c>
      <c r="B1" s="319"/>
      <c r="C1" s="236"/>
      <c r="D1" s="236"/>
      <c r="E1" s="236"/>
      <c r="F1" s="236"/>
      <c r="G1" s="236"/>
      <c r="H1" s="236"/>
      <c r="I1" s="320"/>
      <c r="J1" s="236"/>
      <c r="K1" s="321" t="s">
        <v>31</v>
      </c>
    </row>
    <row r="2" spans="1:11" ht="14.25" x14ac:dyDescent="0.2">
      <c r="A2" s="541" t="s">
        <v>251</v>
      </c>
      <c r="B2" s="541"/>
      <c r="C2" s="541"/>
      <c r="D2" s="541"/>
      <c r="E2" s="541"/>
      <c r="F2" s="541"/>
      <c r="G2" s="541"/>
      <c r="H2" s="541"/>
      <c r="I2" s="542"/>
      <c r="J2" s="543"/>
      <c r="K2" s="543"/>
    </row>
    <row r="3" spans="1:11" x14ac:dyDescent="0.2">
      <c r="A3" s="319"/>
      <c r="B3" s="319"/>
      <c r="C3" s="228"/>
      <c r="D3" s="278"/>
      <c r="E3" s="278"/>
      <c r="F3" s="278"/>
      <c r="G3" s="278"/>
      <c r="H3" s="278"/>
      <c r="I3" s="278"/>
      <c r="J3" s="278"/>
      <c r="K3" s="278"/>
    </row>
    <row r="4" spans="1:11" ht="12.75" customHeight="1" x14ac:dyDescent="0.2">
      <c r="A4" s="322" t="s">
        <v>14</v>
      </c>
      <c r="B4" s="322" t="s">
        <v>15</v>
      </c>
      <c r="C4" s="544" t="s">
        <v>151</v>
      </c>
      <c r="D4" s="545"/>
      <c r="E4" s="545"/>
      <c r="F4" s="545"/>
      <c r="G4" s="545"/>
      <c r="H4" s="545"/>
      <c r="I4" s="545"/>
      <c r="J4" s="545"/>
      <c r="K4" s="546" t="s">
        <v>2</v>
      </c>
    </row>
    <row r="5" spans="1:11" ht="31.5" customHeight="1" x14ac:dyDescent="0.2">
      <c r="A5" s="236"/>
      <c r="B5" s="236"/>
      <c r="C5" s="549" t="s">
        <v>87</v>
      </c>
      <c r="D5" s="549"/>
      <c r="E5" s="549" t="s">
        <v>88</v>
      </c>
      <c r="F5" s="549"/>
      <c r="G5" s="549" t="s">
        <v>89</v>
      </c>
      <c r="H5" s="549"/>
      <c r="I5" s="549" t="s">
        <v>139</v>
      </c>
      <c r="J5" s="549"/>
      <c r="K5" s="547"/>
    </row>
    <row r="6" spans="1:11" ht="38.25" x14ac:dyDescent="0.2">
      <c r="A6" s="251"/>
      <c r="B6" s="251"/>
      <c r="C6" s="323" t="s">
        <v>10</v>
      </c>
      <c r="D6" s="323" t="s">
        <v>90</v>
      </c>
      <c r="E6" s="323" t="s">
        <v>10</v>
      </c>
      <c r="F6" s="323" t="s">
        <v>90</v>
      </c>
      <c r="G6" s="323" t="s">
        <v>10</v>
      </c>
      <c r="H6" s="323" t="s">
        <v>90</v>
      </c>
      <c r="I6" s="323" t="s">
        <v>10</v>
      </c>
      <c r="J6" s="323" t="s">
        <v>90</v>
      </c>
      <c r="K6" s="548"/>
    </row>
    <row r="7" spans="1:11" x14ac:dyDescent="0.2">
      <c r="A7" s="243" t="s">
        <v>149</v>
      </c>
      <c r="B7" s="236"/>
      <c r="C7" s="324"/>
      <c r="D7" s="324"/>
      <c r="E7" s="324"/>
      <c r="F7" s="324"/>
      <c r="G7" s="324"/>
      <c r="H7" s="324"/>
      <c r="I7" s="324"/>
      <c r="J7" s="324"/>
      <c r="K7" s="324"/>
    </row>
    <row r="8" spans="1:11" x14ac:dyDescent="0.2">
      <c r="A8" s="383">
        <v>2013</v>
      </c>
      <c r="B8" s="236"/>
      <c r="C8" s="237">
        <v>153888</v>
      </c>
      <c r="D8" s="238">
        <v>0.58541038984753035</v>
      </c>
      <c r="E8" s="237">
        <v>46705</v>
      </c>
      <c r="F8" s="238">
        <v>0.17767202288566297</v>
      </c>
      <c r="G8" s="237">
        <v>11520</v>
      </c>
      <c r="H8" s="238">
        <v>4.3823609969871266E-2</v>
      </c>
      <c r="I8" s="237">
        <v>50759</v>
      </c>
      <c r="J8" s="238">
        <v>0.19309397729693539</v>
      </c>
      <c r="K8" s="239">
        <v>262872</v>
      </c>
    </row>
    <row r="9" spans="1:11" x14ac:dyDescent="0.2">
      <c r="A9" s="240">
        <v>2014</v>
      </c>
      <c r="B9" s="236"/>
      <c r="C9" s="237">
        <v>142258</v>
      </c>
      <c r="D9" s="238">
        <v>0.53742902369088141</v>
      </c>
      <c r="E9" s="237">
        <v>57635</v>
      </c>
      <c r="F9" s="238">
        <v>0.21773623824617211</v>
      </c>
      <c r="G9" s="237">
        <v>11577</v>
      </c>
      <c r="H9" s="238">
        <v>4.3736140022138187E-2</v>
      </c>
      <c r="I9" s="237">
        <v>53231</v>
      </c>
      <c r="J9" s="238">
        <v>0.20109859804080832</v>
      </c>
      <c r="K9" s="239">
        <v>264701</v>
      </c>
    </row>
    <row r="10" spans="1:11" x14ac:dyDescent="0.2">
      <c r="A10" s="240" t="s">
        <v>120</v>
      </c>
      <c r="B10" s="236"/>
      <c r="C10" s="237">
        <v>154280</v>
      </c>
      <c r="D10" s="238">
        <v>0.58312044623152037</v>
      </c>
      <c r="E10" s="237">
        <v>52031</v>
      </c>
      <c r="F10" s="238">
        <v>0.19671524019711581</v>
      </c>
      <c r="G10" s="237">
        <v>10377</v>
      </c>
      <c r="H10" s="238">
        <v>3.9196420473440761E-2</v>
      </c>
      <c r="I10" s="237">
        <v>47857</v>
      </c>
      <c r="J10" s="238">
        <v>0.18096789309792302</v>
      </c>
      <c r="K10" s="239">
        <v>264545</v>
      </c>
    </row>
    <row r="11" spans="1:11" x14ac:dyDescent="0.2">
      <c r="A11" s="383" t="s">
        <v>238</v>
      </c>
      <c r="B11" s="236"/>
      <c r="C11" s="237">
        <v>161920</v>
      </c>
      <c r="D11" s="242">
        <v>0.5694831321572269</v>
      </c>
      <c r="E11" s="237">
        <v>63421</v>
      </c>
      <c r="F11" s="242">
        <v>0.22305576657944345</v>
      </c>
      <c r="G11" s="237">
        <v>10558</v>
      </c>
      <c r="H11" s="242">
        <v>3.7133170141526686E-2</v>
      </c>
      <c r="I11" s="237">
        <v>48429</v>
      </c>
      <c r="J11" s="242">
        <v>0.170327931121803</v>
      </c>
      <c r="K11" s="237">
        <v>284328</v>
      </c>
    </row>
    <row r="12" spans="1:11" ht="24.75" customHeight="1" x14ac:dyDescent="0.2">
      <c r="A12" s="236">
        <v>2013</v>
      </c>
      <c r="B12" s="236" t="s">
        <v>18</v>
      </c>
      <c r="C12" s="237">
        <v>37949</v>
      </c>
      <c r="D12" s="242">
        <v>0.60084865181525993</v>
      </c>
      <c r="E12" s="237">
        <v>10406</v>
      </c>
      <c r="F12" s="238">
        <v>0.16475878338795738</v>
      </c>
      <c r="G12" s="237">
        <v>2575</v>
      </c>
      <c r="H12" s="238">
        <v>4.0770119856235847E-2</v>
      </c>
      <c r="I12" s="237">
        <v>12229</v>
      </c>
      <c r="J12" s="238">
        <v>0.19362244494054687</v>
      </c>
      <c r="K12" s="239">
        <v>63159</v>
      </c>
    </row>
    <row r="13" spans="1:11" x14ac:dyDescent="0.2">
      <c r="A13" s="236"/>
      <c r="B13" s="236" t="s">
        <v>19</v>
      </c>
      <c r="C13" s="237">
        <v>40104</v>
      </c>
      <c r="D13" s="238">
        <v>0.59842425689387613</v>
      </c>
      <c r="E13" s="237">
        <v>11232</v>
      </c>
      <c r="F13" s="238">
        <v>0.16760176674227051</v>
      </c>
      <c r="G13" s="237">
        <v>2931</v>
      </c>
      <c r="H13" s="238">
        <v>4.3735824280768769E-2</v>
      </c>
      <c r="I13" s="237">
        <v>12749</v>
      </c>
      <c r="J13" s="238">
        <v>0.19023815208308464</v>
      </c>
      <c r="K13" s="239">
        <v>67016</v>
      </c>
    </row>
    <row r="14" spans="1:11" x14ac:dyDescent="0.2">
      <c r="A14" s="236"/>
      <c r="B14" s="236" t="s">
        <v>20</v>
      </c>
      <c r="C14" s="237">
        <v>38916</v>
      </c>
      <c r="D14" s="238">
        <v>0.58125224041104073</v>
      </c>
      <c r="E14" s="237">
        <v>12254</v>
      </c>
      <c r="F14" s="238">
        <v>0.18302664595531126</v>
      </c>
      <c r="G14" s="237">
        <v>2997</v>
      </c>
      <c r="H14" s="238">
        <v>4.4763412594097267E-2</v>
      </c>
      <c r="I14" s="237">
        <v>12785</v>
      </c>
      <c r="J14" s="238">
        <v>0.19095770103955073</v>
      </c>
      <c r="K14" s="239">
        <v>66952</v>
      </c>
    </row>
    <row r="15" spans="1:11" x14ac:dyDescent="0.2">
      <c r="A15" s="236"/>
      <c r="B15" s="236" t="s">
        <v>21</v>
      </c>
      <c r="C15" s="237">
        <v>36919</v>
      </c>
      <c r="D15" s="238">
        <v>0.5615484067229447</v>
      </c>
      <c r="E15" s="237">
        <v>12813</v>
      </c>
      <c r="F15" s="238">
        <v>0.1948893451973534</v>
      </c>
      <c r="G15" s="237">
        <v>3017</v>
      </c>
      <c r="H15" s="238">
        <v>4.5889421248764162E-2</v>
      </c>
      <c r="I15" s="237">
        <v>12996</v>
      </c>
      <c r="J15" s="238">
        <v>0.1976728268309377</v>
      </c>
      <c r="K15" s="239">
        <v>65745</v>
      </c>
    </row>
    <row r="16" spans="1:11" x14ac:dyDescent="0.2">
      <c r="A16" s="236">
        <v>2014</v>
      </c>
      <c r="B16" s="240" t="s">
        <v>18</v>
      </c>
      <c r="C16" s="237">
        <v>36692</v>
      </c>
      <c r="D16" s="238">
        <v>0.53627594270681089</v>
      </c>
      <c r="E16" s="237">
        <v>15184</v>
      </c>
      <c r="F16" s="238">
        <v>0.2219234142063724</v>
      </c>
      <c r="G16" s="237">
        <v>2961</v>
      </c>
      <c r="H16" s="238">
        <v>4.3276819643379129E-2</v>
      </c>
      <c r="I16" s="237">
        <v>13583</v>
      </c>
      <c r="J16" s="238">
        <v>0.19852382344343758</v>
      </c>
      <c r="K16" s="239">
        <v>68420</v>
      </c>
    </row>
    <row r="17" spans="1:11" x14ac:dyDescent="0.2">
      <c r="A17" s="236"/>
      <c r="B17" s="240" t="s">
        <v>19</v>
      </c>
      <c r="C17" s="237">
        <v>33643</v>
      </c>
      <c r="D17" s="238">
        <v>0.53330479994927393</v>
      </c>
      <c r="E17" s="237">
        <v>13458</v>
      </c>
      <c r="F17" s="238">
        <v>0.21333460148373598</v>
      </c>
      <c r="G17" s="237">
        <v>2869</v>
      </c>
      <c r="H17" s="238">
        <v>4.5479043814596408E-2</v>
      </c>
      <c r="I17" s="237">
        <v>13114</v>
      </c>
      <c r="J17" s="238">
        <v>0.20788155475239364</v>
      </c>
      <c r="K17" s="239">
        <v>63084</v>
      </c>
    </row>
    <row r="18" spans="1:11" x14ac:dyDescent="0.2">
      <c r="A18" s="236"/>
      <c r="B18" s="240" t="s">
        <v>20</v>
      </c>
      <c r="C18" s="237">
        <v>35406</v>
      </c>
      <c r="D18" s="238">
        <v>0.53766020773856527</v>
      </c>
      <c r="E18" s="237">
        <v>14279</v>
      </c>
      <c r="F18" s="238">
        <v>0.21683472028184414</v>
      </c>
      <c r="G18" s="237">
        <v>2904</v>
      </c>
      <c r="H18" s="238">
        <v>4.409888841644901E-2</v>
      </c>
      <c r="I18" s="237">
        <v>13263</v>
      </c>
      <c r="J18" s="238">
        <v>0.20140618356314158</v>
      </c>
      <c r="K18" s="239">
        <v>65852</v>
      </c>
    </row>
    <row r="19" spans="1:11" x14ac:dyDescent="0.2">
      <c r="A19" s="236"/>
      <c r="B19" s="383" t="s">
        <v>21</v>
      </c>
      <c r="C19" s="237">
        <v>36517</v>
      </c>
      <c r="D19" s="238">
        <v>0.54223773108619788</v>
      </c>
      <c r="E19" s="237">
        <v>14714</v>
      </c>
      <c r="F19" s="238">
        <v>0.2184868958348801</v>
      </c>
      <c r="G19" s="237">
        <v>2843</v>
      </c>
      <c r="H19" s="238">
        <v>4.2215457717722178E-2</v>
      </c>
      <c r="I19" s="237">
        <v>13271</v>
      </c>
      <c r="J19" s="238">
        <v>0.19705991536119979</v>
      </c>
      <c r="K19" s="239">
        <v>67345</v>
      </c>
    </row>
    <row r="20" spans="1:11" x14ac:dyDescent="0.2">
      <c r="A20" s="236">
        <v>2015</v>
      </c>
      <c r="B20" s="240" t="s">
        <v>18</v>
      </c>
      <c r="C20" s="237">
        <v>37291</v>
      </c>
      <c r="D20" s="238">
        <v>0.56768153448013392</v>
      </c>
      <c r="E20" s="237">
        <v>13417</v>
      </c>
      <c r="F20" s="238">
        <v>0.20424722179936064</v>
      </c>
      <c r="G20" s="237">
        <v>2531</v>
      </c>
      <c r="H20" s="238">
        <v>3.8529456538285892E-2</v>
      </c>
      <c r="I20" s="237">
        <v>12451</v>
      </c>
      <c r="J20" s="238">
        <v>0.18954178718221951</v>
      </c>
      <c r="K20" s="239">
        <v>65690</v>
      </c>
    </row>
    <row r="21" spans="1:11" x14ac:dyDescent="0.2">
      <c r="A21" s="236"/>
      <c r="B21" s="383" t="s">
        <v>19</v>
      </c>
      <c r="C21" s="237">
        <v>37493</v>
      </c>
      <c r="D21" s="238">
        <v>0.57160510778525331</v>
      </c>
      <c r="E21" s="237">
        <v>13353</v>
      </c>
      <c r="F21" s="238">
        <v>0.20391474819595098</v>
      </c>
      <c r="G21" s="237">
        <v>2534</v>
      </c>
      <c r="H21" s="238">
        <v>3.8537232825300929E-2</v>
      </c>
      <c r="I21" s="237">
        <v>12162</v>
      </c>
      <c r="J21" s="238">
        <v>0.18594291119349474</v>
      </c>
      <c r="K21" s="239">
        <v>65542</v>
      </c>
    </row>
    <row r="22" spans="1:11" x14ac:dyDescent="0.2">
      <c r="A22" s="236"/>
      <c r="B22" s="383" t="s">
        <v>1</v>
      </c>
      <c r="C22" s="241">
        <v>39969</v>
      </c>
      <c r="D22" s="238">
        <v>0.59967592384210289</v>
      </c>
      <c r="E22" s="241">
        <v>12183</v>
      </c>
      <c r="F22" s="238">
        <v>0.18278795516946483</v>
      </c>
      <c r="G22" s="241">
        <v>2722</v>
      </c>
      <c r="H22" s="238">
        <v>4.0839597305366758E-2</v>
      </c>
      <c r="I22" s="237">
        <v>11777</v>
      </c>
      <c r="J22" s="238">
        <v>0.17669652368306552</v>
      </c>
      <c r="K22" s="241">
        <v>66651</v>
      </c>
    </row>
    <row r="23" spans="1:11" x14ac:dyDescent="0.2">
      <c r="A23" s="236"/>
      <c r="B23" s="383" t="s">
        <v>21</v>
      </c>
      <c r="C23" s="241">
        <v>39527</v>
      </c>
      <c r="D23" s="238">
        <v>0.59294650625543788</v>
      </c>
      <c r="E23" s="241">
        <v>13078</v>
      </c>
      <c r="F23" s="238">
        <v>0.19618373286130028</v>
      </c>
      <c r="G23" s="241">
        <v>2590</v>
      </c>
      <c r="H23" s="238">
        <v>3.8852719690378325E-2</v>
      </c>
      <c r="I23" s="237">
        <v>11467</v>
      </c>
      <c r="J23" s="238">
        <v>0.1720170411928835</v>
      </c>
      <c r="K23" s="241">
        <v>66662</v>
      </c>
    </row>
    <row r="24" spans="1:11" x14ac:dyDescent="0.2">
      <c r="A24" s="236">
        <v>2016</v>
      </c>
      <c r="B24" s="383" t="s">
        <v>18</v>
      </c>
      <c r="C24" s="241">
        <v>40395</v>
      </c>
      <c r="D24" s="238">
        <v>0.57197270049841409</v>
      </c>
      <c r="E24" s="241">
        <v>15659</v>
      </c>
      <c r="F24" s="238">
        <v>0.22172349342999548</v>
      </c>
      <c r="G24" s="241">
        <v>2594</v>
      </c>
      <c r="H24" s="238">
        <v>3.6729723606705934E-2</v>
      </c>
      <c r="I24" s="237">
        <v>11976</v>
      </c>
      <c r="J24" s="238">
        <v>0.16957408246488445</v>
      </c>
      <c r="K24" s="241">
        <v>70624</v>
      </c>
    </row>
    <row r="25" spans="1:11" x14ac:dyDescent="0.2">
      <c r="A25" s="236"/>
      <c r="B25" s="383" t="s">
        <v>22</v>
      </c>
      <c r="C25" s="241">
        <v>41552</v>
      </c>
      <c r="D25" s="238">
        <v>0.58730831743339695</v>
      </c>
      <c r="E25" s="241">
        <v>14397</v>
      </c>
      <c r="F25" s="238">
        <v>0.20347678609285563</v>
      </c>
      <c r="G25" s="241">
        <v>2675</v>
      </c>
      <c r="H25" s="238">
        <v>3.7806515440604906E-2</v>
      </c>
      <c r="I25" s="237">
        <v>12128</v>
      </c>
      <c r="J25" s="238">
        <v>0.17140838103314254</v>
      </c>
      <c r="K25" s="241">
        <v>70752</v>
      </c>
    </row>
    <row r="26" spans="1:11" x14ac:dyDescent="0.2">
      <c r="A26" s="236"/>
      <c r="B26" s="383" t="s">
        <v>1</v>
      </c>
      <c r="C26" s="241">
        <v>41021</v>
      </c>
      <c r="D26" s="238">
        <v>0.56719946904123231</v>
      </c>
      <c r="E26" s="241">
        <v>16489</v>
      </c>
      <c r="F26" s="238">
        <v>0.22799424794668288</v>
      </c>
      <c r="G26" s="241">
        <v>2689</v>
      </c>
      <c r="H26" s="238">
        <v>3.7180940792566577E-2</v>
      </c>
      <c r="I26" s="237">
        <v>12123</v>
      </c>
      <c r="J26" s="238">
        <v>0.16762534221951828</v>
      </c>
      <c r="K26" s="241">
        <v>72322</v>
      </c>
    </row>
    <row r="27" spans="1:11" x14ac:dyDescent="0.2">
      <c r="A27" s="236"/>
      <c r="B27" s="383" t="s">
        <v>241</v>
      </c>
      <c r="C27" s="241">
        <v>38952</v>
      </c>
      <c r="D27" s="238">
        <v>0.55149369956109306</v>
      </c>
      <c r="E27" s="241">
        <v>16876</v>
      </c>
      <c r="F27" s="238">
        <v>0.23893529661616877</v>
      </c>
      <c r="G27" s="241">
        <v>2600</v>
      </c>
      <c r="H27" s="238">
        <v>3.6811553164377744E-2</v>
      </c>
      <c r="I27" s="237">
        <v>12202</v>
      </c>
      <c r="J27" s="238">
        <v>0.17275945065836046</v>
      </c>
      <c r="K27" s="241">
        <v>70630</v>
      </c>
    </row>
    <row r="28" spans="1:11" x14ac:dyDescent="0.2">
      <c r="A28" s="236">
        <v>2017</v>
      </c>
      <c r="B28" s="383" t="s">
        <v>239</v>
      </c>
      <c r="C28" s="241">
        <v>42671</v>
      </c>
      <c r="D28" s="238">
        <v>0.55965637090956788</v>
      </c>
      <c r="E28" s="241">
        <v>18285</v>
      </c>
      <c r="F28" s="238">
        <v>0.23981900452488689</v>
      </c>
      <c r="G28" s="241">
        <v>2621</v>
      </c>
      <c r="H28" s="238">
        <v>3.4376024657354579E-2</v>
      </c>
      <c r="I28" s="237">
        <v>12668</v>
      </c>
      <c r="J28" s="238">
        <v>0.1661485999081907</v>
      </c>
      <c r="K28" s="241">
        <v>76245</v>
      </c>
    </row>
    <row r="29" spans="1:11" x14ac:dyDescent="0.2">
      <c r="A29" s="236"/>
      <c r="B29" s="236"/>
      <c r="C29" s="237"/>
      <c r="D29" s="242"/>
      <c r="E29" s="237"/>
      <c r="F29" s="242"/>
      <c r="G29" s="237"/>
      <c r="H29" s="242"/>
      <c r="I29" s="237"/>
      <c r="J29" s="242"/>
      <c r="K29" s="238"/>
    </row>
    <row r="30" spans="1:11" x14ac:dyDescent="0.2">
      <c r="A30" s="243" t="s">
        <v>96</v>
      </c>
      <c r="B30" s="236"/>
      <c r="C30" s="239"/>
      <c r="D30" s="238"/>
      <c r="E30" s="239"/>
      <c r="F30" s="238"/>
      <c r="G30" s="239"/>
      <c r="H30" s="238"/>
      <c r="I30" s="239"/>
      <c r="J30" s="238"/>
      <c r="K30" s="239"/>
    </row>
    <row r="31" spans="1:11" x14ac:dyDescent="0.2">
      <c r="A31" s="244">
        <v>2013</v>
      </c>
      <c r="B31" s="236"/>
      <c r="C31" s="239">
        <v>33725</v>
      </c>
      <c r="D31" s="238">
        <v>0.27191659880509889</v>
      </c>
      <c r="E31" s="239">
        <v>39294</v>
      </c>
      <c r="F31" s="238">
        <v>0.31681811218524997</v>
      </c>
      <c r="G31" s="239">
        <v>9334</v>
      </c>
      <c r="H31" s="238">
        <v>7.5257806767881186E-2</v>
      </c>
      <c r="I31" s="239">
        <v>41674</v>
      </c>
      <c r="J31" s="238">
        <v>0.33600748224176996</v>
      </c>
      <c r="K31" s="239">
        <v>124027</v>
      </c>
    </row>
    <row r="32" spans="1:11" x14ac:dyDescent="0.2">
      <c r="A32" s="240">
        <v>2014</v>
      </c>
      <c r="B32" s="236"/>
      <c r="C32" s="245">
        <v>34033</v>
      </c>
      <c r="D32" s="238">
        <v>0.24695953790781378</v>
      </c>
      <c r="E32" s="245">
        <v>50219</v>
      </c>
      <c r="F32" s="238">
        <v>0.36441280622315103</v>
      </c>
      <c r="G32" s="245">
        <v>9326</v>
      </c>
      <c r="H32" s="238">
        <v>6.7673865087658186E-2</v>
      </c>
      <c r="I32" s="245">
        <v>44230</v>
      </c>
      <c r="J32" s="238">
        <v>0.32095379078137698</v>
      </c>
      <c r="K32" s="239">
        <v>137808</v>
      </c>
    </row>
    <row r="33" spans="1:11" x14ac:dyDescent="0.2">
      <c r="A33" s="240" t="s">
        <v>120</v>
      </c>
      <c r="B33" s="236"/>
      <c r="C33" s="245">
        <v>39235</v>
      </c>
      <c r="D33" s="238">
        <v>0.29968454258675081</v>
      </c>
      <c r="E33" s="245">
        <v>43929</v>
      </c>
      <c r="F33" s="238">
        <v>0.33553822534200012</v>
      </c>
      <c r="G33" s="245">
        <v>8467</v>
      </c>
      <c r="H33" s="238">
        <v>6.4672588813101034E-2</v>
      </c>
      <c r="I33" s="245">
        <v>39290</v>
      </c>
      <c r="J33" s="238">
        <v>0.30010464325814806</v>
      </c>
      <c r="K33" s="239">
        <v>130921</v>
      </c>
    </row>
    <row r="34" spans="1:11" x14ac:dyDescent="0.2">
      <c r="A34" s="383" t="s">
        <v>238</v>
      </c>
      <c r="B34" s="236"/>
      <c r="C34" s="245">
        <v>43867</v>
      </c>
      <c r="D34" s="246">
        <v>0.29975468590913129</v>
      </c>
      <c r="E34" s="245">
        <v>54776</v>
      </c>
      <c r="F34" s="246">
        <v>0.37429873652993312</v>
      </c>
      <c r="G34" s="245">
        <v>8386</v>
      </c>
      <c r="H34" s="246">
        <v>5.7303731644151069E-2</v>
      </c>
      <c r="I34" s="245">
        <v>39314</v>
      </c>
      <c r="J34" s="246">
        <v>0.26864284591678456</v>
      </c>
      <c r="K34" s="245">
        <v>146343</v>
      </c>
    </row>
    <row r="35" spans="1:11" x14ac:dyDescent="0.2">
      <c r="A35" s="240"/>
      <c r="B35" s="236"/>
      <c r="C35" s="245"/>
      <c r="D35" s="246"/>
      <c r="E35" s="246"/>
      <c r="F35" s="246"/>
      <c r="G35" s="246"/>
      <c r="H35" s="246"/>
      <c r="I35" s="246"/>
      <c r="J35" s="246"/>
      <c r="K35" s="246"/>
    </row>
    <row r="36" spans="1:11" ht="22.5" customHeight="1" x14ac:dyDescent="0.2">
      <c r="A36" s="236">
        <v>2013</v>
      </c>
      <c r="B36" s="236" t="s">
        <v>18</v>
      </c>
      <c r="C36" s="239">
        <v>8079</v>
      </c>
      <c r="D36" s="238">
        <v>0.28119452855800353</v>
      </c>
      <c r="E36" s="239">
        <v>8515</v>
      </c>
      <c r="F36" s="238">
        <v>0.29636977480769899</v>
      </c>
      <c r="G36" s="239">
        <v>2055</v>
      </c>
      <c r="H36" s="238">
        <v>7.1525529915422367E-2</v>
      </c>
      <c r="I36" s="239">
        <v>10082</v>
      </c>
      <c r="J36" s="238">
        <v>0.35091016671887509</v>
      </c>
      <c r="K36" s="239">
        <v>28731</v>
      </c>
    </row>
    <row r="37" spans="1:11" x14ac:dyDescent="0.2">
      <c r="A37" s="236"/>
      <c r="B37" s="236" t="s">
        <v>19</v>
      </c>
      <c r="C37" s="239">
        <v>8232</v>
      </c>
      <c r="D37" s="238">
        <v>0.27180875652116487</v>
      </c>
      <c r="E37" s="239">
        <v>9375</v>
      </c>
      <c r="F37" s="238">
        <v>0.30954896651918379</v>
      </c>
      <c r="G37" s="239">
        <v>2374</v>
      </c>
      <c r="H37" s="238">
        <v>7.8386052961764513E-2</v>
      </c>
      <c r="I37" s="239">
        <v>10305</v>
      </c>
      <c r="J37" s="238">
        <v>0.3402562239978868</v>
      </c>
      <c r="K37" s="239">
        <v>30286</v>
      </c>
    </row>
    <row r="38" spans="1:11" x14ac:dyDescent="0.2">
      <c r="A38" s="236"/>
      <c r="B38" s="236" t="s">
        <v>20</v>
      </c>
      <c r="C38" s="239">
        <v>8543</v>
      </c>
      <c r="D38" s="238">
        <v>0.26882532490009126</v>
      </c>
      <c r="E38" s="239">
        <v>10309</v>
      </c>
      <c r="F38" s="238">
        <v>0.32439661411624027</v>
      </c>
      <c r="G38" s="239">
        <v>2436</v>
      </c>
      <c r="H38" s="238">
        <v>7.6654394411403759E-2</v>
      </c>
      <c r="I38" s="239">
        <v>10491</v>
      </c>
      <c r="J38" s="238">
        <v>0.33012366657226472</v>
      </c>
      <c r="K38" s="239">
        <v>31779</v>
      </c>
    </row>
    <row r="39" spans="1:11" x14ac:dyDescent="0.2">
      <c r="A39" s="236"/>
      <c r="B39" s="236" t="s">
        <v>21</v>
      </c>
      <c r="C39" s="239">
        <v>8871</v>
      </c>
      <c r="D39" s="238">
        <v>0.26694953507267311</v>
      </c>
      <c r="E39" s="239">
        <v>11095</v>
      </c>
      <c r="F39" s="238">
        <v>0.33387499623845207</v>
      </c>
      <c r="G39" s="239">
        <v>2469</v>
      </c>
      <c r="H39" s="238">
        <v>7.4298095152116994E-2</v>
      </c>
      <c r="I39" s="239">
        <v>10796</v>
      </c>
      <c r="J39" s="238">
        <v>0.32487737353675783</v>
      </c>
      <c r="K39" s="239">
        <v>33231</v>
      </c>
    </row>
    <row r="40" spans="1:11" x14ac:dyDescent="0.2">
      <c r="A40" s="236">
        <v>2014</v>
      </c>
      <c r="B40" s="240" t="s">
        <v>18</v>
      </c>
      <c r="C40" s="239">
        <v>8639</v>
      </c>
      <c r="D40" s="238">
        <v>0.24263446145204326</v>
      </c>
      <c r="E40" s="239">
        <v>13428</v>
      </c>
      <c r="F40" s="238">
        <v>0.37713804240977389</v>
      </c>
      <c r="G40" s="239">
        <v>2355</v>
      </c>
      <c r="H40" s="238">
        <v>6.6142395730936665E-2</v>
      </c>
      <c r="I40" s="239">
        <v>11183</v>
      </c>
      <c r="J40" s="238">
        <v>0.31408510040724619</v>
      </c>
      <c r="K40" s="239">
        <v>35605</v>
      </c>
    </row>
    <row r="41" spans="1:11" x14ac:dyDescent="0.2">
      <c r="A41" s="236"/>
      <c r="B41" s="240" t="s">
        <v>19</v>
      </c>
      <c r="C41" s="239">
        <v>7816</v>
      </c>
      <c r="D41" s="238">
        <v>0.23859820501862142</v>
      </c>
      <c r="E41" s="239">
        <v>11675</v>
      </c>
      <c r="F41" s="238">
        <v>0.35640148971243668</v>
      </c>
      <c r="G41" s="239">
        <v>2312</v>
      </c>
      <c r="H41" s="238">
        <v>7.0578179376030281E-2</v>
      </c>
      <c r="I41" s="239">
        <v>10955</v>
      </c>
      <c r="J41" s="238">
        <v>0.33442212589291165</v>
      </c>
      <c r="K41" s="239">
        <v>32758</v>
      </c>
    </row>
    <row r="42" spans="1:11" x14ac:dyDescent="0.2">
      <c r="A42" s="236"/>
      <c r="B42" s="240" t="s">
        <v>20</v>
      </c>
      <c r="C42" s="239">
        <v>8781</v>
      </c>
      <c r="D42" s="238">
        <v>0.25405780748198942</v>
      </c>
      <c r="E42" s="239">
        <v>12420</v>
      </c>
      <c r="F42" s="238">
        <v>0.35934380696120127</v>
      </c>
      <c r="G42" s="239">
        <v>2335</v>
      </c>
      <c r="H42" s="238">
        <v>6.7557793015652581E-2</v>
      </c>
      <c r="I42" s="239">
        <v>11027</v>
      </c>
      <c r="J42" s="238">
        <v>0.31904059254115674</v>
      </c>
      <c r="K42" s="239">
        <v>34563</v>
      </c>
    </row>
    <row r="43" spans="1:11" x14ac:dyDescent="0.2">
      <c r="A43" s="236"/>
      <c r="B43" s="383" t="s">
        <v>21</v>
      </c>
      <c r="C43" s="239">
        <v>8797</v>
      </c>
      <c r="D43" s="238">
        <v>0.25219310819333751</v>
      </c>
      <c r="E43" s="239">
        <v>12696</v>
      </c>
      <c r="F43" s="238">
        <v>0.36396995585115532</v>
      </c>
      <c r="G43" s="239">
        <v>2324</v>
      </c>
      <c r="H43" s="238">
        <v>6.6624620147927291E-2</v>
      </c>
      <c r="I43" s="239">
        <v>11065</v>
      </c>
      <c r="J43" s="238">
        <v>0.31721231580757986</v>
      </c>
      <c r="K43" s="239">
        <v>34882</v>
      </c>
    </row>
    <row r="44" spans="1:11" x14ac:dyDescent="0.2">
      <c r="A44" s="236">
        <v>2015</v>
      </c>
      <c r="B44" s="240" t="s">
        <v>18</v>
      </c>
      <c r="C44" s="239">
        <v>9121</v>
      </c>
      <c r="D44" s="238">
        <v>0.27675455897078011</v>
      </c>
      <c r="E44" s="239">
        <v>11470</v>
      </c>
      <c r="F44" s="238">
        <v>0.34802925023515491</v>
      </c>
      <c r="G44" s="239">
        <v>2047</v>
      </c>
      <c r="H44" s="238">
        <v>6.2111235852777863E-2</v>
      </c>
      <c r="I44" s="239">
        <v>10319</v>
      </c>
      <c r="J44" s="238">
        <v>0.31310495494128715</v>
      </c>
      <c r="K44" s="239">
        <v>32957</v>
      </c>
    </row>
    <row r="45" spans="1:11" x14ac:dyDescent="0.2">
      <c r="A45" s="236"/>
      <c r="B45" s="383" t="s">
        <v>22</v>
      </c>
      <c r="C45" s="239">
        <v>9952</v>
      </c>
      <c r="D45" s="238">
        <v>0.29920928414659814</v>
      </c>
      <c r="E45" s="239">
        <v>11340</v>
      </c>
      <c r="F45" s="238">
        <v>0.34093983945160999</v>
      </c>
      <c r="G45" s="239">
        <v>2039</v>
      </c>
      <c r="H45" s="238">
        <v>6.1303027569826522E-2</v>
      </c>
      <c r="I45" s="239">
        <v>9930</v>
      </c>
      <c r="J45" s="238">
        <v>0.29854784883196539</v>
      </c>
      <c r="K45" s="239">
        <v>33261</v>
      </c>
    </row>
    <row r="46" spans="1:11" x14ac:dyDescent="0.2">
      <c r="A46" s="236"/>
      <c r="B46" s="383" t="s">
        <v>20</v>
      </c>
      <c r="C46" s="239">
        <v>9929</v>
      </c>
      <c r="D46" s="238">
        <v>0.31025216385963816</v>
      </c>
      <c r="E46" s="239">
        <v>10071</v>
      </c>
      <c r="F46" s="238">
        <v>0.31468924788301095</v>
      </c>
      <c r="G46" s="239">
        <v>2236</v>
      </c>
      <c r="H46" s="238">
        <v>6.9868449832828167E-2</v>
      </c>
      <c r="I46" s="239">
        <v>9767</v>
      </c>
      <c r="J46" s="238">
        <v>0.30519013842452269</v>
      </c>
      <c r="K46" s="239">
        <v>32003</v>
      </c>
    </row>
    <row r="47" spans="1:11" x14ac:dyDescent="0.2">
      <c r="A47" s="236"/>
      <c r="B47" s="383" t="s">
        <v>21</v>
      </c>
      <c r="C47" s="239">
        <v>10233</v>
      </c>
      <c r="D47" s="238">
        <v>0.31293577981651377</v>
      </c>
      <c r="E47" s="239">
        <v>11048</v>
      </c>
      <c r="F47" s="238">
        <v>0.33785932721712536</v>
      </c>
      <c r="G47" s="239">
        <v>2145</v>
      </c>
      <c r="H47" s="238">
        <v>6.5596330275229361E-2</v>
      </c>
      <c r="I47" s="239">
        <v>9274</v>
      </c>
      <c r="J47" s="238">
        <v>0.28360856269113149</v>
      </c>
      <c r="K47" s="239">
        <v>32700</v>
      </c>
    </row>
    <row r="48" spans="1:11" x14ac:dyDescent="0.2">
      <c r="A48" s="236">
        <v>2016</v>
      </c>
      <c r="B48" s="383" t="s">
        <v>18</v>
      </c>
      <c r="C48" s="239">
        <v>10068</v>
      </c>
      <c r="D48" s="238">
        <v>0.28620160327477401</v>
      </c>
      <c r="E48" s="239">
        <v>13420</v>
      </c>
      <c r="F48" s="238">
        <v>0.3814884302689181</v>
      </c>
      <c r="G48" s="239">
        <v>2057</v>
      </c>
      <c r="H48" s="238">
        <v>5.847404627892433E-2</v>
      </c>
      <c r="I48" s="239">
        <v>9633</v>
      </c>
      <c r="J48" s="238">
        <v>0.27383592017738362</v>
      </c>
      <c r="K48" s="239">
        <v>35178</v>
      </c>
    </row>
    <row r="49" spans="1:11" x14ac:dyDescent="0.2">
      <c r="A49" s="236"/>
      <c r="B49" s="383" t="s">
        <v>22</v>
      </c>
      <c r="C49" s="239">
        <v>11375</v>
      </c>
      <c r="D49" s="238">
        <v>0.32190966719492869</v>
      </c>
      <c r="E49" s="239">
        <v>12128</v>
      </c>
      <c r="F49" s="238">
        <v>0.34321937966945892</v>
      </c>
      <c r="G49" s="239">
        <v>2095</v>
      </c>
      <c r="H49" s="238">
        <v>5.9287978265791262E-2</v>
      </c>
      <c r="I49" s="239">
        <v>9738</v>
      </c>
      <c r="J49" s="238">
        <v>0.27558297486982114</v>
      </c>
      <c r="K49" s="239">
        <v>35336</v>
      </c>
    </row>
    <row r="50" spans="1:11" x14ac:dyDescent="0.2">
      <c r="A50" s="236"/>
      <c r="B50" s="383" t="s">
        <v>20</v>
      </c>
      <c r="C50" s="239">
        <v>11793</v>
      </c>
      <c r="D50" s="246">
        <v>0.309495066134789</v>
      </c>
      <c r="E50" s="239">
        <v>14320</v>
      </c>
      <c r="F50" s="246">
        <v>0.37581356288053747</v>
      </c>
      <c r="G50" s="239">
        <v>2139</v>
      </c>
      <c r="H50" s="246">
        <v>5.6135838757085874E-2</v>
      </c>
      <c r="I50" s="239">
        <v>9852</v>
      </c>
      <c r="J50" s="246">
        <v>0.25855553222758765</v>
      </c>
      <c r="K50" s="239">
        <v>38104</v>
      </c>
    </row>
    <row r="51" spans="1:11" x14ac:dyDescent="0.2">
      <c r="A51" s="236"/>
      <c r="B51" s="383" t="s">
        <v>241</v>
      </c>
      <c r="C51" s="239">
        <v>10631</v>
      </c>
      <c r="D51" s="246">
        <v>0.28180251822398938</v>
      </c>
      <c r="E51" s="239">
        <v>14908</v>
      </c>
      <c r="F51" s="246">
        <v>0.39517561298873427</v>
      </c>
      <c r="G51" s="239">
        <v>2095</v>
      </c>
      <c r="H51" s="246">
        <v>5.5533465871438037E-2</v>
      </c>
      <c r="I51" s="239">
        <v>10091</v>
      </c>
      <c r="J51" s="246">
        <v>0.26748840291583831</v>
      </c>
      <c r="K51" s="239">
        <v>37725</v>
      </c>
    </row>
    <row r="52" spans="1:11" x14ac:dyDescent="0.2">
      <c r="A52" s="236">
        <v>2017</v>
      </c>
      <c r="B52" s="383" t="s">
        <v>239</v>
      </c>
      <c r="C52" s="239">
        <v>14068</v>
      </c>
      <c r="D52" s="246">
        <v>0.32592729884391725</v>
      </c>
      <c r="E52" s="239">
        <v>16275</v>
      </c>
      <c r="F52" s="246">
        <v>0.37705905520932281</v>
      </c>
      <c r="G52" s="239">
        <v>2125</v>
      </c>
      <c r="H52" s="246">
        <v>4.9231981094919261E-2</v>
      </c>
      <c r="I52" s="239">
        <v>10695</v>
      </c>
      <c r="J52" s="246">
        <v>0.24778166485184069</v>
      </c>
      <c r="K52" s="239">
        <v>43163</v>
      </c>
    </row>
    <row r="53" spans="1:11" x14ac:dyDescent="0.2">
      <c r="A53" s="236"/>
      <c r="B53" s="236"/>
      <c r="C53" s="238"/>
      <c r="D53" s="239"/>
      <c r="E53" s="239"/>
      <c r="F53" s="239"/>
      <c r="G53" s="239"/>
      <c r="H53" s="239"/>
      <c r="I53" s="239"/>
      <c r="J53" s="239"/>
      <c r="K53" s="238"/>
    </row>
    <row r="54" spans="1:11" x14ac:dyDescent="0.2">
      <c r="A54" s="243" t="s">
        <v>97</v>
      </c>
      <c r="B54" s="236"/>
      <c r="C54" s="239"/>
      <c r="D54" s="239"/>
      <c r="E54" s="239"/>
      <c r="F54" s="239"/>
      <c r="G54" s="239"/>
      <c r="H54" s="239"/>
      <c r="I54" s="239"/>
      <c r="J54" s="239"/>
      <c r="K54" s="239"/>
    </row>
    <row r="55" spans="1:11" x14ac:dyDescent="0.2">
      <c r="A55" s="247">
        <v>2013</v>
      </c>
      <c r="B55" s="236"/>
      <c r="C55" s="239">
        <v>114760</v>
      </c>
      <c r="D55" s="238">
        <v>0.96873311723392763</v>
      </c>
      <c r="E55" s="239">
        <v>2304</v>
      </c>
      <c r="F55" s="238">
        <v>1.9448946515397084E-2</v>
      </c>
      <c r="G55" s="239">
        <v>813</v>
      </c>
      <c r="H55" s="238">
        <v>6.8628444084278765E-3</v>
      </c>
      <c r="I55" s="239">
        <v>587</v>
      </c>
      <c r="J55" s="238">
        <v>4.9550918422474341E-3</v>
      </c>
      <c r="K55" s="239">
        <v>118464</v>
      </c>
    </row>
    <row r="56" spans="1:11" x14ac:dyDescent="0.2">
      <c r="A56" s="240">
        <v>2014</v>
      </c>
      <c r="B56" s="236"/>
      <c r="C56" s="245">
        <v>102612</v>
      </c>
      <c r="D56" s="238">
        <v>0.97099652715349605</v>
      </c>
      <c r="E56" s="245">
        <v>1830</v>
      </c>
      <c r="F56" s="238">
        <v>1.7316918534780512E-2</v>
      </c>
      <c r="G56" s="245">
        <v>763</v>
      </c>
      <c r="H56" s="238">
        <v>7.2201141213319832E-3</v>
      </c>
      <c r="I56" s="245">
        <v>472</v>
      </c>
      <c r="J56" s="238">
        <v>4.4664401903914755E-3</v>
      </c>
      <c r="K56" s="239">
        <v>105677</v>
      </c>
    </row>
    <row r="57" spans="1:11" x14ac:dyDescent="0.2">
      <c r="A57" s="240" t="s">
        <v>120</v>
      </c>
      <c r="B57" s="236"/>
      <c r="C57" s="245">
        <v>109533</v>
      </c>
      <c r="D57" s="238">
        <v>0.97379112916848176</v>
      </c>
      <c r="E57" s="245">
        <v>1976</v>
      </c>
      <c r="F57" s="238">
        <v>1.7567411385033916E-2</v>
      </c>
      <c r="G57" s="245">
        <v>592</v>
      </c>
      <c r="H57" s="238">
        <v>5.2631111032085415E-3</v>
      </c>
      <c r="I57" s="245">
        <v>380</v>
      </c>
      <c r="J57" s="238">
        <v>3.3783483432757531E-3</v>
      </c>
      <c r="K57" s="239">
        <v>112481</v>
      </c>
    </row>
    <row r="58" spans="1:11" x14ac:dyDescent="0.2">
      <c r="A58" s="383" t="s">
        <v>238</v>
      </c>
      <c r="B58" s="236"/>
      <c r="C58" s="245">
        <v>112427</v>
      </c>
      <c r="D58" s="246">
        <v>0.97438941949350855</v>
      </c>
      <c r="E58" s="245">
        <v>1887</v>
      </c>
      <c r="F58" s="246">
        <v>1.6354370699069178E-2</v>
      </c>
      <c r="G58" s="245">
        <v>702</v>
      </c>
      <c r="H58" s="246">
        <v>6.0841379071258951E-3</v>
      </c>
      <c r="I58" s="245">
        <v>366</v>
      </c>
      <c r="J58" s="246">
        <v>3.1720719002964067E-3</v>
      </c>
      <c r="K58" s="245">
        <v>115382</v>
      </c>
    </row>
    <row r="59" spans="1:11" ht="21.75" customHeight="1" x14ac:dyDescent="0.2">
      <c r="A59" s="236">
        <v>2013</v>
      </c>
      <c r="B59" s="236" t="s">
        <v>18</v>
      </c>
      <c r="C59" s="239">
        <v>28542</v>
      </c>
      <c r="D59" s="238">
        <v>0.96598639455782309</v>
      </c>
      <c r="E59" s="248">
        <v>703</v>
      </c>
      <c r="F59" s="238">
        <v>2.3792601617761533E-2</v>
      </c>
      <c r="G59" s="248">
        <v>199</v>
      </c>
      <c r="H59" s="238">
        <v>6.7350323213862659E-3</v>
      </c>
      <c r="I59" s="248">
        <v>103</v>
      </c>
      <c r="J59" s="238">
        <v>3.4859715030290724E-3</v>
      </c>
      <c r="K59" s="239">
        <v>29547</v>
      </c>
    </row>
    <row r="60" spans="1:11" x14ac:dyDescent="0.2">
      <c r="A60" s="236"/>
      <c r="B60" s="236" t="s">
        <v>19</v>
      </c>
      <c r="C60" s="239">
        <v>30574</v>
      </c>
      <c r="D60" s="238">
        <v>0.97202263623068608</v>
      </c>
      <c r="E60" s="248">
        <v>518</v>
      </c>
      <c r="F60" s="238">
        <v>1.6468493673300694E-2</v>
      </c>
      <c r="G60" s="248">
        <v>196</v>
      </c>
      <c r="H60" s="238">
        <v>6.2313219304381004E-3</v>
      </c>
      <c r="I60" s="248">
        <v>166</v>
      </c>
      <c r="J60" s="238">
        <v>5.2775481655751256E-3</v>
      </c>
      <c r="K60" s="239">
        <v>31454</v>
      </c>
    </row>
    <row r="61" spans="1:11" x14ac:dyDescent="0.2">
      <c r="A61" s="236"/>
      <c r="B61" s="236" t="s">
        <v>20</v>
      </c>
      <c r="C61" s="239">
        <v>29004</v>
      </c>
      <c r="D61" s="238">
        <v>0.96896401964387135</v>
      </c>
      <c r="E61" s="248">
        <v>555</v>
      </c>
      <c r="F61" s="238">
        <v>1.8541409147095178E-2</v>
      </c>
      <c r="G61" s="248">
        <v>203</v>
      </c>
      <c r="H61" s="238">
        <v>6.7818127150636419E-3</v>
      </c>
      <c r="I61" s="248">
        <v>171</v>
      </c>
      <c r="J61" s="238">
        <v>5.712758493969866E-3</v>
      </c>
      <c r="K61" s="239">
        <v>29933</v>
      </c>
    </row>
    <row r="62" spans="1:11" x14ac:dyDescent="0.2">
      <c r="A62" s="236"/>
      <c r="B62" s="236" t="s">
        <v>21</v>
      </c>
      <c r="C62" s="239">
        <v>26640</v>
      </c>
      <c r="D62" s="238">
        <v>0.96767163094805664</v>
      </c>
      <c r="E62" s="248">
        <v>528</v>
      </c>
      <c r="F62" s="238">
        <v>1.9179077370141663E-2</v>
      </c>
      <c r="G62" s="248">
        <v>215</v>
      </c>
      <c r="H62" s="238">
        <v>7.8096621867054126E-3</v>
      </c>
      <c r="I62" s="248">
        <v>147</v>
      </c>
      <c r="J62" s="238">
        <v>5.3396294950962585E-3</v>
      </c>
      <c r="K62" s="239">
        <v>27530</v>
      </c>
    </row>
    <row r="63" spans="1:11" x14ac:dyDescent="0.2">
      <c r="A63" s="236">
        <v>2014</v>
      </c>
      <c r="B63" s="240" t="s">
        <v>18</v>
      </c>
      <c r="C63" s="239">
        <v>26545</v>
      </c>
      <c r="D63" s="238">
        <v>0.97085070587374733</v>
      </c>
      <c r="E63" s="248">
        <v>443</v>
      </c>
      <c r="F63" s="238">
        <v>1.6202179796649844E-2</v>
      </c>
      <c r="G63" s="248">
        <v>219</v>
      </c>
      <c r="H63" s="238">
        <v>8.0096554750932625E-3</v>
      </c>
      <c r="I63" s="248">
        <v>135</v>
      </c>
      <c r="J63" s="238">
        <v>4.9374588545095461E-3</v>
      </c>
      <c r="K63" s="239">
        <v>27342</v>
      </c>
    </row>
    <row r="64" spans="1:11" x14ac:dyDescent="0.2">
      <c r="A64" s="236"/>
      <c r="B64" s="240" t="s">
        <v>19</v>
      </c>
      <c r="C64" s="239">
        <v>24406</v>
      </c>
      <c r="D64" s="238">
        <v>0.97122846114051498</v>
      </c>
      <c r="E64" s="248">
        <v>415</v>
      </c>
      <c r="F64" s="238">
        <v>1.651478371602531E-2</v>
      </c>
      <c r="G64" s="248">
        <v>199</v>
      </c>
      <c r="H64" s="238">
        <v>7.9191372517808112E-3</v>
      </c>
      <c r="I64" s="248">
        <v>109</v>
      </c>
      <c r="J64" s="238">
        <v>4.3376178916789366E-3</v>
      </c>
      <c r="K64" s="239">
        <v>25129</v>
      </c>
    </row>
    <row r="65" spans="1:11" x14ac:dyDescent="0.2">
      <c r="A65" s="236"/>
      <c r="B65" s="240" t="s">
        <v>20</v>
      </c>
      <c r="C65" s="239">
        <v>25304</v>
      </c>
      <c r="D65" s="238">
        <v>0.97207176059313893</v>
      </c>
      <c r="E65" s="248">
        <v>440</v>
      </c>
      <c r="F65" s="238">
        <v>1.6902923437439977E-2</v>
      </c>
      <c r="G65" s="248">
        <v>177</v>
      </c>
      <c r="H65" s="238">
        <v>6.7995851100610813E-3</v>
      </c>
      <c r="I65" s="248">
        <v>110</v>
      </c>
      <c r="J65" s="238">
        <v>4.2257308593599942E-3</v>
      </c>
      <c r="K65" s="239">
        <v>26031</v>
      </c>
    </row>
    <row r="66" spans="1:11" x14ac:dyDescent="0.2">
      <c r="A66" s="236"/>
      <c r="B66" s="383" t="s">
        <v>21</v>
      </c>
      <c r="C66" s="239">
        <v>26357</v>
      </c>
      <c r="D66" s="238">
        <v>0.96989880404783813</v>
      </c>
      <c r="E66" s="248">
        <v>532</v>
      </c>
      <c r="F66" s="238">
        <v>1.9576816927322906E-2</v>
      </c>
      <c r="G66" s="248">
        <v>168</v>
      </c>
      <c r="H66" s="238">
        <v>6.182152713891444E-3</v>
      </c>
      <c r="I66" s="248">
        <v>118</v>
      </c>
      <c r="J66" s="238">
        <v>4.3422263109475622E-3</v>
      </c>
      <c r="K66" s="239">
        <v>27175</v>
      </c>
    </row>
    <row r="67" spans="1:11" x14ac:dyDescent="0.2">
      <c r="A67" s="236">
        <v>2015</v>
      </c>
      <c r="B67" s="240" t="s">
        <v>18</v>
      </c>
      <c r="C67" s="239">
        <v>26838</v>
      </c>
      <c r="D67" s="238">
        <v>0.97056270794155941</v>
      </c>
      <c r="E67" s="248">
        <v>539</v>
      </c>
      <c r="F67" s="238">
        <v>1.9492260957616084E-2</v>
      </c>
      <c r="G67" s="248">
        <v>163</v>
      </c>
      <c r="H67" s="238">
        <v>5.894691161579633E-3</v>
      </c>
      <c r="I67" s="248">
        <v>112</v>
      </c>
      <c r="J67" s="238">
        <v>4.0503399392449006E-3</v>
      </c>
      <c r="K67" s="239">
        <v>27652</v>
      </c>
    </row>
    <row r="68" spans="1:11" x14ac:dyDescent="0.2">
      <c r="A68" s="236"/>
      <c r="B68" s="383" t="s">
        <v>22</v>
      </c>
      <c r="C68" s="239">
        <v>26202</v>
      </c>
      <c r="D68" s="238">
        <v>0.97405204460966544</v>
      </c>
      <c r="E68" s="248">
        <v>466</v>
      </c>
      <c r="F68" s="238">
        <v>1.7323420074349442E-2</v>
      </c>
      <c r="G68" s="248">
        <v>132</v>
      </c>
      <c r="H68" s="238">
        <v>4.9070631970260219E-3</v>
      </c>
      <c r="I68" s="248">
        <v>100</v>
      </c>
      <c r="J68" s="238">
        <v>3.7174721189591076E-3</v>
      </c>
      <c r="K68" s="239">
        <v>26900</v>
      </c>
    </row>
    <row r="69" spans="1:11" x14ac:dyDescent="0.2">
      <c r="A69" s="236"/>
      <c r="B69" s="383" t="s">
        <v>1</v>
      </c>
      <c r="C69" s="239">
        <v>28559</v>
      </c>
      <c r="D69" s="238">
        <v>0.97547562933360654</v>
      </c>
      <c r="E69" s="248">
        <v>461</v>
      </c>
      <c r="F69" s="238">
        <v>1.5746148854049253E-2</v>
      </c>
      <c r="G69" s="248">
        <v>161</v>
      </c>
      <c r="H69" s="238">
        <v>5.4991973221299997E-3</v>
      </c>
      <c r="I69" s="248">
        <v>96</v>
      </c>
      <c r="J69" s="238">
        <v>3.2790244902141611E-3</v>
      </c>
      <c r="K69" s="239">
        <v>29277</v>
      </c>
    </row>
    <row r="70" spans="1:11" x14ac:dyDescent="0.2">
      <c r="A70" s="236"/>
      <c r="B70" s="383" t="s">
        <v>21</v>
      </c>
      <c r="C70" s="239">
        <v>27934</v>
      </c>
      <c r="D70" s="238">
        <v>0.97494066731816276</v>
      </c>
      <c r="E70" s="248">
        <v>510</v>
      </c>
      <c r="F70" s="238">
        <v>1.7799804551165713E-2</v>
      </c>
      <c r="G70" s="248">
        <v>136</v>
      </c>
      <c r="H70" s="238">
        <v>4.7466145469775237E-3</v>
      </c>
      <c r="I70" s="248">
        <v>72</v>
      </c>
      <c r="J70" s="238">
        <v>2.5129135836939828E-3</v>
      </c>
      <c r="K70" s="239">
        <v>28652</v>
      </c>
    </row>
    <row r="71" spans="1:11" x14ac:dyDescent="0.2">
      <c r="A71" s="236">
        <v>2016</v>
      </c>
      <c r="B71" s="383" t="s">
        <v>18</v>
      </c>
      <c r="C71" s="239">
        <v>28917</v>
      </c>
      <c r="D71" s="238">
        <v>0.97439094248070901</v>
      </c>
      <c r="E71" s="248">
        <v>487</v>
      </c>
      <c r="F71" s="238">
        <v>1.6410014489335177E-2</v>
      </c>
      <c r="G71" s="248">
        <v>179</v>
      </c>
      <c r="H71" s="238">
        <v>6.0316069683593355E-3</v>
      </c>
      <c r="I71" s="248">
        <v>94</v>
      </c>
      <c r="J71" s="238">
        <v>3.1674360615965226E-3</v>
      </c>
      <c r="K71" s="239">
        <v>29677</v>
      </c>
    </row>
    <row r="72" spans="1:11" x14ac:dyDescent="0.2">
      <c r="A72" s="236"/>
      <c r="B72" s="383" t="s">
        <v>22</v>
      </c>
      <c r="C72" s="239">
        <v>28721</v>
      </c>
      <c r="D72" s="238">
        <v>0.97402245057143821</v>
      </c>
      <c r="E72" s="248">
        <v>490</v>
      </c>
      <c r="F72" s="238">
        <v>1.6617492454301896E-2</v>
      </c>
      <c r="G72" s="248">
        <v>181</v>
      </c>
      <c r="H72" s="238">
        <v>6.1382982331196802E-3</v>
      </c>
      <c r="I72" s="248">
        <v>95</v>
      </c>
      <c r="J72" s="238">
        <v>3.2217587411401635E-3</v>
      </c>
      <c r="K72" s="239">
        <v>29487</v>
      </c>
    </row>
    <row r="73" spans="1:11" x14ac:dyDescent="0.2">
      <c r="A73" s="236"/>
      <c r="B73" s="383" t="s">
        <v>20</v>
      </c>
      <c r="C73" s="239">
        <v>27854</v>
      </c>
      <c r="D73" s="246">
        <v>0.97463172259351272</v>
      </c>
      <c r="E73" s="248">
        <v>475</v>
      </c>
      <c r="F73" s="238">
        <v>1.6620595542181323E-2</v>
      </c>
      <c r="G73" s="248">
        <v>160</v>
      </c>
      <c r="H73" s="238">
        <v>5.5985163931558139E-3</v>
      </c>
      <c r="I73" s="248">
        <v>90</v>
      </c>
      <c r="J73" s="238">
        <v>3.1491654711501452E-3</v>
      </c>
      <c r="K73" s="239">
        <v>28579</v>
      </c>
    </row>
    <row r="74" spans="1:11" x14ac:dyDescent="0.2">
      <c r="A74" s="236"/>
      <c r="B74" s="383" t="s">
        <v>241</v>
      </c>
      <c r="C74" s="239">
        <v>26935</v>
      </c>
      <c r="D74" s="246">
        <v>0.974528745613083</v>
      </c>
      <c r="E74" s="248">
        <v>435</v>
      </c>
      <c r="F74" s="238">
        <v>1.5738630196461521E-2</v>
      </c>
      <c r="G74" s="248">
        <v>182</v>
      </c>
      <c r="H74" s="238">
        <v>6.5848981511632118E-3</v>
      </c>
      <c r="I74" s="248">
        <v>87</v>
      </c>
      <c r="J74" s="238">
        <v>3.1477260392923042E-3</v>
      </c>
      <c r="K74" s="239">
        <v>27639</v>
      </c>
    </row>
    <row r="75" spans="1:11" x14ac:dyDescent="0.2">
      <c r="A75" s="236">
        <v>2017</v>
      </c>
      <c r="B75" s="383" t="s">
        <v>239</v>
      </c>
      <c r="C75" s="239">
        <v>27273</v>
      </c>
      <c r="D75" s="246">
        <v>0.97129527404822114</v>
      </c>
      <c r="E75" s="248">
        <v>545</v>
      </c>
      <c r="F75" s="238">
        <v>1.9409523131165639E-2</v>
      </c>
      <c r="G75" s="248">
        <v>168</v>
      </c>
      <c r="H75" s="238">
        <v>5.9831190569464721E-3</v>
      </c>
      <c r="I75" s="248">
        <v>93</v>
      </c>
      <c r="J75" s="238">
        <v>3.3120837636667973E-3</v>
      </c>
      <c r="K75" s="239">
        <v>28079</v>
      </c>
    </row>
    <row r="76" spans="1:11" x14ac:dyDescent="0.2">
      <c r="A76" s="236"/>
      <c r="B76" s="236"/>
      <c r="C76" s="249"/>
      <c r="D76" s="239"/>
      <c r="E76" s="239"/>
      <c r="F76" s="239"/>
      <c r="G76" s="239"/>
      <c r="H76" s="239"/>
      <c r="I76" s="239"/>
      <c r="J76" s="239"/>
      <c r="K76" s="238"/>
    </row>
    <row r="77" spans="1:11" x14ac:dyDescent="0.2">
      <c r="A77" s="243" t="s">
        <v>94</v>
      </c>
      <c r="B77" s="236"/>
      <c r="C77" s="239"/>
      <c r="D77" s="239"/>
      <c r="E77" s="239"/>
      <c r="F77" s="239"/>
      <c r="G77" s="239"/>
      <c r="H77" s="239"/>
      <c r="I77" s="239"/>
      <c r="J77" s="239"/>
      <c r="K77" s="239"/>
    </row>
    <row r="78" spans="1:11" x14ac:dyDescent="0.2">
      <c r="A78" s="247">
        <v>2013</v>
      </c>
      <c r="B78" s="236"/>
      <c r="C78" s="239">
        <v>2798</v>
      </c>
      <c r="D78" s="238">
        <v>0.17198352695310098</v>
      </c>
      <c r="E78" s="239">
        <v>4274</v>
      </c>
      <c r="F78" s="238">
        <v>0.26270821808347161</v>
      </c>
      <c r="G78" s="239">
        <v>1051</v>
      </c>
      <c r="H78" s="238">
        <v>6.4601389144999688E-2</v>
      </c>
      <c r="I78" s="239">
        <v>8146</v>
      </c>
      <c r="J78" s="238">
        <v>0.50070686581842772</v>
      </c>
      <c r="K78" s="239">
        <v>16269</v>
      </c>
    </row>
    <row r="79" spans="1:11" x14ac:dyDescent="0.2">
      <c r="A79" s="240">
        <v>2014</v>
      </c>
      <c r="B79" s="236"/>
      <c r="C79" s="245">
        <v>2952</v>
      </c>
      <c r="D79" s="238">
        <v>0.17372881355932204</v>
      </c>
      <c r="E79" s="245">
        <v>4701</v>
      </c>
      <c r="F79" s="238">
        <v>0.27665960451977401</v>
      </c>
      <c r="G79" s="245">
        <v>1131</v>
      </c>
      <c r="H79" s="238">
        <v>6.656073446327683E-2</v>
      </c>
      <c r="I79" s="245">
        <v>8208</v>
      </c>
      <c r="J79" s="238">
        <v>0.48305084745762711</v>
      </c>
      <c r="K79" s="239">
        <v>16992</v>
      </c>
    </row>
    <row r="80" spans="1:11" x14ac:dyDescent="0.2">
      <c r="A80" s="240" t="s">
        <v>120</v>
      </c>
      <c r="B80" s="236"/>
      <c r="C80" s="245">
        <v>2661</v>
      </c>
      <c r="D80" s="238">
        <v>0.15880878491286704</v>
      </c>
      <c r="E80" s="245">
        <v>5274</v>
      </c>
      <c r="F80" s="238">
        <v>0.31475292432561469</v>
      </c>
      <c r="G80" s="245">
        <v>980</v>
      </c>
      <c r="H80" s="238">
        <v>5.8486512294103607E-2</v>
      </c>
      <c r="I80" s="245">
        <v>7841</v>
      </c>
      <c r="J80" s="238">
        <v>0.46795177846741465</v>
      </c>
      <c r="K80" s="239">
        <v>16756</v>
      </c>
    </row>
    <row r="81" spans="1:11" x14ac:dyDescent="0.2">
      <c r="A81" s="383" t="s">
        <v>238</v>
      </c>
      <c r="B81" s="236"/>
      <c r="C81" s="245">
        <v>2527</v>
      </c>
      <c r="D81" s="246">
        <v>0.14171947731478884</v>
      </c>
      <c r="E81" s="245">
        <v>5826</v>
      </c>
      <c r="F81" s="238">
        <v>0.32673433907240201</v>
      </c>
      <c r="G81" s="245">
        <v>1097</v>
      </c>
      <c r="H81" s="238">
        <v>6.1522068308002914E-2</v>
      </c>
      <c r="I81" s="245">
        <v>8381</v>
      </c>
      <c r="J81" s="238">
        <v>0.47002411530480626</v>
      </c>
      <c r="K81" s="245">
        <v>17831</v>
      </c>
    </row>
    <row r="82" spans="1:11" ht="23.25" customHeight="1" x14ac:dyDescent="0.2">
      <c r="A82" s="236">
        <v>2013</v>
      </c>
      <c r="B82" s="236" t="s">
        <v>18</v>
      </c>
      <c r="C82" s="248">
        <v>702</v>
      </c>
      <c r="D82" s="238">
        <v>0.18027734976887519</v>
      </c>
      <c r="E82" s="250">
        <v>989</v>
      </c>
      <c r="F82" s="238">
        <v>0.25398048279404212</v>
      </c>
      <c r="G82" s="248">
        <v>236</v>
      </c>
      <c r="H82" s="238">
        <v>6.0606060606060608E-2</v>
      </c>
      <c r="I82" s="250">
        <v>1967</v>
      </c>
      <c r="J82" s="238">
        <v>0.50513610683102206</v>
      </c>
      <c r="K82" s="239">
        <v>3894</v>
      </c>
    </row>
    <row r="83" spans="1:11" x14ac:dyDescent="0.2">
      <c r="A83" s="236"/>
      <c r="B83" s="236" t="s">
        <v>19</v>
      </c>
      <c r="C83" s="248">
        <v>720</v>
      </c>
      <c r="D83" s="238">
        <v>0.16563146997929606</v>
      </c>
      <c r="E83" s="250">
        <v>1143</v>
      </c>
      <c r="F83" s="238">
        <v>0.26293995859213248</v>
      </c>
      <c r="G83" s="248">
        <v>287</v>
      </c>
      <c r="H83" s="238">
        <v>6.602254428341385E-2</v>
      </c>
      <c r="I83" s="250">
        <v>2197</v>
      </c>
      <c r="J83" s="238">
        <v>0.50540602714515759</v>
      </c>
      <c r="K83" s="239">
        <v>4347</v>
      </c>
    </row>
    <row r="84" spans="1:11" x14ac:dyDescent="0.2">
      <c r="A84" s="236"/>
      <c r="B84" s="236" t="s">
        <v>20</v>
      </c>
      <c r="C84" s="248">
        <v>709</v>
      </c>
      <c r="D84" s="238">
        <v>0.16957665630232002</v>
      </c>
      <c r="E84" s="250">
        <v>1152</v>
      </c>
      <c r="F84" s="238">
        <v>0.27553216933747909</v>
      </c>
      <c r="G84" s="248">
        <v>288</v>
      </c>
      <c r="H84" s="238">
        <v>6.8883042334369773E-2</v>
      </c>
      <c r="I84" s="250">
        <v>2032</v>
      </c>
      <c r="J84" s="238">
        <v>0.48600813202583115</v>
      </c>
      <c r="K84" s="239">
        <v>4181</v>
      </c>
    </row>
    <row r="85" spans="1:11" x14ac:dyDescent="0.2">
      <c r="A85" s="236"/>
      <c r="B85" s="236" t="s">
        <v>21</v>
      </c>
      <c r="C85" s="248">
        <v>667</v>
      </c>
      <c r="D85" s="238">
        <v>0.17338185599168182</v>
      </c>
      <c r="E85" s="250">
        <v>990</v>
      </c>
      <c r="F85" s="238">
        <v>0.25734338445541982</v>
      </c>
      <c r="G85" s="248">
        <v>240</v>
      </c>
      <c r="H85" s="238">
        <v>6.2386275019495709E-2</v>
      </c>
      <c r="I85" s="250">
        <v>1950</v>
      </c>
      <c r="J85" s="238">
        <v>0.50688848453340263</v>
      </c>
      <c r="K85" s="239">
        <v>3847</v>
      </c>
    </row>
    <row r="86" spans="1:11" x14ac:dyDescent="0.2">
      <c r="A86" s="236">
        <v>2014</v>
      </c>
      <c r="B86" s="240" t="s">
        <v>18</v>
      </c>
      <c r="C86" s="248">
        <v>786</v>
      </c>
      <c r="D86" s="238">
        <v>0.17957505140507196</v>
      </c>
      <c r="E86" s="250">
        <v>1123</v>
      </c>
      <c r="F86" s="238">
        <v>0.25656842586246287</v>
      </c>
      <c r="G86" s="248">
        <v>294</v>
      </c>
      <c r="H86" s="238">
        <v>6.7169294037011648E-2</v>
      </c>
      <c r="I86" s="250">
        <v>2174</v>
      </c>
      <c r="J86" s="238">
        <v>0.49668722869545351</v>
      </c>
      <c r="K86" s="239">
        <v>4377</v>
      </c>
    </row>
    <row r="87" spans="1:11" x14ac:dyDescent="0.2">
      <c r="A87" s="236"/>
      <c r="B87" s="240" t="s">
        <v>19</v>
      </c>
      <c r="C87" s="248">
        <v>758</v>
      </c>
      <c r="D87" s="238">
        <v>0.18375757575757576</v>
      </c>
      <c r="E87" s="250">
        <v>1120</v>
      </c>
      <c r="F87" s="238">
        <v>0.27151515151515154</v>
      </c>
      <c r="G87" s="248">
        <v>275</v>
      </c>
      <c r="H87" s="238">
        <v>6.6666666666666666E-2</v>
      </c>
      <c r="I87" s="250">
        <v>1972</v>
      </c>
      <c r="J87" s="238">
        <v>0.47806060606060607</v>
      </c>
      <c r="K87" s="239">
        <v>4125</v>
      </c>
    </row>
    <row r="88" spans="1:11" x14ac:dyDescent="0.2">
      <c r="A88" s="236"/>
      <c r="B88" s="240" t="s">
        <v>20</v>
      </c>
      <c r="C88" s="248">
        <v>675</v>
      </c>
      <c r="D88" s="238">
        <v>0.16021837170662237</v>
      </c>
      <c r="E88" s="250">
        <v>1195</v>
      </c>
      <c r="F88" s="238">
        <v>0.28364585805839071</v>
      </c>
      <c r="G88" s="248">
        <v>303</v>
      </c>
      <c r="H88" s="238">
        <v>7.1920246854972697E-2</v>
      </c>
      <c r="I88" s="250">
        <v>2040</v>
      </c>
      <c r="J88" s="238">
        <v>0.48421552338001422</v>
      </c>
      <c r="K88" s="239">
        <v>4213</v>
      </c>
    </row>
    <row r="89" spans="1:11" x14ac:dyDescent="0.2">
      <c r="A89" s="236"/>
      <c r="B89" s="383" t="s">
        <v>21</v>
      </c>
      <c r="C89" s="248">
        <v>733</v>
      </c>
      <c r="D89" s="238">
        <v>0.17138180967968203</v>
      </c>
      <c r="E89" s="250">
        <v>1263</v>
      </c>
      <c r="F89" s="238">
        <v>0.29530044423661445</v>
      </c>
      <c r="G89" s="248">
        <v>259</v>
      </c>
      <c r="H89" s="238">
        <v>6.0556464811783964E-2</v>
      </c>
      <c r="I89" s="250">
        <v>2022</v>
      </c>
      <c r="J89" s="238">
        <v>0.47276128127191958</v>
      </c>
      <c r="K89" s="239">
        <v>4277</v>
      </c>
    </row>
    <row r="90" spans="1:11" x14ac:dyDescent="0.2">
      <c r="A90" s="236">
        <v>2015</v>
      </c>
      <c r="B90" s="240" t="s">
        <v>18</v>
      </c>
      <c r="C90" s="248">
        <v>698</v>
      </c>
      <c r="D90" s="238">
        <v>0.1713724527375399</v>
      </c>
      <c r="E90" s="250">
        <v>1176</v>
      </c>
      <c r="F90" s="238">
        <v>0.28873066535723052</v>
      </c>
      <c r="G90" s="248">
        <v>252</v>
      </c>
      <c r="H90" s="238">
        <v>6.1870856862263686E-2</v>
      </c>
      <c r="I90" s="250">
        <v>1947</v>
      </c>
      <c r="J90" s="238">
        <v>0.47802602504296587</v>
      </c>
      <c r="K90" s="239">
        <v>4073</v>
      </c>
    </row>
    <row r="91" spans="1:11" x14ac:dyDescent="0.2">
      <c r="A91" s="236"/>
      <c r="B91" s="383" t="s">
        <v>22</v>
      </c>
      <c r="C91" s="248">
        <v>606</v>
      </c>
      <c r="D91" s="238">
        <v>0.14192037470725996</v>
      </c>
      <c r="E91" s="250">
        <v>1344</v>
      </c>
      <c r="F91" s="238">
        <v>0.31475409836065577</v>
      </c>
      <c r="G91" s="248">
        <v>287</v>
      </c>
      <c r="H91" s="238">
        <v>6.7213114754098358E-2</v>
      </c>
      <c r="I91" s="250">
        <v>2033</v>
      </c>
      <c r="J91" s="238">
        <v>0.47611241217798594</v>
      </c>
      <c r="K91" s="239">
        <v>4270</v>
      </c>
    </row>
    <row r="92" spans="1:11" x14ac:dyDescent="0.2">
      <c r="A92" s="236"/>
      <c r="B92" s="383" t="s">
        <v>1</v>
      </c>
      <c r="C92" s="248">
        <v>707</v>
      </c>
      <c r="D92" s="238">
        <v>0.16926023461814699</v>
      </c>
      <c r="E92" s="250">
        <v>1423</v>
      </c>
      <c r="F92" s="238">
        <v>0.34067512568829306</v>
      </c>
      <c r="G92" s="248">
        <v>224</v>
      </c>
      <c r="H92" s="238">
        <v>5.3627005027531718E-2</v>
      </c>
      <c r="I92" s="250">
        <v>1823</v>
      </c>
      <c r="J92" s="238">
        <v>0.43643763466602825</v>
      </c>
      <c r="K92" s="239">
        <v>4177</v>
      </c>
    </row>
    <row r="93" spans="1:11" x14ac:dyDescent="0.2">
      <c r="A93" s="236"/>
      <c r="B93" s="383" t="s">
        <v>21</v>
      </c>
      <c r="C93" s="248">
        <v>650</v>
      </c>
      <c r="D93" s="238">
        <v>0.1534466477809254</v>
      </c>
      <c r="E93" s="250">
        <v>1331</v>
      </c>
      <c r="F93" s="238">
        <v>0.31421152030217187</v>
      </c>
      <c r="G93" s="248">
        <v>217</v>
      </c>
      <c r="H93" s="238">
        <v>5.1227573182247403E-2</v>
      </c>
      <c r="I93" s="250">
        <v>2038</v>
      </c>
      <c r="J93" s="238">
        <v>0.48111425873465535</v>
      </c>
      <c r="K93" s="239">
        <v>4236</v>
      </c>
    </row>
    <row r="94" spans="1:11" x14ac:dyDescent="0.2">
      <c r="A94" s="236">
        <v>2016</v>
      </c>
      <c r="B94" s="383" t="s">
        <v>18</v>
      </c>
      <c r="C94" s="248">
        <v>583</v>
      </c>
      <c r="D94" s="238">
        <v>0.12881131241714538</v>
      </c>
      <c r="E94" s="250">
        <v>1529</v>
      </c>
      <c r="F94" s="238">
        <v>0.33782589482987185</v>
      </c>
      <c r="G94" s="248">
        <v>251</v>
      </c>
      <c r="H94" s="238">
        <v>5.5457357490057445E-2</v>
      </c>
      <c r="I94" s="250">
        <v>2163</v>
      </c>
      <c r="J94" s="238">
        <v>0.47790543526292534</v>
      </c>
      <c r="K94" s="239">
        <v>4526</v>
      </c>
    </row>
    <row r="95" spans="1:11" x14ac:dyDescent="0.2">
      <c r="A95" s="236"/>
      <c r="B95" s="383" t="s">
        <v>22</v>
      </c>
      <c r="C95" s="248">
        <v>683</v>
      </c>
      <c r="D95" s="238">
        <v>0.14421452702702703</v>
      </c>
      <c r="E95" s="250">
        <v>1559</v>
      </c>
      <c r="F95" s="238">
        <v>0.32918074324324326</v>
      </c>
      <c r="G95" s="248">
        <v>306</v>
      </c>
      <c r="H95" s="238">
        <v>6.4611486486486486E-2</v>
      </c>
      <c r="I95" s="250">
        <v>2188</v>
      </c>
      <c r="J95" s="238">
        <v>0.46199324324324326</v>
      </c>
      <c r="K95" s="239">
        <v>4736</v>
      </c>
    </row>
    <row r="96" spans="1:11" x14ac:dyDescent="0.2">
      <c r="A96" s="236"/>
      <c r="B96" s="383" t="s">
        <v>1</v>
      </c>
      <c r="C96" s="248">
        <v>600</v>
      </c>
      <c r="D96" s="246">
        <v>0.13531799729364005</v>
      </c>
      <c r="E96" s="250">
        <v>1440</v>
      </c>
      <c r="F96" s="238">
        <v>0.32476319350473615</v>
      </c>
      <c r="G96" s="248">
        <v>308</v>
      </c>
      <c r="H96" s="238">
        <v>6.9463238610735223E-2</v>
      </c>
      <c r="I96" s="250">
        <v>2086</v>
      </c>
      <c r="J96" s="238">
        <v>0.47045557059088861</v>
      </c>
      <c r="K96" s="239">
        <v>4434</v>
      </c>
    </row>
    <row r="97" spans="1:11" x14ac:dyDescent="0.2">
      <c r="A97" s="236"/>
      <c r="B97" s="383" t="s">
        <v>241</v>
      </c>
      <c r="C97" s="248">
        <v>661</v>
      </c>
      <c r="D97" s="246">
        <v>0.15985489721886337</v>
      </c>
      <c r="E97" s="250">
        <v>1298</v>
      </c>
      <c r="F97" s="238">
        <v>0.3139056831922612</v>
      </c>
      <c r="G97" s="248">
        <v>232</v>
      </c>
      <c r="H97" s="238">
        <v>5.6106408706166871E-2</v>
      </c>
      <c r="I97" s="250">
        <v>1944</v>
      </c>
      <c r="J97" s="238">
        <v>0.47013301088270859</v>
      </c>
      <c r="K97" s="239">
        <v>4135</v>
      </c>
    </row>
    <row r="98" spans="1:11" x14ac:dyDescent="0.2">
      <c r="A98" s="236">
        <v>2017</v>
      </c>
      <c r="B98" s="383" t="s">
        <v>239</v>
      </c>
      <c r="C98" s="248">
        <v>539</v>
      </c>
      <c r="D98" s="246">
        <v>0.14214135021097046</v>
      </c>
      <c r="E98" s="250">
        <v>1197</v>
      </c>
      <c r="F98" s="238">
        <v>0.31566455696202533</v>
      </c>
      <c r="G98" s="248">
        <v>261</v>
      </c>
      <c r="H98" s="238">
        <v>6.8829113924050639E-2</v>
      </c>
      <c r="I98" s="250">
        <v>1795</v>
      </c>
      <c r="J98" s="238">
        <v>0.47336497890295359</v>
      </c>
      <c r="K98" s="239">
        <v>3792</v>
      </c>
    </row>
    <row r="99" spans="1:11" x14ac:dyDescent="0.2">
      <c r="A99" s="236"/>
      <c r="B99" s="236"/>
      <c r="C99" s="237"/>
      <c r="D99" s="237"/>
      <c r="E99" s="237"/>
      <c r="F99" s="237"/>
      <c r="G99" s="237"/>
      <c r="H99" s="237"/>
      <c r="I99" s="237"/>
      <c r="J99" s="237"/>
      <c r="K99" s="238"/>
    </row>
    <row r="100" spans="1:11" x14ac:dyDescent="0.2">
      <c r="A100" s="243" t="s">
        <v>95</v>
      </c>
      <c r="B100" s="236"/>
      <c r="C100" s="239"/>
      <c r="D100" s="239"/>
      <c r="E100" s="239"/>
      <c r="F100" s="239"/>
      <c r="G100" s="239"/>
      <c r="H100" s="239"/>
      <c r="I100" s="239"/>
      <c r="J100" s="239"/>
      <c r="K100" s="239"/>
    </row>
    <row r="101" spans="1:11" x14ac:dyDescent="0.2">
      <c r="A101" s="247">
        <v>2013</v>
      </c>
      <c r="B101" s="236"/>
      <c r="C101" s="239">
        <v>2605</v>
      </c>
      <c r="D101" s="238">
        <v>0.63351167315175094</v>
      </c>
      <c r="E101" s="239">
        <v>833</v>
      </c>
      <c r="F101" s="238">
        <v>0.20257782101167315</v>
      </c>
      <c r="G101" s="239">
        <v>322</v>
      </c>
      <c r="H101" s="238">
        <v>7.8307392996108949E-2</v>
      </c>
      <c r="I101" s="239">
        <v>352</v>
      </c>
      <c r="J101" s="238">
        <v>8.5603112840466927E-2</v>
      </c>
      <c r="K101" s="239">
        <v>4112</v>
      </c>
    </row>
    <row r="102" spans="1:11" x14ac:dyDescent="0.2">
      <c r="A102" s="240">
        <v>2014</v>
      </c>
      <c r="B102" s="236"/>
      <c r="C102" s="239">
        <v>2661</v>
      </c>
      <c r="D102" s="238">
        <v>0.62997159090909094</v>
      </c>
      <c r="E102" s="239">
        <v>885</v>
      </c>
      <c r="F102" s="238">
        <v>0.20951704545454544</v>
      </c>
      <c r="G102" s="239">
        <v>357</v>
      </c>
      <c r="H102" s="238">
        <v>8.4517045454545456E-2</v>
      </c>
      <c r="I102" s="239">
        <v>321</v>
      </c>
      <c r="J102" s="238">
        <v>7.5994318181818177E-2</v>
      </c>
      <c r="K102" s="239">
        <v>4224</v>
      </c>
    </row>
    <row r="103" spans="1:11" x14ac:dyDescent="0.2">
      <c r="A103" s="240" t="s">
        <v>120</v>
      </c>
      <c r="B103" s="236"/>
      <c r="C103" s="239">
        <v>2851</v>
      </c>
      <c r="D103" s="238">
        <v>0.64987462958741737</v>
      </c>
      <c r="E103" s="239">
        <v>852</v>
      </c>
      <c r="F103" s="238">
        <v>0.19421016640072944</v>
      </c>
      <c r="G103" s="239">
        <v>338</v>
      </c>
      <c r="H103" s="238">
        <v>7.7045817187143831E-2</v>
      </c>
      <c r="I103" s="239">
        <v>346</v>
      </c>
      <c r="J103" s="238">
        <v>7.886938682470937E-2</v>
      </c>
      <c r="K103" s="239">
        <v>4387</v>
      </c>
    </row>
    <row r="104" spans="1:11" x14ac:dyDescent="0.2">
      <c r="A104" s="383" t="s">
        <v>238</v>
      </c>
      <c r="B104" s="236"/>
      <c r="C104" s="239">
        <v>3093</v>
      </c>
      <c r="D104" s="246">
        <v>0.64992645513763392</v>
      </c>
      <c r="E104" s="239">
        <v>929</v>
      </c>
      <c r="F104" s="238">
        <v>0.19520907753729774</v>
      </c>
      <c r="G104" s="239">
        <v>373</v>
      </c>
      <c r="H104" s="238">
        <v>7.8377810464383274E-2</v>
      </c>
      <c r="I104" s="239">
        <v>364</v>
      </c>
      <c r="J104" s="238">
        <v>7.6486656860685023E-2</v>
      </c>
      <c r="K104" s="239">
        <v>4759</v>
      </c>
    </row>
    <row r="105" spans="1:11" ht="18.75" customHeight="1" x14ac:dyDescent="0.2">
      <c r="A105" s="236">
        <v>2013</v>
      </c>
      <c r="B105" s="236" t="s">
        <v>18</v>
      </c>
      <c r="C105" s="248">
        <v>626</v>
      </c>
      <c r="D105" s="238">
        <v>0.63424518743667679</v>
      </c>
      <c r="E105" s="248">
        <v>199</v>
      </c>
      <c r="F105" s="238">
        <v>0.2016210739614995</v>
      </c>
      <c r="G105" s="248">
        <v>85</v>
      </c>
      <c r="H105" s="238">
        <v>8.6119554204660581E-2</v>
      </c>
      <c r="I105" s="248">
        <v>77</v>
      </c>
      <c r="J105" s="238">
        <v>7.8014184397163122E-2</v>
      </c>
      <c r="K105" s="239">
        <v>987</v>
      </c>
    </row>
    <row r="106" spans="1:11" x14ac:dyDescent="0.2">
      <c r="A106" s="236"/>
      <c r="B106" s="236" t="s">
        <v>19</v>
      </c>
      <c r="C106" s="248">
        <v>578</v>
      </c>
      <c r="D106" s="238">
        <v>0.62217438105489775</v>
      </c>
      <c r="E106" s="248">
        <v>196</v>
      </c>
      <c r="F106" s="238">
        <v>0.21097954790096879</v>
      </c>
      <c r="G106" s="248">
        <v>74</v>
      </c>
      <c r="H106" s="238">
        <v>7.9655543595263723E-2</v>
      </c>
      <c r="I106" s="248">
        <v>81</v>
      </c>
      <c r="J106" s="238">
        <v>8.7190527448869751E-2</v>
      </c>
      <c r="K106" s="239">
        <v>929</v>
      </c>
    </row>
    <row r="107" spans="1:11" x14ac:dyDescent="0.2">
      <c r="A107" s="236"/>
      <c r="B107" s="236" t="s">
        <v>20</v>
      </c>
      <c r="C107" s="248">
        <v>660</v>
      </c>
      <c r="D107" s="238">
        <v>0.62322946175637395</v>
      </c>
      <c r="E107" s="248">
        <v>238</v>
      </c>
      <c r="F107" s="238">
        <v>0.2247403210576015</v>
      </c>
      <c r="G107" s="248">
        <v>70</v>
      </c>
      <c r="H107" s="238">
        <v>6.6100094428706332E-2</v>
      </c>
      <c r="I107" s="248">
        <v>91</v>
      </c>
      <c r="J107" s="238">
        <v>8.593012275731822E-2</v>
      </c>
      <c r="K107" s="239">
        <v>1059</v>
      </c>
    </row>
    <row r="108" spans="1:11" x14ac:dyDescent="0.2">
      <c r="A108" s="236"/>
      <c r="B108" s="236" t="s">
        <v>21</v>
      </c>
      <c r="C108" s="248">
        <v>741</v>
      </c>
      <c r="D108" s="238">
        <v>0.65171503957783639</v>
      </c>
      <c r="E108" s="248">
        <v>200</v>
      </c>
      <c r="F108" s="238">
        <v>0.17590149516270889</v>
      </c>
      <c r="G108" s="248">
        <v>93</v>
      </c>
      <c r="H108" s="238">
        <v>8.1794195250659632E-2</v>
      </c>
      <c r="I108" s="248">
        <v>103</v>
      </c>
      <c r="J108" s="238">
        <v>9.0589270008795075E-2</v>
      </c>
      <c r="K108" s="239">
        <v>1137</v>
      </c>
    </row>
    <row r="109" spans="1:11" x14ac:dyDescent="0.2">
      <c r="A109" s="236">
        <v>2014</v>
      </c>
      <c r="B109" s="240" t="s">
        <v>18</v>
      </c>
      <c r="C109" s="248">
        <v>722</v>
      </c>
      <c r="D109" s="238">
        <v>0.65875912408759119</v>
      </c>
      <c r="E109" s="248">
        <v>190</v>
      </c>
      <c r="F109" s="238">
        <v>0.17335766423357665</v>
      </c>
      <c r="G109" s="248">
        <v>93</v>
      </c>
      <c r="H109" s="238">
        <v>8.485401459854014E-2</v>
      </c>
      <c r="I109" s="248">
        <v>91</v>
      </c>
      <c r="J109" s="238">
        <v>8.3029197080291967E-2</v>
      </c>
      <c r="K109" s="239">
        <v>1096</v>
      </c>
    </row>
    <row r="110" spans="1:11" x14ac:dyDescent="0.2">
      <c r="A110" s="236"/>
      <c r="B110" s="240" t="s">
        <v>19</v>
      </c>
      <c r="C110" s="248">
        <v>663</v>
      </c>
      <c r="D110" s="238">
        <v>0.61847014925373134</v>
      </c>
      <c r="E110" s="248">
        <v>248</v>
      </c>
      <c r="F110" s="238">
        <v>0.23134328358208955</v>
      </c>
      <c r="G110" s="248">
        <v>83</v>
      </c>
      <c r="H110" s="238">
        <v>7.742537313432836E-2</v>
      </c>
      <c r="I110" s="248">
        <v>78</v>
      </c>
      <c r="J110" s="238">
        <v>7.2761194029850748E-2</v>
      </c>
      <c r="K110" s="239">
        <v>1072</v>
      </c>
    </row>
    <row r="111" spans="1:11" x14ac:dyDescent="0.2">
      <c r="A111" s="236"/>
      <c r="B111" s="240" t="s">
        <v>20</v>
      </c>
      <c r="C111" s="248">
        <v>646</v>
      </c>
      <c r="D111" s="238">
        <v>0.61818181818181817</v>
      </c>
      <c r="E111" s="248">
        <v>224</v>
      </c>
      <c r="F111" s="238">
        <v>0.21435406698564594</v>
      </c>
      <c r="G111" s="248">
        <v>89</v>
      </c>
      <c r="H111" s="238">
        <v>8.5167464114832531E-2</v>
      </c>
      <c r="I111" s="248">
        <v>86</v>
      </c>
      <c r="J111" s="238">
        <v>8.2296650717703354E-2</v>
      </c>
      <c r="K111" s="239">
        <v>1045</v>
      </c>
    </row>
    <row r="112" spans="1:11" x14ac:dyDescent="0.2">
      <c r="A112" s="236"/>
      <c r="B112" s="383" t="s">
        <v>21</v>
      </c>
      <c r="C112" s="248">
        <v>630</v>
      </c>
      <c r="D112" s="238">
        <v>0.62314540059347179</v>
      </c>
      <c r="E112" s="248">
        <v>223</v>
      </c>
      <c r="F112" s="238">
        <v>0.22057368941641939</v>
      </c>
      <c r="G112" s="248">
        <v>92</v>
      </c>
      <c r="H112" s="238">
        <v>9.0999010880316519E-2</v>
      </c>
      <c r="I112" s="248">
        <v>66</v>
      </c>
      <c r="J112" s="238">
        <v>6.5281899109792291E-2</v>
      </c>
      <c r="K112" s="239">
        <v>1011</v>
      </c>
    </row>
    <row r="113" spans="1:11" x14ac:dyDescent="0.2">
      <c r="A113" s="236">
        <v>2015</v>
      </c>
      <c r="B113" s="240" t="s">
        <v>18</v>
      </c>
      <c r="C113" s="248">
        <v>634</v>
      </c>
      <c r="D113" s="238">
        <v>0.62896825396825395</v>
      </c>
      <c r="E113" s="248">
        <v>232</v>
      </c>
      <c r="F113" s="238">
        <v>0.23015873015873015</v>
      </c>
      <c r="G113" s="248">
        <v>69</v>
      </c>
      <c r="H113" s="238">
        <v>6.8452380952380959E-2</v>
      </c>
      <c r="I113" s="248">
        <v>73</v>
      </c>
      <c r="J113" s="238">
        <v>7.2420634920634927E-2</v>
      </c>
      <c r="K113" s="239">
        <v>1008</v>
      </c>
    </row>
    <row r="114" spans="1:11" x14ac:dyDescent="0.2">
      <c r="A114" s="236"/>
      <c r="B114" s="383" t="s">
        <v>22</v>
      </c>
      <c r="C114" s="248">
        <v>733</v>
      </c>
      <c r="D114" s="238">
        <v>0.65976597659765979</v>
      </c>
      <c r="E114" s="248">
        <v>203</v>
      </c>
      <c r="F114" s="238">
        <v>0.18271827182718273</v>
      </c>
      <c r="G114" s="248">
        <v>76</v>
      </c>
      <c r="H114" s="238">
        <v>6.840684068406841E-2</v>
      </c>
      <c r="I114" s="248">
        <v>99</v>
      </c>
      <c r="J114" s="238">
        <v>8.9108910891089105E-2</v>
      </c>
      <c r="K114" s="239">
        <v>1111</v>
      </c>
    </row>
    <row r="115" spans="1:11" x14ac:dyDescent="0.2">
      <c r="A115" s="236"/>
      <c r="B115" s="383" t="s">
        <v>20</v>
      </c>
      <c r="C115" s="248">
        <v>774</v>
      </c>
      <c r="D115" s="238">
        <v>0.64824120603015079</v>
      </c>
      <c r="E115" s="248">
        <v>228</v>
      </c>
      <c r="F115" s="238">
        <v>0.19095477386934673</v>
      </c>
      <c r="G115" s="248">
        <v>101</v>
      </c>
      <c r="H115" s="238">
        <v>8.458961474036851E-2</v>
      </c>
      <c r="I115" s="248">
        <v>91</v>
      </c>
      <c r="J115" s="238">
        <v>7.6214405360134005E-2</v>
      </c>
      <c r="K115" s="239">
        <v>1194</v>
      </c>
    </row>
    <row r="116" spans="1:11" x14ac:dyDescent="0.2">
      <c r="A116" s="236"/>
      <c r="B116" s="383" t="s">
        <v>21</v>
      </c>
      <c r="C116" s="248">
        <v>710</v>
      </c>
      <c r="D116" s="238">
        <v>0.66108007448789574</v>
      </c>
      <c r="E116" s="248">
        <v>189</v>
      </c>
      <c r="F116" s="238">
        <v>0.17597765363128492</v>
      </c>
      <c r="G116" s="248">
        <v>92</v>
      </c>
      <c r="H116" s="238">
        <v>8.5661080074487903E-2</v>
      </c>
      <c r="I116" s="248">
        <v>83</v>
      </c>
      <c r="J116" s="238">
        <v>7.7281191806331473E-2</v>
      </c>
      <c r="K116" s="239">
        <v>1074</v>
      </c>
    </row>
    <row r="117" spans="1:11" x14ac:dyDescent="0.2">
      <c r="A117" s="236">
        <v>2016</v>
      </c>
      <c r="B117" s="383" t="s">
        <v>18</v>
      </c>
      <c r="C117" s="248">
        <v>827</v>
      </c>
      <c r="D117" s="238">
        <v>0.66532582461786005</v>
      </c>
      <c r="E117" s="248">
        <v>223</v>
      </c>
      <c r="F117" s="238">
        <v>0.17940466613032985</v>
      </c>
      <c r="G117" s="248">
        <v>107</v>
      </c>
      <c r="H117" s="238">
        <v>8.6082059533386962E-2</v>
      </c>
      <c r="I117" s="248">
        <v>86</v>
      </c>
      <c r="J117" s="238">
        <v>6.9187449718423166E-2</v>
      </c>
      <c r="K117" s="239">
        <v>1243</v>
      </c>
    </row>
    <row r="118" spans="1:11" x14ac:dyDescent="0.2">
      <c r="A118" s="236"/>
      <c r="B118" s="383" t="s">
        <v>19</v>
      </c>
      <c r="C118" s="248">
        <v>773</v>
      </c>
      <c r="D118" s="238">
        <v>0.6488294314381271</v>
      </c>
      <c r="E118" s="248">
        <v>220</v>
      </c>
      <c r="F118" s="238">
        <v>0.18394648829431437</v>
      </c>
      <c r="G118" s="248">
        <v>93</v>
      </c>
      <c r="H118" s="238">
        <v>7.7759197324414719E-2</v>
      </c>
      <c r="I118" s="248">
        <v>107</v>
      </c>
      <c r="J118" s="238">
        <v>8.9464882943143809E-2</v>
      </c>
      <c r="K118" s="239">
        <v>1193</v>
      </c>
    </row>
    <row r="119" spans="1:11" x14ac:dyDescent="0.2">
      <c r="A119" s="236"/>
      <c r="B119" s="383" t="s">
        <v>1</v>
      </c>
      <c r="C119" s="248">
        <v>771</v>
      </c>
      <c r="D119" s="246">
        <v>0.64196502914238129</v>
      </c>
      <c r="E119" s="248">
        <v>254</v>
      </c>
      <c r="F119" s="238">
        <v>0.21149042464612822</v>
      </c>
      <c r="G119" s="248">
        <v>82</v>
      </c>
      <c r="H119" s="238">
        <v>6.8276436303080765E-2</v>
      </c>
      <c r="I119" s="248">
        <v>94</v>
      </c>
      <c r="J119" s="238">
        <v>7.8268109908409655E-2</v>
      </c>
      <c r="K119" s="239">
        <v>1201</v>
      </c>
    </row>
    <row r="120" spans="1:11" x14ac:dyDescent="0.2">
      <c r="A120" s="236"/>
      <c r="B120" s="383" t="s">
        <v>241</v>
      </c>
      <c r="C120" s="248">
        <v>722</v>
      </c>
      <c r="D120" s="246">
        <v>0.64349376114082002</v>
      </c>
      <c r="E120" s="248">
        <v>232</v>
      </c>
      <c r="F120" s="238">
        <v>0.20677361853832443</v>
      </c>
      <c r="G120" s="248">
        <v>91</v>
      </c>
      <c r="H120" s="238">
        <v>8.1105169340463454E-2</v>
      </c>
      <c r="I120" s="248">
        <v>77</v>
      </c>
      <c r="J120" s="238">
        <v>6.8627450980392163E-2</v>
      </c>
      <c r="K120" s="239">
        <v>1122</v>
      </c>
    </row>
    <row r="121" spans="1:11" x14ac:dyDescent="0.2">
      <c r="A121" s="251">
        <v>2017</v>
      </c>
      <c r="B121" s="393" t="s">
        <v>239</v>
      </c>
      <c r="C121" s="401">
        <v>791</v>
      </c>
      <c r="D121" s="441">
        <v>0.6548013245033113</v>
      </c>
      <c r="E121" s="401">
        <v>268</v>
      </c>
      <c r="F121" s="442">
        <v>0.22185430463576158</v>
      </c>
      <c r="G121" s="401">
        <v>67</v>
      </c>
      <c r="H121" s="442">
        <v>5.5463576158940396E-2</v>
      </c>
      <c r="I121" s="401">
        <v>82</v>
      </c>
      <c r="J121" s="442">
        <v>6.7880794701986755E-2</v>
      </c>
      <c r="K121" s="443">
        <v>1208</v>
      </c>
    </row>
    <row r="122" spans="1:11" ht="12" customHeight="1" x14ac:dyDescent="0.2">
      <c r="A122" s="236"/>
      <c r="B122" s="221"/>
      <c r="C122" s="248"/>
      <c r="D122" s="238"/>
      <c r="E122" s="248"/>
      <c r="F122" s="238"/>
      <c r="G122" s="248"/>
      <c r="H122" s="238"/>
      <c r="I122" s="248"/>
      <c r="J122" s="238"/>
      <c r="K122" s="238"/>
    </row>
    <row r="123" spans="1:11" x14ac:dyDescent="0.2">
      <c r="A123" s="252" t="s">
        <v>137</v>
      </c>
      <c r="B123" s="236"/>
      <c r="C123" s="237"/>
      <c r="D123" s="237"/>
      <c r="E123" s="237"/>
      <c r="F123" s="237"/>
      <c r="G123" s="237"/>
      <c r="H123" s="237"/>
      <c r="I123" s="237"/>
      <c r="J123" s="237"/>
      <c r="K123" s="237"/>
    </row>
    <row r="124" spans="1:11" x14ac:dyDescent="0.2">
      <c r="A124" s="253"/>
      <c r="B124" s="236"/>
      <c r="C124" s="237"/>
      <c r="D124" s="237"/>
      <c r="E124" s="237"/>
      <c r="F124" s="237"/>
      <c r="G124" s="237"/>
      <c r="H124" s="237"/>
      <c r="I124" s="237"/>
      <c r="J124" s="237"/>
      <c r="K124" s="237"/>
    </row>
    <row r="125" spans="1:11" ht="26.25" customHeight="1" x14ac:dyDescent="0.2">
      <c r="A125" s="539" t="s">
        <v>104</v>
      </c>
      <c r="B125" s="539"/>
      <c r="C125" s="539"/>
      <c r="D125" s="539"/>
      <c r="E125" s="539"/>
      <c r="F125" s="539"/>
      <c r="G125" s="539"/>
      <c r="H125" s="539"/>
      <c r="I125" s="539"/>
      <c r="J125" s="539"/>
      <c r="K125" s="539"/>
    </row>
    <row r="126" spans="1:11" ht="26.25" customHeight="1" x14ac:dyDescent="0.2">
      <c r="A126" s="540" t="s">
        <v>102</v>
      </c>
      <c r="B126" s="540"/>
      <c r="C126" s="540"/>
      <c r="D126" s="540"/>
      <c r="E126" s="540"/>
      <c r="F126" s="540"/>
      <c r="G126" s="540"/>
      <c r="H126" s="540"/>
      <c r="I126" s="540"/>
      <c r="J126" s="540"/>
      <c r="K126" s="540"/>
    </row>
    <row r="127" spans="1:11" ht="12.75" customHeight="1" x14ac:dyDescent="0.2">
      <c r="A127" s="540" t="s">
        <v>103</v>
      </c>
      <c r="B127" s="540"/>
      <c r="C127" s="540"/>
      <c r="D127" s="540"/>
      <c r="E127" s="540"/>
      <c r="F127" s="540"/>
      <c r="G127" s="540"/>
      <c r="H127" s="540"/>
      <c r="I127" s="540"/>
      <c r="J127" s="540"/>
      <c r="K127" s="540"/>
    </row>
    <row r="128" spans="1:11" ht="12.75" customHeight="1" x14ac:dyDescent="0.2">
      <c r="A128" s="538"/>
      <c r="B128" s="538"/>
      <c r="C128" s="538"/>
      <c r="D128" s="538"/>
      <c r="E128" s="538"/>
      <c r="F128" s="538"/>
      <c r="G128" s="538"/>
      <c r="H128" s="538"/>
      <c r="I128" s="538"/>
      <c r="J128" s="538"/>
      <c r="K128" s="538"/>
    </row>
    <row r="129" spans="1:1" x14ac:dyDescent="0.2">
      <c r="A129" s="254" t="s">
        <v>100</v>
      </c>
    </row>
    <row r="130" spans="1:1" x14ac:dyDescent="0.2">
      <c r="A130" s="255" t="s">
        <v>101</v>
      </c>
    </row>
  </sheetData>
  <mergeCells count="11">
    <mergeCell ref="A128:K128"/>
    <mergeCell ref="A125:K125"/>
    <mergeCell ref="A126:K126"/>
    <mergeCell ref="A127:K127"/>
    <mergeCell ref="A2:K2"/>
    <mergeCell ref="C4:J4"/>
    <mergeCell ref="K4:K6"/>
    <mergeCell ref="C5:D5"/>
    <mergeCell ref="E5:F5"/>
    <mergeCell ref="G5:H5"/>
    <mergeCell ref="I5:J5"/>
  </mergeCells>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49" orientation="portrait"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33"/>
  <sheetViews>
    <sheetView showGridLines="0" zoomScaleNormal="100" workbookViewId="0">
      <pane ySplit="5" topLeftCell="A6" activePane="bottomLeft" state="frozen"/>
      <selection pane="bottomLeft"/>
    </sheetView>
  </sheetViews>
  <sheetFormatPr defaultRowHeight="12.75" x14ac:dyDescent="0.2"/>
  <cols>
    <col min="1" max="1" width="14.140625" style="44" customWidth="1"/>
    <col min="2" max="2" width="9.42578125" style="44" customWidth="1"/>
    <col min="3" max="3" width="2.7109375" style="44" customWidth="1"/>
    <col min="4" max="4" width="11.7109375" style="22" customWidth="1"/>
    <col min="5" max="5" width="12.85546875" style="22" customWidth="1"/>
    <col min="6" max="6" width="13.28515625" style="22" customWidth="1"/>
    <col min="7" max="7" width="9.85546875" style="22" customWidth="1"/>
    <col min="8" max="8" width="11.140625" style="22" customWidth="1"/>
    <col min="9" max="9" width="15.42578125" style="22" customWidth="1"/>
    <col min="10" max="10" width="11.28515625" style="22" customWidth="1"/>
    <col min="11" max="16384" width="9.140625" style="22"/>
  </cols>
  <sheetData>
    <row r="1" spans="1:10" x14ac:dyDescent="0.2">
      <c r="A1" s="20" t="s">
        <v>55</v>
      </c>
      <c r="B1" s="20"/>
      <c r="C1" s="20"/>
      <c r="D1" s="20"/>
      <c r="E1" s="20"/>
      <c r="F1" s="20"/>
      <c r="G1" s="21"/>
      <c r="I1" s="23"/>
      <c r="J1" s="24" t="s">
        <v>31</v>
      </c>
    </row>
    <row r="2" spans="1:10" ht="14.25" x14ac:dyDescent="0.2">
      <c r="A2" s="25" t="s">
        <v>259</v>
      </c>
      <c r="B2" s="25"/>
      <c r="C2" s="25"/>
      <c r="D2" s="26"/>
      <c r="E2" s="26"/>
      <c r="F2" s="21"/>
      <c r="G2" s="23"/>
    </row>
    <row r="3" spans="1:10" x14ac:dyDescent="0.2">
      <c r="A3" s="27"/>
      <c r="B3" s="27"/>
      <c r="C3" s="27"/>
      <c r="D3" s="28"/>
      <c r="E3" s="28"/>
      <c r="F3" s="28"/>
      <c r="G3" s="28"/>
      <c r="H3" s="29"/>
    </row>
    <row r="4" spans="1:10" ht="25.5" customHeight="1" x14ac:dyDescent="0.2">
      <c r="A4" s="30" t="s">
        <v>14</v>
      </c>
      <c r="B4" s="553" t="s">
        <v>62</v>
      </c>
      <c r="C4" s="31"/>
      <c r="D4" s="555" t="s">
        <v>63</v>
      </c>
      <c r="E4" s="555"/>
      <c r="F4" s="553" t="s">
        <v>39</v>
      </c>
      <c r="G4" s="553" t="s">
        <v>38</v>
      </c>
      <c r="H4" s="553" t="s">
        <v>64</v>
      </c>
      <c r="I4" s="550" t="s">
        <v>37</v>
      </c>
      <c r="J4" s="550" t="s">
        <v>36</v>
      </c>
    </row>
    <row r="5" spans="1:10" ht="40.5" customHeight="1" x14ac:dyDescent="0.2">
      <c r="A5" s="32"/>
      <c r="B5" s="554"/>
      <c r="C5" s="33"/>
      <c r="D5" s="34" t="s">
        <v>65</v>
      </c>
      <c r="E5" s="35" t="s">
        <v>66</v>
      </c>
      <c r="F5" s="554"/>
      <c r="G5" s="554"/>
      <c r="H5" s="554"/>
      <c r="I5" s="556"/>
      <c r="J5" s="551"/>
    </row>
    <row r="6" spans="1:10" s="23" customFormat="1" ht="15" customHeight="1" x14ac:dyDescent="0.2">
      <c r="A6" s="444">
        <v>2000</v>
      </c>
      <c r="B6" s="445">
        <v>4238</v>
      </c>
      <c r="C6" s="256"/>
      <c r="D6" s="445">
        <v>2151</v>
      </c>
      <c r="E6" s="257" t="s">
        <v>67</v>
      </c>
      <c r="F6" s="445">
        <v>1727</v>
      </c>
      <c r="G6" s="445">
        <v>348</v>
      </c>
      <c r="H6" s="446">
        <v>12</v>
      </c>
      <c r="I6" s="447">
        <v>4235</v>
      </c>
      <c r="J6" s="258">
        <v>0.99929211892402081</v>
      </c>
    </row>
    <row r="7" spans="1:10" ht="12.75" customHeight="1" x14ac:dyDescent="0.2">
      <c r="A7" s="448">
        <v>2001</v>
      </c>
      <c r="B7" s="256">
        <v>4722</v>
      </c>
      <c r="C7" s="256"/>
      <c r="D7" s="256">
        <v>2414</v>
      </c>
      <c r="E7" s="259" t="s">
        <v>67</v>
      </c>
      <c r="F7" s="256">
        <v>1956</v>
      </c>
      <c r="G7" s="256">
        <v>344</v>
      </c>
      <c r="H7" s="449">
        <v>8</v>
      </c>
      <c r="I7" s="260">
        <v>4720</v>
      </c>
      <c r="J7" s="261">
        <v>0.99957645065650147</v>
      </c>
    </row>
    <row r="8" spans="1:10" x14ac:dyDescent="0.2">
      <c r="A8" s="448">
        <v>2002</v>
      </c>
      <c r="B8" s="256">
        <v>5372</v>
      </c>
      <c r="C8" s="256"/>
      <c r="D8" s="256">
        <v>3281</v>
      </c>
      <c r="E8" s="259" t="s">
        <v>67</v>
      </c>
      <c r="F8" s="256">
        <v>1812</v>
      </c>
      <c r="G8" s="256">
        <v>276</v>
      </c>
      <c r="H8" s="449">
        <v>3</v>
      </c>
      <c r="I8" s="260">
        <v>5372</v>
      </c>
      <c r="J8" s="261">
        <v>1</v>
      </c>
    </row>
    <row r="9" spans="1:10" x14ac:dyDescent="0.2">
      <c r="A9" s="448">
        <v>2003</v>
      </c>
      <c r="B9" s="256">
        <v>5938</v>
      </c>
      <c r="C9" s="256"/>
      <c r="D9" s="256">
        <v>3845</v>
      </c>
      <c r="E9" s="259" t="s">
        <v>67</v>
      </c>
      <c r="F9" s="256">
        <v>1810</v>
      </c>
      <c r="G9" s="256">
        <v>282</v>
      </c>
      <c r="H9" s="449">
        <v>1</v>
      </c>
      <c r="I9" s="260">
        <v>5937</v>
      </c>
      <c r="J9" s="261">
        <v>0.99983159312899972</v>
      </c>
    </row>
    <row r="10" spans="1:10" x14ac:dyDescent="0.2">
      <c r="A10" s="448">
        <v>2004</v>
      </c>
      <c r="B10" s="256">
        <v>4200</v>
      </c>
      <c r="C10" s="256"/>
      <c r="D10" s="256">
        <v>2220</v>
      </c>
      <c r="E10" s="259" t="s">
        <v>67</v>
      </c>
      <c r="F10" s="256">
        <v>1666</v>
      </c>
      <c r="G10" s="256">
        <v>314</v>
      </c>
      <c r="H10" s="449" t="s">
        <v>67</v>
      </c>
      <c r="I10" s="260">
        <v>4197</v>
      </c>
      <c r="J10" s="261">
        <v>0.99928571428571433</v>
      </c>
    </row>
    <row r="11" spans="1:10" x14ac:dyDescent="0.2">
      <c r="A11" s="448">
        <v>2005</v>
      </c>
      <c r="B11" s="256">
        <v>5356</v>
      </c>
      <c r="C11" s="256"/>
      <c r="D11" s="256">
        <v>3139</v>
      </c>
      <c r="E11" s="259" t="s">
        <v>67</v>
      </c>
      <c r="F11" s="256">
        <v>1926</v>
      </c>
      <c r="G11" s="256">
        <v>291</v>
      </c>
      <c r="H11" s="449" t="s">
        <v>67</v>
      </c>
      <c r="I11" s="260">
        <v>5354</v>
      </c>
      <c r="J11" s="261">
        <v>0.99962658700522777</v>
      </c>
    </row>
    <row r="12" spans="1:10" x14ac:dyDescent="0.2">
      <c r="A12" s="448">
        <v>2006</v>
      </c>
      <c r="B12" s="256">
        <v>6421</v>
      </c>
      <c r="C12" s="256"/>
      <c r="D12" s="256">
        <v>4069</v>
      </c>
      <c r="E12" s="259" t="s">
        <v>67</v>
      </c>
      <c r="F12" s="256">
        <v>2036</v>
      </c>
      <c r="G12" s="256">
        <v>315</v>
      </c>
      <c r="H12" s="449">
        <v>1</v>
      </c>
      <c r="I12" s="260">
        <v>6421</v>
      </c>
      <c r="J12" s="261">
        <v>1</v>
      </c>
    </row>
    <row r="13" spans="1:10" x14ac:dyDescent="0.2">
      <c r="A13" s="448">
        <v>2007</v>
      </c>
      <c r="B13" s="262">
        <v>6684</v>
      </c>
      <c r="C13" s="262"/>
      <c r="D13" s="262">
        <v>4344</v>
      </c>
      <c r="E13" s="259" t="s">
        <v>67</v>
      </c>
      <c r="F13" s="262">
        <v>2029</v>
      </c>
      <c r="G13" s="262">
        <v>311</v>
      </c>
      <c r="H13" s="450" t="s">
        <v>67</v>
      </c>
      <c r="I13" s="260">
        <v>6680</v>
      </c>
      <c r="J13" s="261">
        <v>0.99940155595451829</v>
      </c>
    </row>
    <row r="14" spans="1:10" x14ac:dyDescent="0.2">
      <c r="A14" s="448">
        <v>2008</v>
      </c>
      <c r="B14" s="262">
        <v>7093</v>
      </c>
      <c r="C14" s="262"/>
      <c r="D14" s="262">
        <v>4610</v>
      </c>
      <c r="E14" s="259" t="s">
        <v>67</v>
      </c>
      <c r="F14" s="262">
        <v>2136</v>
      </c>
      <c r="G14" s="262">
        <v>346</v>
      </c>
      <c r="H14" s="450">
        <v>1</v>
      </c>
      <c r="I14" s="260">
        <v>7079</v>
      </c>
      <c r="J14" s="261">
        <v>0.99788523896799664</v>
      </c>
    </row>
    <row r="15" spans="1:10" ht="12.75" customHeight="1" x14ac:dyDescent="0.2">
      <c r="A15" s="448">
        <v>2009</v>
      </c>
      <c r="B15" s="262">
        <v>9098</v>
      </c>
      <c r="C15" s="262"/>
      <c r="D15" s="262">
        <v>6650</v>
      </c>
      <c r="E15" s="259" t="s">
        <v>67</v>
      </c>
      <c r="F15" s="262">
        <v>2099</v>
      </c>
      <c r="G15" s="262">
        <v>345</v>
      </c>
      <c r="H15" s="450">
        <v>4</v>
      </c>
      <c r="I15" s="260">
        <v>9075</v>
      </c>
      <c r="J15" s="261">
        <v>0.99747197186194769</v>
      </c>
    </row>
    <row r="16" spans="1:10" x14ac:dyDescent="0.2">
      <c r="A16" s="448">
        <v>2010</v>
      </c>
      <c r="B16" s="262">
        <v>10553</v>
      </c>
      <c r="C16" s="262"/>
      <c r="D16" s="262">
        <v>8161</v>
      </c>
      <c r="E16" s="259" t="s">
        <v>67</v>
      </c>
      <c r="F16" s="262">
        <v>2025</v>
      </c>
      <c r="G16" s="262">
        <v>367</v>
      </c>
      <c r="H16" s="450" t="s">
        <v>67</v>
      </c>
      <c r="I16" s="260">
        <v>10525</v>
      </c>
      <c r="J16" s="261">
        <v>0.99725144536062937</v>
      </c>
    </row>
    <row r="17" spans="1:10" ht="14.25" x14ac:dyDescent="0.2">
      <c r="A17" s="451" t="s">
        <v>68</v>
      </c>
      <c r="B17" s="262">
        <v>11360</v>
      </c>
      <c r="C17" s="262"/>
      <c r="D17" s="262">
        <v>8878</v>
      </c>
      <c r="E17" s="259" t="s">
        <v>67</v>
      </c>
      <c r="F17" s="262">
        <v>2117</v>
      </c>
      <c r="G17" s="262">
        <v>363</v>
      </c>
      <c r="H17" s="450">
        <v>2</v>
      </c>
      <c r="I17" s="260">
        <v>11339</v>
      </c>
      <c r="J17" s="261">
        <v>0.99779929577464788</v>
      </c>
    </row>
    <row r="18" spans="1:10" x14ac:dyDescent="0.2">
      <c r="A18" s="448">
        <v>2012</v>
      </c>
      <c r="B18" s="262">
        <v>12429</v>
      </c>
      <c r="C18" s="262"/>
      <c r="D18" s="262">
        <v>9966</v>
      </c>
      <c r="E18" s="259" t="s">
        <v>67</v>
      </c>
      <c r="F18" s="262">
        <v>2079</v>
      </c>
      <c r="G18" s="262">
        <v>384</v>
      </c>
      <c r="H18" s="450" t="s">
        <v>67</v>
      </c>
      <c r="I18" s="260">
        <v>12386</v>
      </c>
      <c r="J18" s="261">
        <v>0.9950120675784393</v>
      </c>
    </row>
    <row r="19" spans="1:10" ht="14.25" x14ac:dyDescent="0.2">
      <c r="A19" s="452" t="s">
        <v>152</v>
      </c>
      <c r="B19" s="262">
        <v>15594</v>
      </c>
      <c r="C19" s="262"/>
      <c r="D19" s="262">
        <v>13141</v>
      </c>
      <c r="E19" s="260">
        <v>3764</v>
      </c>
      <c r="F19" s="262">
        <v>2180</v>
      </c>
      <c r="G19" s="262">
        <v>273</v>
      </c>
      <c r="H19" s="450" t="s">
        <v>67</v>
      </c>
      <c r="I19" s="453">
        <v>15522</v>
      </c>
      <c r="J19" s="261">
        <f>I19/B19</f>
        <v>0.99538283955367446</v>
      </c>
    </row>
    <row r="20" spans="1:10" x14ac:dyDescent="0.2">
      <c r="A20" s="454" t="s">
        <v>70</v>
      </c>
      <c r="B20" s="262">
        <v>4065</v>
      </c>
      <c r="C20" s="262"/>
      <c r="D20" s="262">
        <v>1900</v>
      </c>
      <c r="E20" s="260">
        <v>118</v>
      </c>
      <c r="F20" s="262">
        <v>1897</v>
      </c>
      <c r="G20" s="262">
        <v>268</v>
      </c>
      <c r="H20" s="450" t="s">
        <v>67</v>
      </c>
      <c r="I20" s="260">
        <v>4010</v>
      </c>
      <c r="J20" s="261">
        <f t="shared" ref="J20:J23" si="0">I20/B20</f>
        <v>0.98646986469864695</v>
      </c>
    </row>
    <row r="21" spans="1:10" x14ac:dyDescent="0.2">
      <c r="A21" s="454" t="s">
        <v>120</v>
      </c>
      <c r="B21" s="262">
        <v>4679</v>
      </c>
      <c r="C21" s="262"/>
      <c r="D21" s="262">
        <v>2668</v>
      </c>
      <c r="E21" s="260">
        <v>79</v>
      </c>
      <c r="F21" s="262">
        <v>1748</v>
      </c>
      <c r="G21" s="262">
        <v>262</v>
      </c>
      <c r="H21" s="450">
        <v>1</v>
      </c>
      <c r="I21" s="260">
        <v>4449</v>
      </c>
      <c r="J21" s="261">
        <f t="shared" si="0"/>
        <v>0.95084419747809357</v>
      </c>
    </row>
    <row r="22" spans="1:10" x14ac:dyDescent="0.2">
      <c r="A22" s="454" t="s">
        <v>171</v>
      </c>
      <c r="B22" s="262">
        <v>4300</v>
      </c>
      <c r="C22" s="262"/>
      <c r="D22" s="262">
        <v>2483</v>
      </c>
      <c r="E22" s="260">
        <v>48</v>
      </c>
      <c r="F22" s="262">
        <v>1600</v>
      </c>
      <c r="G22" s="262">
        <v>217</v>
      </c>
      <c r="H22" s="450" t="s">
        <v>67</v>
      </c>
      <c r="I22" s="260">
        <v>3502</v>
      </c>
      <c r="J22" s="261">
        <f t="shared" si="0"/>
        <v>0.81441860465116278</v>
      </c>
    </row>
    <row r="23" spans="1:10" x14ac:dyDescent="0.2">
      <c r="A23" s="455" t="s">
        <v>254</v>
      </c>
      <c r="B23" s="456">
        <v>1143</v>
      </c>
      <c r="C23" s="456"/>
      <c r="D23" s="456">
        <v>598</v>
      </c>
      <c r="E23" s="457">
        <v>14</v>
      </c>
      <c r="F23" s="456">
        <v>472</v>
      </c>
      <c r="G23" s="456">
        <v>73</v>
      </c>
      <c r="H23" s="458" t="s">
        <v>67</v>
      </c>
      <c r="I23" s="457">
        <v>502</v>
      </c>
      <c r="J23" s="459">
        <f t="shared" si="0"/>
        <v>0.43919510061242345</v>
      </c>
    </row>
    <row r="24" spans="1:10" x14ac:dyDescent="0.2">
      <c r="A24" s="36"/>
      <c r="B24" s="330"/>
      <c r="C24" s="36"/>
      <c r="D24" s="314"/>
      <c r="E24" s="314"/>
      <c r="F24" s="314"/>
      <c r="G24" s="37"/>
      <c r="H24" s="314"/>
      <c r="I24" s="314"/>
      <c r="J24" s="314"/>
    </row>
    <row r="25" spans="1:10" ht="14.25" customHeight="1" x14ac:dyDescent="0.2">
      <c r="A25" s="38" t="s">
        <v>172</v>
      </c>
      <c r="B25" s="38"/>
      <c r="C25" s="38"/>
      <c r="D25" s="190"/>
      <c r="E25" s="190"/>
      <c r="F25" s="190"/>
      <c r="G25" s="190"/>
      <c r="H25" s="39"/>
      <c r="I25" s="39"/>
      <c r="J25" s="39"/>
    </row>
    <row r="26" spans="1:10" x14ac:dyDescent="0.2">
      <c r="A26" s="40"/>
      <c r="B26" s="71"/>
      <c r="C26" s="40"/>
      <c r="D26" s="190"/>
      <c r="E26" s="39"/>
      <c r="F26" s="39"/>
      <c r="G26" s="40"/>
      <c r="H26" s="40"/>
      <c r="I26" s="40"/>
      <c r="J26" s="40"/>
    </row>
    <row r="27" spans="1:10" ht="12.75" customHeight="1" x14ac:dyDescent="0.2">
      <c r="A27" s="38" t="s">
        <v>27</v>
      </c>
      <c r="B27" s="38"/>
      <c r="C27" s="38"/>
      <c r="D27" s="38"/>
      <c r="E27" s="38"/>
      <c r="F27" s="38"/>
      <c r="G27" s="38"/>
      <c r="H27" s="40"/>
      <c r="I27" s="40"/>
      <c r="J27" s="39"/>
    </row>
    <row r="28" spans="1:10" x14ac:dyDescent="0.2">
      <c r="A28" s="40" t="s">
        <v>164</v>
      </c>
      <c r="B28" s="40"/>
      <c r="C28" s="40"/>
      <c r="D28" s="40"/>
      <c r="E28" s="40"/>
      <c r="F28" s="40"/>
      <c r="G28" s="40"/>
      <c r="H28" s="41"/>
      <c r="I28" s="41"/>
      <c r="J28" s="39"/>
    </row>
    <row r="29" spans="1:10" x14ac:dyDescent="0.2">
      <c r="A29" s="42" t="s">
        <v>165</v>
      </c>
      <c r="B29" s="42"/>
      <c r="C29" s="42"/>
      <c r="D29" s="42"/>
      <c r="E29" s="42"/>
      <c r="F29" s="42"/>
      <c r="G29" s="42"/>
      <c r="H29" s="41"/>
      <c r="I29" s="41"/>
      <c r="J29" s="39"/>
    </row>
    <row r="30" spans="1:10" ht="62.25" customHeight="1" x14ac:dyDescent="0.2">
      <c r="A30" s="552" t="s">
        <v>163</v>
      </c>
      <c r="B30" s="552"/>
      <c r="C30" s="552"/>
      <c r="D30" s="552"/>
      <c r="E30" s="552"/>
      <c r="F30" s="552"/>
      <c r="G30" s="552"/>
      <c r="H30" s="552"/>
      <c r="I30" s="552"/>
      <c r="J30" s="552"/>
    </row>
    <row r="31" spans="1:10" x14ac:dyDescent="0.2">
      <c r="A31" s="43" t="s">
        <v>166</v>
      </c>
    </row>
    <row r="32" spans="1:10" x14ac:dyDescent="0.2">
      <c r="A32" s="42"/>
      <c r="B32" s="42"/>
      <c r="C32" s="42"/>
    </row>
    <row r="33" spans="1:3" x14ac:dyDescent="0.2">
      <c r="A33" s="42"/>
      <c r="B33" s="42"/>
      <c r="C33" s="42"/>
    </row>
  </sheetData>
  <mergeCells count="8">
    <mergeCell ref="J4:J5"/>
    <mergeCell ref="A30:J30"/>
    <mergeCell ref="B4:B5"/>
    <mergeCell ref="D4:E4"/>
    <mergeCell ref="F4:F5"/>
    <mergeCell ref="G4:G5"/>
    <mergeCell ref="H4:H5"/>
    <mergeCell ref="I4:I5"/>
  </mergeCells>
  <phoneticPr fontId="37" type="noConversion"/>
  <hyperlinks>
    <hyperlink ref="J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U53"/>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RowHeight="12.75" x14ac:dyDescent="0.2"/>
  <cols>
    <col min="1" max="1" width="10.28515625" style="22" customWidth="1"/>
    <col min="2" max="2" width="8.7109375" style="22" bestFit="1" customWidth="1"/>
    <col min="3" max="3" width="9.7109375" style="22" customWidth="1"/>
    <col min="4" max="4" width="2.5703125" style="22" customWidth="1"/>
    <col min="5" max="5" width="8.28515625" style="22" bestFit="1" customWidth="1"/>
    <col min="6" max="6" width="7.42578125" style="22" bestFit="1" customWidth="1"/>
    <col min="7" max="7" width="2.5703125" style="22" customWidth="1"/>
    <col min="8" max="8" width="7.7109375" style="22" bestFit="1" customWidth="1"/>
    <col min="9" max="9" width="7.42578125" style="22" bestFit="1" customWidth="1"/>
    <col min="10" max="10" width="1.42578125" style="22" customWidth="1"/>
    <col min="11" max="11" width="8.28515625" style="22" bestFit="1" customWidth="1"/>
    <col min="12" max="12" width="7.42578125" style="22" bestFit="1" customWidth="1"/>
    <col min="13" max="13" width="1.42578125" style="22" customWidth="1"/>
    <col min="14" max="14" width="7" style="22" bestFit="1" customWidth="1"/>
    <col min="15" max="15" width="7.42578125" style="22" bestFit="1" customWidth="1"/>
    <col min="16" max="16" width="3" style="22" customWidth="1"/>
    <col min="17" max="17" width="9.5703125" style="22" bestFit="1" customWidth="1"/>
    <col min="18" max="18" width="7.42578125" style="22" bestFit="1" customWidth="1"/>
    <col min="19" max="19" width="7" style="22" bestFit="1" customWidth="1"/>
    <col min="20" max="20" width="7.42578125" style="22" bestFit="1" customWidth="1"/>
    <col min="21" max="21" width="2.42578125" style="22" customWidth="1"/>
    <col min="22" max="22" width="7" style="22" bestFit="1" customWidth="1"/>
    <col min="23" max="23" width="7.42578125" style="22" bestFit="1" customWidth="1"/>
    <col min="24" max="24" width="1.42578125" style="22" customWidth="1"/>
    <col min="25" max="25" width="7" style="22" bestFit="1" customWidth="1"/>
    <col min="26" max="26" width="7.42578125" style="22" bestFit="1" customWidth="1"/>
    <col min="27" max="27" width="3.5703125" style="22" customWidth="1"/>
    <col min="28" max="28" width="7.85546875" style="22" customWidth="1"/>
    <col min="29" max="29" width="9" style="22" customWidth="1"/>
    <col min="30" max="30" width="2.140625" style="22" customWidth="1"/>
    <col min="31" max="31" width="9" style="22" customWidth="1"/>
    <col min="32" max="32" width="6.85546875" style="22" bestFit="1" customWidth="1"/>
    <col min="33" max="33" width="7.28515625" style="22" bestFit="1" customWidth="1"/>
    <col min="34" max="34" width="1.85546875" style="22" customWidth="1"/>
    <col min="35" max="35" width="6.85546875" style="22" bestFit="1" customWidth="1"/>
    <col min="36" max="36" width="7.28515625" style="22" bestFit="1" customWidth="1"/>
    <col min="37" max="37" width="1.42578125" style="22" customWidth="1"/>
    <col min="38" max="38" width="8.28515625" style="22" bestFit="1" customWidth="1"/>
    <col min="39" max="39" width="7.140625" style="22" bestFit="1" customWidth="1"/>
    <col min="40" max="16384" width="9.140625" style="22"/>
  </cols>
  <sheetData>
    <row r="1" spans="1:47" x14ac:dyDescent="0.2">
      <c r="A1" s="21" t="s">
        <v>76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8"/>
      <c r="AK1" s="21"/>
      <c r="AL1" s="21"/>
      <c r="AM1" s="24" t="s">
        <v>31</v>
      </c>
    </row>
    <row r="2" spans="1:47" ht="14.25" x14ac:dyDescent="0.2">
      <c r="A2" s="25" t="s">
        <v>258</v>
      </c>
      <c r="B2" s="26"/>
      <c r="C2" s="26"/>
      <c r="D2" s="26"/>
      <c r="E2" s="26"/>
      <c r="F2" s="26"/>
      <c r="G2" s="26"/>
      <c r="H2" s="21"/>
      <c r="I2" s="21"/>
      <c r="J2" s="26"/>
      <c r="K2" s="28"/>
      <c r="L2" s="21"/>
      <c r="M2" s="26"/>
      <c r="N2" s="21"/>
      <c r="O2" s="21"/>
      <c r="P2" s="26"/>
      <c r="Q2" s="23"/>
      <c r="R2" s="23"/>
      <c r="S2" s="23"/>
      <c r="T2" s="23"/>
      <c r="U2" s="26"/>
      <c r="X2" s="26"/>
      <c r="AA2" s="26"/>
      <c r="AD2" s="26"/>
      <c r="AE2" s="26"/>
      <c r="AH2" s="26"/>
      <c r="AK2" s="26"/>
    </row>
    <row r="3" spans="1:47" x14ac:dyDescent="0.2">
      <c r="A3" s="21"/>
      <c r="B3" s="21"/>
      <c r="C3" s="21"/>
      <c r="D3" s="21"/>
      <c r="E3" s="21"/>
      <c r="F3" s="21"/>
      <c r="G3" s="21"/>
      <c r="H3" s="21"/>
      <c r="I3" s="21"/>
      <c r="J3" s="21"/>
      <c r="K3" s="28"/>
      <c r="L3" s="21"/>
      <c r="M3" s="21"/>
      <c r="N3" s="21"/>
      <c r="O3" s="21"/>
      <c r="P3" s="21"/>
      <c r="Q3" s="23"/>
      <c r="R3" s="23"/>
      <c r="S3" s="23"/>
      <c r="T3" s="23"/>
      <c r="U3" s="21"/>
      <c r="X3" s="21"/>
      <c r="AA3" s="21"/>
      <c r="AD3" s="21"/>
      <c r="AE3" s="21"/>
      <c r="AH3" s="21"/>
      <c r="AK3" s="21"/>
    </row>
    <row r="4" spans="1:47" s="59" customFormat="1" ht="12.75" customHeight="1" x14ac:dyDescent="0.2">
      <c r="A4" s="568" t="s">
        <v>14</v>
      </c>
      <c r="B4" s="555" t="s">
        <v>77</v>
      </c>
      <c r="C4" s="555"/>
      <c r="D4" s="55"/>
      <c r="E4" s="557" t="s">
        <v>48</v>
      </c>
      <c r="F4" s="570"/>
      <c r="G4" s="570"/>
      <c r="H4" s="570"/>
      <c r="I4" s="570"/>
      <c r="J4" s="570"/>
      <c r="K4" s="570"/>
      <c r="L4" s="570"/>
      <c r="M4" s="570"/>
      <c r="N4" s="570"/>
      <c r="O4" s="570"/>
      <c r="P4" s="56"/>
      <c r="Q4" s="557" t="s">
        <v>78</v>
      </c>
      <c r="R4" s="557"/>
      <c r="S4" s="558"/>
      <c r="T4" s="558"/>
      <c r="U4" s="558"/>
      <c r="V4" s="558"/>
      <c r="W4" s="558"/>
      <c r="X4" s="558"/>
      <c r="Y4" s="558"/>
      <c r="Z4" s="558"/>
      <c r="AA4" s="57"/>
      <c r="AB4" s="559" t="s">
        <v>79</v>
      </c>
      <c r="AC4" s="559"/>
      <c r="AD4" s="58"/>
      <c r="AE4" s="557" t="s">
        <v>47</v>
      </c>
      <c r="AF4" s="557"/>
      <c r="AG4" s="557"/>
      <c r="AH4" s="557"/>
      <c r="AI4" s="557"/>
      <c r="AJ4" s="557"/>
      <c r="AK4" s="557"/>
      <c r="AL4" s="557"/>
      <c r="AM4" s="557"/>
    </row>
    <row r="5" spans="1:47" s="59" customFormat="1" ht="65.25" customHeight="1" x14ac:dyDescent="0.2">
      <c r="A5" s="569"/>
      <c r="B5" s="561" t="s">
        <v>32</v>
      </c>
      <c r="C5" s="561" t="s">
        <v>80</v>
      </c>
      <c r="D5" s="60"/>
      <c r="E5" s="567" t="s">
        <v>32</v>
      </c>
      <c r="F5" s="567" t="s">
        <v>41</v>
      </c>
      <c r="G5" s="57"/>
      <c r="H5" s="555" t="s">
        <v>46</v>
      </c>
      <c r="I5" s="571"/>
      <c r="J5" s="55"/>
      <c r="K5" s="555" t="s">
        <v>45</v>
      </c>
      <c r="L5" s="555"/>
      <c r="M5" s="55"/>
      <c r="N5" s="555" t="s">
        <v>81</v>
      </c>
      <c r="O5" s="555"/>
      <c r="P5" s="29"/>
      <c r="Q5" s="561" t="s">
        <v>32</v>
      </c>
      <c r="R5" s="561" t="s">
        <v>41</v>
      </c>
      <c r="S5" s="555" t="s">
        <v>44</v>
      </c>
      <c r="T5" s="555"/>
      <c r="U5" s="29"/>
      <c r="V5" s="555" t="s">
        <v>43</v>
      </c>
      <c r="W5" s="555"/>
      <c r="X5" s="29"/>
      <c r="Y5" s="555" t="s">
        <v>81</v>
      </c>
      <c r="Z5" s="555"/>
      <c r="AA5" s="29"/>
      <c r="AB5" s="560"/>
      <c r="AC5" s="560"/>
      <c r="AD5" s="29"/>
      <c r="AE5" s="553" t="s">
        <v>82</v>
      </c>
      <c r="AF5" s="560" t="s">
        <v>92</v>
      </c>
      <c r="AG5" s="560"/>
      <c r="AH5" s="29"/>
      <c r="AI5" s="560" t="s">
        <v>42</v>
      </c>
      <c r="AJ5" s="560"/>
      <c r="AK5" s="29"/>
      <c r="AL5" s="560" t="s">
        <v>83</v>
      </c>
      <c r="AM5" s="560"/>
    </row>
    <row r="6" spans="1:47" s="64" customFormat="1" ht="38.25" x14ac:dyDescent="0.2">
      <c r="A6" s="569"/>
      <c r="B6" s="562"/>
      <c r="C6" s="561"/>
      <c r="D6" s="61"/>
      <c r="E6" s="561"/>
      <c r="F6" s="561"/>
      <c r="G6" s="61"/>
      <c r="H6" s="62" t="s">
        <v>32</v>
      </c>
      <c r="I6" s="63" t="s">
        <v>41</v>
      </c>
      <c r="J6" s="61"/>
      <c r="K6" s="63" t="s">
        <v>32</v>
      </c>
      <c r="L6" s="63" t="s">
        <v>41</v>
      </c>
      <c r="M6" s="61"/>
      <c r="N6" s="63" t="s">
        <v>32</v>
      </c>
      <c r="O6" s="63" t="s">
        <v>41</v>
      </c>
      <c r="P6" s="61"/>
      <c r="Q6" s="562"/>
      <c r="R6" s="561"/>
      <c r="S6" s="63" t="s">
        <v>32</v>
      </c>
      <c r="T6" s="63" t="s">
        <v>41</v>
      </c>
      <c r="U6" s="61"/>
      <c r="V6" s="63" t="s">
        <v>32</v>
      </c>
      <c r="W6" s="63" t="s">
        <v>41</v>
      </c>
      <c r="X6" s="61"/>
      <c r="Y6" s="63" t="s">
        <v>32</v>
      </c>
      <c r="Z6" s="63" t="s">
        <v>41</v>
      </c>
      <c r="AA6" s="61"/>
      <c r="AB6" s="63" t="s">
        <v>32</v>
      </c>
      <c r="AC6" s="63" t="s">
        <v>41</v>
      </c>
      <c r="AD6" s="61"/>
      <c r="AE6" s="554"/>
      <c r="AF6" s="63" t="s">
        <v>32</v>
      </c>
      <c r="AG6" s="63" t="s">
        <v>41</v>
      </c>
      <c r="AH6" s="61"/>
      <c r="AI6" s="63" t="s">
        <v>32</v>
      </c>
      <c r="AJ6" s="63" t="s">
        <v>41</v>
      </c>
      <c r="AK6" s="61"/>
      <c r="AL6" s="63" t="s">
        <v>32</v>
      </c>
      <c r="AM6" s="63" t="s">
        <v>41</v>
      </c>
    </row>
    <row r="7" spans="1:47" ht="12.75" customHeight="1" x14ac:dyDescent="0.2">
      <c r="A7" s="65">
        <v>2000</v>
      </c>
      <c r="B7" s="445">
        <v>4238</v>
      </c>
      <c r="C7" s="261">
        <f>'2.1'!I6/'2.2'!B7</f>
        <v>0.99929211892402081</v>
      </c>
      <c r="D7" s="263"/>
      <c r="E7" s="264">
        <v>3590</v>
      </c>
      <c r="F7" s="273">
        <f>E7/B7</f>
        <v>0.84709768758848514</v>
      </c>
      <c r="G7" s="263"/>
      <c r="H7" s="266">
        <v>1217</v>
      </c>
      <c r="I7" s="460">
        <f>H7/B7</f>
        <v>0.28716375648890985</v>
      </c>
      <c r="J7" s="267"/>
      <c r="K7" s="266">
        <v>1984</v>
      </c>
      <c r="L7" s="273">
        <f>K7/B7</f>
        <v>0.4681453515809344</v>
      </c>
      <c r="M7" s="267"/>
      <c r="N7" s="268">
        <v>389</v>
      </c>
      <c r="O7" s="265">
        <v>9.1788579518640862E-2</v>
      </c>
      <c r="P7" s="263"/>
      <c r="Q7" s="268">
        <v>746</v>
      </c>
      <c r="R7" s="277">
        <f>Q7/B7</f>
        <v>0.1760264275601699</v>
      </c>
      <c r="S7" s="268">
        <v>164</v>
      </c>
      <c r="T7" s="277">
        <f>S7/B7</f>
        <v>3.8697498820198205E-2</v>
      </c>
      <c r="U7" s="263"/>
      <c r="V7" s="268">
        <v>495</v>
      </c>
      <c r="W7" s="277">
        <f>V7/B7</f>
        <v>0.11680037753657385</v>
      </c>
      <c r="X7" s="263"/>
      <c r="Y7" s="268">
        <v>87</v>
      </c>
      <c r="Z7" s="277">
        <f>Y7/B7</f>
        <v>2.0528551203397829E-2</v>
      </c>
      <c r="AA7" s="263"/>
      <c r="AB7" s="260">
        <f>SUM(H7,S7)</f>
        <v>1381</v>
      </c>
      <c r="AC7" s="269">
        <v>0.32586125530910809</v>
      </c>
      <c r="AD7" s="270"/>
      <c r="AE7" s="461">
        <v>1206</v>
      </c>
      <c r="AF7" s="462">
        <v>504</v>
      </c>
      <c r="AG7" s="273">
        <f>AF7/B7</f>
        <v>0.11892402076451156</v>
      </c>
      <c r="AH7" s="267"/>
      <c r="AI7" s="462">
        <v>319</v>
      </c>
      <c r="AJ7" s="273">
        <f>AI7/B7</f>
        <v>7.5271354412458705E-2</v>
      </c>
      <c r="AK7" s="275"/>
      <c r="AL7" s="274">
        <f>AE7-AF7-AI7</f>
        <v>383</v>
      </c>
      <c r="AM7" s="273">
        <f>AL7/B7</f>
        <v>9.0372817366682401E-2</v>
      </c>
      <c r="AN7" s="88"/>
      <c r="AO7" s="88"/>
      <c r="AP7" s="88"/>
      <c r="AQ7" s="88"/>
      <c r="AR7" s="88"/>
      <c r="AS7" s="88"/>
      <c r="AT7" s="88"/>
      <c r="AU7" s="88"/>
    </row>
    <row r="8" spans="1:47" x14ac:dyDescent="0.2">
      <c r="A8" s="66">
        <v>2001</v>
      </c>
      <c r="B8" s="256">
        <v>4722</v>
      </c>
      <c r="C8" s="261">
        <f>'2.1'!I7/'2.2'!B8</f>
        <v>0.99957645065650147</v>
      </c>
      <c r="D8" s="271"/>
      <c r="E8" s="272">
        <v>4077</v>
      </c>
      <c r="F8" s="273">
        <f t="shared" ref="F8:F24" si="0">E8/B8</f>
        <v>0.86340533672172803</v>
      </c>
      <c r="G8" s="271"/>
      <c r="H8" s="274">
        <v>1065</v>
      </c>
      <c r="I8" s="460">
        <f t="shared" ref="I8:I24" si="1">H8/B8</f>
        <v>0.22554002541296062</v>
      </c>
      <c r="J8" s="275"/>
      <c r="K8" s="274">
        <v>2708</v>
      </c>
      <c r="L8" s="273">
        <f t="shared" ref="L8:L24" si="2">K8/B8</f>
        <v>0.57348581109699281</v>
      </c>
      <c r="M8" s="275"/>
      <c r="N8" s="276">
        <v>304</v>
      </c>
      <c r="O8" s="273">
        <v>6.4379500211774673E-2</v>
      </c>
      <c r="P8" s="271"/>
      <c r="Q8" s="274">
        <v>1237</v>
      </c>
      <c r="R8" s="277">
        <f t="shared" ref="R8:R24" si="3">Q8/B8</f>
        <v>0.2619652689538331</v>
      </c>
      <c r="S8" s="276">
        <v>289</v>
      </c>
      <c r="T8" s="277">
        <f t="shared" ref="T8:T24" si="4">S8/B8</f>
        <v>6.1202880135535792E-2</v>
      </c>
      <c r="U8" s="271"/>
      <c r="V8" s="276">
        <v>853</v>
      </c>
      <c r="W8" s="277">
        <f t="shared" ref="W8:W24" si="5">V8/B8</f>
        <v>0.18064379500211775</v>
      </c>
      <c r="X8" s="271"/>
      <c r="Y8" s="276">
        <v>95</v>
      </c>
      <c r="Z8" s="277">
        <f t="shared" ref="Z8:Z24" si="6">Y8/B8</f>
        <v>2.0118593816179586E-2</v>
      </c>
      <c r="AA8" s="271"/>
      <c r="AB8" s="260">
        <f t="shared" ref="AB8:AB24" si="7">SUM(H8,S8)</f>
        <v>1354</v>
      </c>
      <c r="AC8" s="278">
        <v>0.28674290554849641</v>
      </c>
      <c r="AD8" s="279"/>
      <c r="AE8" s="463">
        <v>729</v>
      </c>
      <c r="AF8" s="280">
        <v>330</v>
      </c>
      <c r="AG8" s="273">
        <f t="shared" ref="AG8:AG23" si="8">AF8/B8</f>
        <v>6.9885641677255403E-2</v>
      </c>
      <c r="AH8" s="275"/>
      <c r="AI8" s="280">
        <v>282</v>
      </c>
      <c r="AJ8" s="273">
        <f t="shared" ref="AJ8:AJ23" si="9">AI8/B8</f>
        <v>5.9720457433290977E-2</v>
      </c>
      <c r="AK8" s="275"/>
      <c r="AL8" s="274">
        <f t="shared" ref="AL8:AL23" si="10">AE8-AF8-AI8</f>
        <v>117</v>
      </c>
      <c r="AM8" s="273">
        <f t="shared" ref="AM8:AM23" si="11">AL8/B8</f>
        <v>2.4777636594663279E-2</v>
      </c>
      <c r="AN8" s="88"/>
      <c r="AO8" s="88"/>
      <c r="AP8" s="88"/>
      <c r="AQ8" s="88"/>
      <c r="AR8" s="88"/>
      <c r="AS8" s="88"/>
      <c r="AT8" s="88"/>
      <c r="AU8" s="88"/>
    </row>
    <row r="9" spans="1:47" x14ac:dyDescent="0.2">
      <c r="A9" s="66">
        <v>2002</v>
      </c>
      <c r="B9" s="256">
        <v>5372</v>
      </c>
      <c r="C9" s="261">
        <f>'2.1'!I8/'2.2'!B9</f>
        <v>1</v>
      </c>
      <c r="D9" s="271"/>
      <c r="E9" s="272">
        <v>4413</v>
      </c>
      <c r="F9" s="273">
        <f t="shared" si="0"/>
        <v>0.82148175725986594</v>
      </c>
      <c r="G9" s="271"/>
      <c r="H9" s="276">
        <v>854</v>
      </c>
      <c r="I9" s="460">
        <f t="shared" si="1"/>
        <v>0.15897244973938943</v>
      </c>
      <c r="J9" s="275"/>
      <c r="K9" s="274">
        <v>3324</v>
      </c>
      <c r="L9" s="273">
        <f t="shared" si="2"/>
        <v>0.61876396128071487</v>
      </c>
      <c r="M9" s="275"/>
      <c r="N9" s="276">
        <v>235</v>
      </c>
      <c r="O9" s="273">
        <v>4.3745346239761729E-2</v>
      </c>
      <c r="P9" s="271"/>
      <c r="Q9" s="274">
        <v>1163</v>
      </c>
      <c r="R9" s="277">
        <f t="shared" si="3"/>
        <v>0.21649292628443784</v>
      </c>
      <c r="S9" s="276">
        <v>237</v>
      </c>
      <c r="T9" s="277">
        <f t="shared" si="4"/>
        <v>4.4117647058823532E-2</v>
      </c>
      <c r="U9" s="271"/>
      <c r="V9" s="276">
        <v>853</v>
      </c>
      <c r="W9" s="277">
        <f t="shared" si="5"/>
        <v>0.15878629932985852</v>
      </c>
      <c r="X9" s="271"/>
      <c r="Y9" s="276">
        <v>73</v>
      </c>
      <c r="Z9" s="277">
        <f t="shared" si="6"/>
        <v>1.3588979895755771E-2</v>
      </c>
      <c r="AA9" s="271"/>
      <c r="AB9" s="260">
        <f t="shared" si="7"/>
        <v>1091</v>
      </c>
      <c r="AC9" s="278">
        <v>0.20309009679821297</v>
      </c>
      <c r="AD9" s="279"/>
      <c r="AE9" s="463">
        <v>419</v>
      </c>
      <c r="AF9" s="280">
        <v>175</v>
      </c>
      <c r="AG9" s="273">
        <f t="shared" si="8"/>
        <v>3.2576321667907672E-2</v>
      </c>
      <c r="AH9" s="275"/>
      <c r="AI9" s="280">
        <v>214</v>
      </c>
      <c r="AJ9" s="273">
        <f t="shared" si="9"/>
        <v>3.9836187639612809E-2</v>
      </c>
      <c r="AK9" s="275"/>
      <c r="AL9" s="274">
        <f t="shared" si="10"/>
        <v>30</v>
      </c>
      <c r="AM9" s="273">
        <f t="shared" si="11"/>
        <v>5.5845122859270293E-3</v>
      </c>
      <c r="AN9" s="88"/>
      <c r="AO9" s="88"/>
      <c r="AP9" s="88"/>
      <c r="AQ9" s="88"/>
      <c r="AR9" s="88"/>
      <c r="AS9" s="88"/>
      <c r="AT9" s="88"/>
      <c r="AU9" s="88"/>
    </row>
    <row r="10" spans="1:47" ht="25.5" customHeight="1" x14ac:dyDescent="0.2">
      <c r="A10" s="66">
        <v>2003</v>
      </c>
      <c r="B10" s="256">
        <v>5938</v>
      </c>
      <c r="C10" s="261">
        <f>'2.1'!I9/'2.2'!B10</f>
        <v>0.99983159312899972</v>
      </c>
      <c r="D10" s="271"/>
      <c r="E10" s="272">
        <v>4786</v>
      </c>
      <c r="F10" s="273">
        <f t="shared" si="0"/>
        <v>0.80599528460761194</v>
      </c>
      <c r="G10" s="271"/>
      <c r="H10" s="274">
        <v>1378</v>
      </c>
      <c r="I10" s="460">
        <f t="shared" si="1"/>
        <v>0.23206466823846414</v>
      </c>
      <c r="J10" s="275"/>
      <c r="K10" s="274">
        <v>2825</v>
      </c>
      <c r="L10" s="273">
        <f t="shared" si="2"/>
        <v>0.47574941057595149</v>
      </c>
      <c r="M10" s="275"/>
      <c r="N10" s="276">
        <v>583</v>
      </c>
      <c r="O10" s="273">
        <v>9.8181205793196363E-2</v>
      </c>
      <c r="P10" s="271"/>
      <c r="Q10" s="274">
        <v>1089</v>
      </c>
      <c r="R10" s="277">
        <f t="shared" si="3"/>
        <v>0.18339508251936679</v>
      </c>
      <c r="S10" s="276">
        <v>211</v>
      </c>
      <c r="T10" s="277">
        <f t="shared" si="4"/>
        <v>3.5533849781071068E-2</v>
      </c>
      <c r="U10" s="271"/>
      <c r="V10" s="276">
        <v>816</v>
      </c>
      <c r="W10" s="277">
        <f t="shared" si="5"/>
        <v>0.13742000673627483</v>
      </c>
      <c r="X10" s="271"/>
      <c r="Y10" s="276">
        <v>62</v>
      </c>
      <c r="Z10" s="277">
        <f t="shared" si="6"/>
        <v>1.0441226002020883E-2</v>
      </c>
      <c r="AA10" s="271"/>
      <c r="AB10" s="260">
        <f t="shared" si="7"/>
        <v>1589</v>
      </c>
      <c r="AC10" s="278">
        <v>0.26759851801953521</v>
      </c>
      <c r="AD10" s="279"/>
      <c r="AE10" s="463">
        <v>420</v>
      </c>
      <c r="AF10" s="280">
        <v>174</v>
      </c>
      <c r="AG10" s="273">
        <f t="shared" si="8"/>
        <v>2.9302795554058604E-2</v>
      </c>
      <c r="AH10" s="275"/>
      <c r="AI10" s="280">
        <v>200</v>
      </c>
      <c r="AJ10" s="273">
        <f t="shared" si="9"/>
        <v>3.3681374200067365E-2</v>
      </c>
      <c r="AK10" s="275"/>
      <c r="AL10" s="274">
        <f t="shared" si="10"/>
        <v>46</v>
      </c>
      <c r="AM10" s="273">
        <f t="shared" si="11"/>
        <v>7.7467160660154933E-3</v>
      </c>
      <c r="AN10" s="88"/>
      <c r="AO10" s="88"/>
      <c r="AP10" s="88"/>
      <c r="AQ10" s="88"/>
      <c r="AR10" s="88"/>
      <c r="AS10" s="88"/>
      <c r="AT10" s="88"/>
      <c r="AU10" s="88"/>
    </row>
    <row r="11" spans="1:47" x14ac:dyDescent="0.2">
      <c r="A11" s="66">
        <v>2004</v>
      </c>
      <c r="B11" s="256">
        <v>4200</v>
      </c>
      <c r="C11" s="261">
        <f>'2.1'!I10/'2.2'!B11</f>
        <v>0.99928571428571433</v>
      </c>
      <c r="D11" s="271"/>
      <c r="E11" s="272">
        <v>3142</v>
      </c>
      <c r="F11" s="273">
        <f t="shared" si="0"/>
        <v>0.74809523809523815</v>
      </c>
      <c r="G11" s="271"/>
      <c r="H11" s="276">
        <v>708</v>
      </c>
      <c r="I11" s="460">
        <f t="shared" si="1"/>
        <v>0.16857142857142857</v>
      </c>
      <c r="J11" s="275"/>
      <c r="K11" s="274">
        <v>2039</v>
      </c>
      <c r="L11" s="273">
        <f t="shared" si="2"/>
        <v>0.48547619047619045</v>
      </c>
      <c r="M11" s="275"/>
      <c r="N11" s="276">
        <v>395</v>
      </c>
      <c r="O11" s="273">
        <v>9.4047619047619047E-2</v>
      </c>
      <c r="P11" s="271"/>
      <c r="Q11" s="276">
        <v>789</v>
      </c>
      <c r="R11" s="277">
        <f t="shared" si="3"/>
        <v>0.18785714285714286</v>
      </c>
      <c r="S11" s="276">
        <v>141</v>
      </c>
      <c r="T11" s="277">
        <f t="shared" si="4"/>
        <v>3.3571428571428572E-2</v>
      </c>
      <c r="U11" s="271"/>
      <c r="V11" s="276">
        <v>599</v>
      </c>
      <c r="W11" s="277">
        <f t="shared" si="5"/>
        <v>0.14261904761904762</v>
      </c>
      <c r="X11" s="271"/>
      <c r="Y11" s="276">
        <v>49</v>
      </c>
      <c r="Z11" s="277">
        <f t="shared" si="6"/>
        <v>1.1666666666666667E-2</v>
      </c>
      <c r="AA11" s="271"/>
      <c r="AB11" s="260">
        <f t="shared" si="7"/>
        <v>849</v>
      </c>
      <c r="AC11" s="278">
        <v>0.20214285714285715</v>
      </c>
      <c r="AD11" s="279"/>
      <c r="AE11" s="463">
        <v>331</v>
      </c>
      <c r="AF11" s="280">
        <v>148</v>
      </c>
      <c r="AG11" s="273">
        <f t="shared" si="8"/>
        <v>3.5238095238095235E-2</v>
      </c>
      <c r="AH11" s="275"/>
      <c r="AI11" s="280">
        <v>166</v>
      </c>
      <c r="AJ11" s="273">
        <f t="shared" si="9"/>
        <v>3.9523809523809524E-2</v>
      </c>
      <c r="AK11" s="275"/>
      <c r="AL11" s="274">
        <f t="shared" si="10"/>
        <v>17</v>
      </c>
      <c r="AM11" s="273">
        <f t="shared" si="11"/>
        <v>4.0476190476190473E-3</v>
      </c>
      <c r="AN11" s="88"/>
      <c r="AO11" s="88"/>
      <c r="AP11" s="88"/>
      <c r="AQ11" s="88"/>
      <c r="AR11" s="88"/>
      <c r="AS11" s="88"/>
      <c r="AT11" s="88"/>
      <c r="AU11" s="88"/>
    </row>
    <row r="12" spans="1:47" x14ac:dyDescent="0.2">
      <c r="A12" s="66">
        <v>2005</v>
      </c>
      <c r="B12" s="256">
        <v>5356</v>
      </c>
      <c r="C12" s="261">
        <f>'2.1'!I11/'2.2'!B12</f>
        <v>0.99962658700522777</v>
      </c>
      <c r="D12" s="271"/>
      <c r="E12" s="272">
        <v>3687</v>
      </c>
      <c r="F12" s="273">
        <f t="shared" si="0"/>
        <v>0.68838685586258397</v>
      </c>
      <c r="G12" s="271"/>
      <c r="H12" s="276">
        <v>823</v>
      </c>
      <c r="I12" s="460">
        <f t="shared" si="1"/>
        <v>0.15365944734876774</v>
      </c>
      <c r="J12" s="275"/>
      <c r="K12" s="274">
        <v>2672</v>
      </c>
      <c r="L12" s="273">
        <f t="shared" si="2"/>
        <v>0.49887976101568332</v>
      </c>
      <c r="M12" s="275"/>
      <c r="N12" s="276">
        <v>192</v>
      </c>
      <c r="O12" s="273">
        <v>3.5847647498132934E-2</v>
      </c>
      <c r="P12" s="271"/>
      <c r="Q12" s="276">
        <v>891</v>
      </c>
      <c r="R12" s="277">
        <f t="shared" si="3"/>
        <v>0.16635548917102316</v>
      </c>
      <c r="S12" s="276">
        <v>191</v>
      </c>
      <c r="T12" s="277">
        <f t="shared" si="4"/>
        <v>3.5660941000746828E-2</v>
      </c>
      <c r="U12" s="271"/>
      <c r="V12" s="276">
        <v>626</v>
      </c>
      <c r="W12" s="277">
        <f t="shared" si="5"/>
        <v>0.11687826736370426</v>
      </c>
      <c r="X12" s="271"/>
      <c r="Y12" s="276">
        <v>74</v>
      </c>
      <c r="Z12" s="277">
        <f t="shared" si="6"/>
        <v>1.3816280806572068E-2</v>
      </c>
      <c r="AA12" s="271"/>
      <c r="AB12" s="260">
        <f t="shared" si="7"/>
        <v>1014</v>
      </c>
      <c r="AC12" s="278">
        <v>0.18932038834951456</v>
      </c>
      <c r="AD12" s="279"/>
      <c r="AE12" s="463">
        <v>390</v>
      </c>
      <c r="AF12" s="280">
        <v>162</v>
      </c>
      <c r="AG12" s="273">
        <f t="shared" si="8"/>
        <v>3.0246452576549662E-2</v>
      </c>
      <c r="AH12" s="275"/>
      <c r="AI12" s="280">
        <v>207</v>
      </c>
      <c r="AJ12" s="273">
        <f t="shared" si="9"/>
        <v>3.864824495892457E-2</v>
      </c>
      <c r="AK12" s="275"/>
      <c r="AL12" s="274">
        <f t="shared" si="10"/>
        <v>21</v>
      </c>
      <c r="AM12" s="273">
        <f t="shared" si="11"/>
        <v>3.9208364451082901E-3</v>
      </c>
      <c r="AN12" s="88"/>
      <c r="AO12" s="88"/>
      <c r="AP12" s="88"/>
      <c r="AQ12" s="88"/>
      <c r="AR12" s="88"/>
      <c r="AS12" s="88"/>
      <c r="AT12" s="88"/>
      <c r="AU12" s="88"/>
    </row>
    <row r="13" spans="1:47" ht="25.5" customHeight="1" x14ac:dyDescent="0.2">
      <c r="A13" s="66">
        <v>2006</v>
      </c>
      <c r="B13" s="256">
        <v>6421</v>
      </c>
      <c r="C13" s="261">
        <f>'2.1'!I12/'2.2'!B13</f>
        <v>1</v>
      </c>
      <c r="D13" s="271"/>
      <c r="E13" s="272">
        <v>4207</v>
      </c>
      <c r="F13" s="273">
        <f t="shared" si="0"/>
        <v>0.65519389503192649</v>
      </c>
      <c r="G13" s="271"/>
      <c r="H13" s="276">
        <v>889</v>
      </c>
      <c r="I13" s="460">
        <f t="shared" si="1"/>
        <v>0.13845195452421741</v>
      </c>
      <c r="J13" s="275"/>
      <c r="K13" s="274">
        <v>3071</v>
      </c>
      <c r="L13" s="273">
        <f t="shared" si="2"/>
        <v>0.47827441208534494</v>
      </c>
      <c r="M13" s="275"/>
      <c r="N13" s="276">
        <v>247</v>
      </c>
      <c r="O13" s="273">
        <v>3.8467528422364117E-2</v>
      </c>
      <c r="P13" s="271"/>
      <c r="Q13" s="276">
        <v>965</v>
      </c>
      <c r="R13" s="277">
        <f t="shared" si="3"/>
        <v>0.15028811711571408</v>
      </c>
      <c r="S13" s="276">
        <v>178</v>
      </c>
      <c r="T13" s="277">
        <f t="shared" si="4"/>
        <v>2.7721538701136895E-2</v>
      </c>
      <c r="U13" s="271"/>
      <c r="V13" s="276">
        <v>719</v>
      </c>
      <c r="W13" s="277">
        <f t="shared" si="5"/>
        <v>0.11197632767481701</v>
      </c>
      <c r="X13" s="271"/>
      <c r="Y13" s="276">
        <v>68</v>
      </c>
      <c r="Z13" s="277">
        <f t="shared" si="6"/>
        <v>1.0590250739760162E-2</v>
      </c>
      <c r="AA13" s="271"/>
      <c r="AB13" s="260">
        <f t="shared" si="7"/>
        <v>1067</v>
      </c>
      <c r="AC13" s="278">
        <v>0.1661734932253543</v>
      </c>
      <c r="AD13" s="279"/>
      <c r="AE13" s="463">
        <v>456</v>
      </c>
      <c r="AF13" s="280">
        <v>188</v>
      </c>
      <c r="AG13" s="273">
        <f t="shared" si="8"/>
        <v>2.9278928515807507E-2</v>
      </c>
      <c r="AH13" s="275"/>
      <c r="AI13" s="280">
        <v>242</v>
      </c>
      <c r="AJ13" s="273">
        <f t="shared" si="9"/>
        <v>3.7688833515028809E-2</v>
      </c>
      <c r="AK13" s="275"/>
      <c r="AL13" s="274">
        <f t="shared" si="10"/>
        <v>26</v>
      </c>
      <c r="AM13" s="273">
        <f t="shared" si="11"/>
        <v>4.0492135181435917E-3</v>
      </c>
      <c r="AN13" s="88"/>
      <c r="AO13" s="88"/>
      <c r="AP13" s="88"/>
      <c r="AQ13" s="88"/>
      <c r="AR13" s="88"/>
      <c r="AS13" s="88"/>
      <c r="AT13" s="88"/>
      <c r="AU13" s="88"/>
    </row>
    <row r="14" spans="1:47" x14ac:dyDescent="0.2">
      <c r="A14" s="66">
        <v>2007</v>
      </c>
      <c r="B14" s="256">
        <v>6684</v>
      </c>
      <c r="C14" s="261">
        <f>'2.1'!I13/'2.2'!B14</f>
        <v>0.99940155595451829</v>
      </c>
      <c r="D14" s="271"/>
      <c r="E14" s="272">
        <v>4421</v>
      </c>
      <c r="F14" s="273">
        <f t="shared" si="0"/>
        <v>0.6614302812687014</v>
      </c>
      <c r="G14" s="271"/>
      <c r="H14" s="276">
        <v>786</v>
      </c>
      <c r="I14" s="460">
        <f t="shared" si="1"/>
        <v>0.11759425493716337</v>
      </c>
      <c r="J14" s="275"/>
      <c r="K14" s="274">
        <v>3398</v>
      </c>
      <c r="L14" s="273">
        <f t="shared" si="2"/>
        <v>0.50837821663674443</v>
      </c>
      <c r="M14" s="275"/>
      <c r="N14" s="276">
        <v>237</v>
      </c>
      <c r="O14" s="273">
        <f>N14/B14</f>
        <v>3.5457809694793535E-2</v>
      </c>
      <c r="P14" s="271"/>
      <c r="Q14" s="274">
        <v>1039</v>
      </c>
      <c r="R14" s="277">
        <f t="shared" si="3"/>
        <v>0.15544584081388391</v>
      </c>
      <c r="S14" s="276">
        <v>166</v>
      </c>
      <c r="T14" s="277">
        <f t="shared" si="4"/>
        <v>2.4835427887492521E-2</v>
      </c>
      <c r="U14" s="271"/>
      <c r="V14" s="276">
        <v>813</v>
      </c>
      <c r="W14" s="277">
        <f t="shared" si="5"/>
        <v>0.12163375224416517</v>
      </c>
      <c r="X14" s="271"/>
      <c r="Y14" s="276">
        <v>60</v>
      </c>
      <c r="Z14" s="277">
        <f t="shared" si="6"/>
        <v>8.9766606822262122E-3</v>
      </c>
      <c r="AA14" s="271"/>
      <c r="AB14" s="260">
        <f t="shared" si="7"/>
        <v>952</v>
      </c>
      <c r="AC14" s="278">
        <v>0.1424296828246559</v>
      </c>
      <c r="AD14" s="279"/>
      <c r="AE14" s="463">
        <v>421</v>
      </c>
      <c r="AF14" s="280">
        <v>186</v>
      </c>
      <c r="AG14" s="273">
        <f t="shared" si="8"/>
        <v>2.7827648114901255E-2</v>
      </c>
      <c r="AH14" s="275"/>
      <c r="AI14" s="280">
        <v>220</v>
      </c>
      <c r="AJ14" s="273">
        <f t="shared" si="9"/>
        <v>3.2914422501496107E-2</v>
      </c>
      <c r="AK14" s="275"/>
      <c r="AL14" s="274">
        <f t="shared" si="10"/>
        <v>15</v>
      </c>
      <c r="AM14" s="273">
        <f t="shared" si="11"/>
        <v>2.244165170556553E-3</v>
      </c>
      <c r="AN14" s="88"/>
      <c r="AO14" s="88"/>
      <c r="AP14" s="88"/>
      <c r="AQ14" s="88"/>
      <c r="AR14" s="88"/>
      <c r="AS14" s="88"/>
      <c r="AT14" s="88"/>
      <c r="AU14" s="88"/>
    </row>
    <row r="15" spans="1:47" x14ac:dyDescent="0.2">
      <c r="A15" s="66">
        <v>2008</v>
      </c>
      <c r="B15" s="256">
        <v>7093</v>
      </c>
      <c r="C15" s="261">
        <f>'2.1'!I14/'2.2'!B15</f>
        <v>0.99802622303679689</v>
      </c>
      <c r="D15" s="271"/>
      <c r="E15" s="272">
        <v>4624</v>
      </c>
      <c r="F15" s="273">
        <f t="shared" si="0"/>
        <v>0.65191033413224309</v>
      </c>
      <c r="G15" s="271"/>
      <c r="H15" s="276">
        <v>869</v>
      </c>
      <c r="I15" s="460">
        <f t="shared" si="1"/>
        <v>0.12251515578739602</v>
      </c>
      <c r="J15" s="275"/>
      <c r="K15" s="274">
        <v>3495</v>
      </c>
      <c r="L15" s="273">
        <f t="shared" si="2"/>
        <v>0.49273932045678837</v>
      </c>
      <c r="M15" s="275"/>
      <c r="N15" s="276">
        <v>260</v>
      </c>
      <c r="O15" s="273">
        <f t="shared" ref="O15:O24" si="12">N15/B15</f>
        <v>3.6655857888058647E-2</v>
      </c>
      <c r="P15" s="271"/>
      <c r="Q15" s="274">
        <v>1199</v>
      </c>
      <c r="R15" s="277">
        <f t="shared" si="3"/>
        <v>0.16903989849147047</v>
      </c>
      <c r="S15" s="276">
        <v>197</v>
      </c>
      <c r="T15" s="277">
        <f t="shared" si="4"/>
        <v>2.777386155364444E-2</v>
      </c>
      <c r="U15" s="271"/>
      <c r="V15" s="276">
        <v>912</v>
      </c>
      <c r="W15" s="277">
        <f t="shared" si="5"/>
        <v>0.12857747074580572</v>
      </c>
      <c r="X15" s="281"/>
      <c r="Y15" s="414">
        <v>90</v>
      </c>
      <c r="Z15" s="277">
        <f t="shared" si="6"/>
        <v>1.2688566192020303E-2</v>
      </c>
      <c r="AA15" s="271"/>
      <c r="AB15" s="260">
        <f t="shared" si="7"/>
        <v>1066</v>
      </c>
      <c r="AC15" s="278">
        <v>0.15028901734104047</v>
      </c>
      <c r="AD15" s="279"/>
      <c r="AE15" s="463">
        <v>419</v>
      </c>
      <c r="AF15" s="280">
        <v>159</v>
      </c>
      <c r="AG15" s="273">
        <f t="shared" si="8"/>
        <v>2.2416466939235866E-2</v>
      </c>
      <c r="AH15" s="275"/>
      <c r="AI15" s="280">
        <v>223</v>
      </c>
      <c r="AJ15" s="273">
        <f t="shared" si="9"/>
        <v>3.1439447342450307E-2</v>
      </c>
      <c r="AK15" s="275"/>
      <c r="AL15" s="274">
        <f t="shared" si="10"/>
        <v>37</v>
      </c>
      <c r="AM15" s="273">
        <f t="shared" si="11"/>
        <v>5.2164105456083461E-3</v>
      </c>
      <c r="AN15" s="88"/>
      <c r="AO15" s="88"/>
      <c r="AP15" s="88"/>
      <c r="AQ15" s="88"/>
      <c r="AR15" s="88"/>
      <c r="AS15" s="88"/>
      <c r="AT15" s="88"/>
      <c r="AU15" s="88"/>
    </row>
    <row r="16" spans="1:47" ht="25.5" customHeight="1" x14ac:dyDescent="0.2">
      <c r="A16" s="66">
        <v>2009</v>
      </c>
      <c r="B16" s="256">
        <v>9098</v>
      </c>
      <c r="C16" s="261">
        <f>'2.1'!I15/'2.2'!B16</f>
        <v>0.99747197186194769</v>
      </c>
      <c r="D16" s="271"/>
      <c r="E16" s="272">
        <v>5318</v>
      </c>
      <c r="F16" s="273">
        <f t="shared" si="0"/>
        <v>0.58452407122444494</v>
      </c>
      <c r="G16" s="271"/>
      <c r="H16" s="276">
        <v>941</v>
      </c>
      <c r="I16" s="460">
        <f t="shared" si="1"/>
        <v>0.10342932512640141</v>
      </c>
      <c r="J16" s="275"/>
      <c r="K16" s="274">
        <v>4034</v>
      </c>
      <c r="L16" s="273">
        <f t="shared" si="2"/>
        <v>0.4433941525610024</v>
      </c>
      <c r="M16" s="275"/>
      <c r="N16" s="276">
        <v>343</v>
      </c>
      <c r="O16" s="273">
        <f t="shared" si="12"/>
        <v>3.770059353704111E-2</v>
      </c>
      <c r="P16" s="271"/>
      <c r="Q16" s="274">
        <v>1263</v>
      </c>
      <c r="R16" s="277">
        <f t="shared" si="3"/>
        <v>0.13882171905913387</v>
      </c>
      <c r="S16" s="276">
        <v>264</v>
      </c>
      <c r="T16" s="277">
        <f t="shared" si="4"/>
        <v>2.9017366454165749E-2</v>
      </c>
      <c r="U16" s="271"/>
      <c r="V16" s="276">
        <v>914</v>
      </c>
      <c r="W16" s="277">
        <f t="shared" si="5"/>
        <v>0.10046163992086173</v>
      </c>
      <c r="X16" s="281"/>
      <c r="Y16" s="414">
        <v>85</v>
      </c>
      <c r="Z16" s="277">
        <f t="shared" si="6"/>
        <v>9.3427126841063978E-3</v>
      </c>
      <c r="AA16" s="271"/>
      <c r="AB16" s="260">
        <f t="shared" si="7"/>
        <v>1205</v>
      </c>
      <c r="AC16" s="278">
        <v>0.13244669158056716</v>
      </c>
      <c r="AD16" s="279"/>
      <c r="AE16" s="463">
        <v>488</v>
      </c>
      <c r="AF16" s="280">
        <v>206</v>
      </c>
      <c r="AG16" s="273">
        <f t="shared" si="8"/>
        <v>2.2642338975599034E-2</v>
      </c>
      <c r="AH16" s="275"/>
      <c r="AI16" s="280">
        <v>248</v>
      </c>
      <c r="AJ16" s="273">
        <f t="shared" si="9"/>
        <v>2.725873818421631E-2</v>
      </c>
      <c r="AK16" s="275"/>
      <c r="AL16" s="274">
        <f t="shared" si="10"/>
        <v>34</v>
      </c>
      <c r="AM16" s="273">
        <f t="shared" si="11"/>
        <v>3.7370850736425589E-3</v>
      </c>
      <c r="AN16" s="88"/>
      <c r="AO16" s="88"/>
      <c r="AP16" s="88"/>
      <c r="AQ16" s="88"/>
      <c r="AR16" s="88"/>
      <c r="AS16" s="88"/>
      <c r="AT16" s="88"/>
      <c r="AU16" s="88"/>
    </row>
    <row r="17" spans="1:47" x14ac:dyDescent="0.2">
      <c r="A17" s="67">
        <v>2010</v>
      </c>
      <c r="B17" s="256">
        <v>10553</v>
      </c>
      <c r="C17" s="261">
        <f>'2.1'!I16/'2.2'!B17</f>
        <v>0.99734672604946462</v>
      </c>
      <c r="D17" s="271"/>
      <c r="E17" s="272">
        <v>6666</v>
      </c>
      <c r="F17" s="273">
        <f t="shared" si="0"/>
        <v>0.63166871979531891</v>
      </c>
      <c r="G17" s="271"/>
      <c r="H17" s="274">
        <v>1059</v>
      </c>
      <c r="I17" s="460">
        <f t="shared" si="1"/>
        <v>0.10035061120060647</v>
      </c>
      <c r="J17" s="275"/>
      <c r="K17" s="274">
        <v>5126</v>
      </c>
      <c r="L17" s="273">
        <f t="shared" si="2"/>
        <v>0.48573865251587228</v>
      </c>
      <c r="M17" s="275"/>
      <c r="N17" s="276">
        <v>481</v>
      </c>
      <c r="O17" s="273">
        <f t="shared" si="12"/>
        <v>4.557945607884014E-2</v>
      </c>
      <c r="P17" s="271"/>
      <c r="Q17" s="274">
        <v>1490</v>
      </c>
      <c r="R17" s="277">
        <f t="shared" si="3"/>
        <v>0.14119207808206197</v>
      </c>
      <c r="S17" s="276">
        <v>284</v>
      </c>
      <c r="T17" s="277">
        <f t="shared" si="4"/>
        <v>2.6911778641144697E-2</v>
      </c>
      <c r="U17" s="271"/>
      <c r="V17" s="274">
        <v>1086</v>
      </c>
      <c r="W17" s="277">
        <f t="shared" si="5"/>
        <v>0.10290912536719417</v>
      </c>
      <c r="X17" s="281"/>
      <c r="Y17" s="414">
        <v>120</v>
      </c>
      <c r="Z17" s="277">
        <f t="shared" si="6"/>
        <v>1.1371174073723112E-2</v>
      </c>
      <c r="AA17" s="271"/>
      <c r="AB17" s="260">
        <f t="shared" si="7"/>
        <v>1343</v>
      </c>
      <c r="AC17" s="278">
        <v>0.12728651312671785</v>
      </c>
      <c r="AD17" s="279"/>
      <c r="AE17" s="463">
        <v>478</v>
      </c>
      <c r="AF17" s="280">
        <v>200</v>
      </c>
      <c r="AG17" s="273">
        <f t="shared" si="8"/>
        <v>1.895195678953852E-2</v>
      </c>
      <c r="AH17" s="275"/>
      <c r="AI17" s="280">
        <v>263</v>
      </c>
      <c r="AJ17" s="273">
        <f t="shared" si="9"/>
        <v>2.4921823178243152E-2</v>
      </c>
      <c r="AK17" s="275"/>
      <c r="AL17" s="274">
        <f t="shared" si="10"/>
        <v>15</v>
      </c>
      <c r="AM17" s="273">
        <f t="shared" si="11"/>
        <v>1.421396759215389E-3</v>
      </c>
      <c r="AN17" s="88"/>
      <c r="AO17" s="88"/>
      <c r="AP17" s="88"/>
      <c r="AQ17" s="88"/>
      <c r="AR17" s="88"/>
      <c r="AS17" s="88"/>
      <c r="AT17" s="88"/>
      <c r="AU17" s="88"/>
    </row>
    <row r="18" spans="1:47" ht="14.25" x14ac:dyDescent="0.2">
      <c r="A18" s="89" t="s">
        <v>84</v>
      </c>
      <c r="B18" s="256">
        <v>11360</v>
      </c>
      <c r="C18" s="261">
        <f>'2.1'!I17/'2.2'!B18</f>
        <v>0.99815140845070427</v>
      </c>
      <c r="D18" s="271"/>
      <c r="E18" s="272">
        <v>7076</v>
      </c>
      <c r="F18" s="273">
        <f t="shared" si="0"/>
        <v>0.62288732394366197</v>
      </c>
      <c r="G18" s="271"/>
      <c r="H18" s="276">
        <v>953</v>
      </c>
      <c r="I18" s="460">
        <f t="shared" si="1"/>
        <v>8.3890845070422534E-2</v>
      </c>
      <c r="J18" s="275"/>
      <c r="K18" s="274">
        <v>5674</v>
      </c>
      <c r="L18" s="273">
        <f t="shared" si="2"/>
        <v>0.49947183098591547</v>
      </c>
      <c r="M18" s="275"/>
      <c r="N18" s="276">
        <v>449</v>
      </c>
      <c r="O18" s="273">
        <f t="shared" si="12"/>
        <v>3.9524647887323947E-2</v>
      </c>
      <c r="P18" s="271"/>
      <c r="Q18" s="274">
        <v>1632</v>
      </c>
      <c r="R18" s="277">
        <f t="shared" si="3"/>
        <v>0.14366197183098592</v>
      </c>
      <c r="S18" s="276">
        <v>339</v>
      </c>
      <c r="T18" s="277">
        <f t="shared" si="4"/>
        <v>2.9841549295774646E-2</v>
      </c>
      <c r="U18" s="271"/>
      <c r="V18" s="274">
        <v>1178</v>
      </c>
      <c r="W18" s="277">
        <f t="shared" si="5"/>
        <v>0.10369718309859155</v>
      </c>
      <c r="X18" s="281"/>
      <c r="Y18" s="414">
        <v>115</v>
      </c>
      <c r="Z18" s="277">
        <f t="shared" si="6"/>
        <v>1.0123239436619719E-2</v>
      </c>
      <c r="AA18" s="271"/>
      <c r="AB18" s="260">
        <f t="shared" si="7"/>
        <v>1292</v>
      </c>
      <c r="AC18" s="278">
        <v>0.11373239436619718</v>
      </c>
      <c r="AD18" s="279"/>
      <c r="AE18" s="463">
        <v>485</v>
      </c>
      <c r="AF18" s="280">
        <v>179</v>
      </c>
      <c r="AG18" s="273">
        <f t="shared" si="8"/>
        <v>1.5757042253521127E-2</v>
      </c>
      <c r="AH18" s="275"/>
      <c r="AI18" s="280">
        <v>290</v>
      </c>
      <c r="AJ18" s="273">
        <f t="shared" si="9"/>
        <v>2.5528169014084508E-2</v>
      </c>
      <c r="AK18" s="275"/>
      <c r="AL18" s="274">
        <f t="shared" si="10"/>
        <v>16</v>
      </c>
      <c r="AM18" s="273">
        <f t="shared" si="11"/>
        <v>1.4084507042253522E-3</v>
      </c>
      <c r="AN18" s="88"/>
      <c r="AO18" s="88"/>
      <c r="AP18" s="88"/>
      <c r="AQ18" s="88"/>
      <c r="AR18" s="88"/>
      <c r="AS18" s="88"/>
      <c r="AT18" s="88"/>
      <c r="AU18" s="88"/>
    </row>
    <row r="19" spans="1:47" s="97" customFormat="1" ht="12.75" customHeight="1" x14ac:dyDescent="0.2">
      <c r="A19" s="96">
        <v>2012</v>
      </c>
      <c r="B19" s="262">
        <v>12429</v>
      </c>
      <c r="C19" s="261">
        <f>'2.1'!I18/'2.2'!B19</f>
        <v>0.99654034918336154</v>
      </c>
      <c r="D19" s="281"/>
      <c r="E19" s="464">
        <v>8145</v>
      </c>
      <c r="F19" s="273">
        <f t="shared" si="0"/>
        <v>0.6553222302679218</v>
      </c>
      <c r="G19" s="281"/>
      <c r="H19" s="260">
        <v>1062</v>
      </c>
      <c r="I19" s="460">
        <f t="shared" si="1"/>
        <v>8.5445329471397533E-2</v>
      </c>
      <c r="J19" s="282"/>
      <c r="K19" s="260">
        <v>6712</v>
      </c>
      <c r="L19" s="273">
        <f t="shared" si="2"/>
        <v>0.54002735537855018</v>
      </c>
      <c r="M19" s="282"/>
      <c r="N19" s="414">
        <v>371</v>
      </c>
      <c r="O19" s="273">
        <f t="shared" si="12"/>
        <v>2.9849545417974094E-2</v>
      </c>
      <c r="P19" s="281"/>
      <c r="Q19" s="465">
        <v>2116</v>
      </c>
      <c r="R19" s="277">
        <f t="shared" si="3"/>
        <v>0.17024700297690884</v>
      </c>
      <c r="S19" s="414">
        <v>414</v>
      </c>
      <c r="T19" s="277">
        <f t="shared" si="4"/>
        <v>3.3309196234612599E-2</v>
      </c>
      <c r="U19" s="281"/>
      <c r="V19" s="260">
        <v>1544</v>
      </c>
      <c r="W19" s="277">
        <f t="shared" si="5"/>
        <v>0.12422560141604312</v>
      </c>
      <c r="X19" s="281"/>
      <c r="Y19" s="414">
        <v>158</v>
      </c>
      <c r="Z19" s="277">
        <f t="shared" si="6"/>
        <v>1.2712205326253117E-2</v>
      </c>
      <c r="AA19" s="281"/>
      <c r="AB19" s="260">
        <f t="shared" si="7"/>
        <v>1476</v>
      </c>
      <c r="AC19" s="278">
        <v>0.11890587288817377</v>
      </c>
      <c r="AD19" s="279"/>
      <c r="AE19" s="466">
        <v>538</v>
      </c>
      <c r="AF19" s="467">
        <v>178</v>
      </c>
      <c r="AG19" s="273">
        <f t="shared" si="8"/>
        <v>1.4321345240968703E-2</v>
      </c>
      <c r="AH19" s="282"/>
      <c r="AI19" s="467">
        <v>321</v>
      </c>
      <c r="AJ19" s="273">
        <f t="shared" si="9"/>
        <v>2.5826695631185132E-2</v>
      </c>
      <c r="AK19" s="282"/>
      <c r="AL19" s="274">
        <f t="shared" si="10"/>
        <v>39</v>
      </c>
      <c r="AM19" s="273">
        <f t="shared" si="11"/>
        <v>3.1378228336953898E-3</v>
      </c>
      <c r="AN19" s="98"/>
      <c r="AO19" s="98"/>
      <c r="AP19" s="98"/>
      <c r="AQ19" s="98"/>
      <c r="AR19" s="98"/>
      <c r="AS19" s="98"/>
      <c r="AT19" s="98"/>
      <c r="AU19" s="98"/>
    </row>
    <row r="20" spans="1:47" s="97" customFormat="1" ht="14.25" x14ac:dyDescent="0.2">
      <c r="A20" s="99" t="s">
        <v>111</v>
      </c>
      <c r="B20" s="262">
        <v>15594</v>
      </c>
      <c r="C20" s="261">
        <f>'2.1'!I19/'2.2'!B20</f>
        <v>0.99538283955367446</v>
      </c>
      <c r="D20" s="281"/>
      <c r="E20" s="464">
        <v>8492</v>
      </c>
      <c r="F20" s="273">
        <f t="shared" si="0"/>
        <v>0.54456842375272541</v>
      </c>
      <c r="G20" s="281"/>
      <c r="H20" s="260">
        <v>1366</v>
      </c>
      <c r="I20" s="460">
        <f t="shared" si="1"/>
        <v>8.7597794023342307E-2</v>
      </c>
      <c r="J20" s="282"/>
      <c r="K20" s="260">
        <v>6866</v>
      </c>
      <c r="L20" s="273">
        <f t="shared" si="2"/>
        <v>0.44029755033987433</v>
      </c>
      <c r="M20" s="282"/>
      <c r="N20" s="414">
        <v>260</v>
      </c>
      <c r="O20" s="273">
        <f t="shared" si="12"/>
        <v>1.6673079389508787E-2</v>
      </c>
      <c r="P20" s="281"/>
      <c r="Q20" s="465">
        <v>1201</v>
      </c>
      <c r="R20" s="277">
        <f t="shared" si="3"/>
        <v>7.7016801333846349E-2</v>
      </c>
      <c r="S20" s="414">
        <v>260</v>
      </c>
      <c r="T20" s="277">
        <f t="shared" si="4"/>
        <v>1.6673079389508787E-2</v>
      </c>
      <c r="U20" s="281"/>
      <c r="V20" s="414">
        <v>871</v>
      </c>
      <c r="W20" s="277">
        <f t="shared" si="5"/>
        <v>5.5854815954854434E-2</v>
      </c>
      <c r="X20" s="281"/>
      <c r="Y20" s="414">
        <v>70</v>
      </c>
      <c r="Z20" s="277">
        <f t="shared" si="6"/>
        <v>4.4889059894831348E-3</v>
      </c>
      <c r="AA20" s="281"/>
      <c r="AB20" s="260">
        <f t="shared" si="7"/>
        <v>1626</v>
      </c>
      <c r="AC20" s="278">
        <v>0.10414261895600872</v>
      </c>
      <c r="AD20" s="279"/>
      <c r="AE20" s="466">
        <v>544</v>
      </c>
      <c r="AF20" s="467">
        <v>168</v>
      </c>
      <c r="AG20" s="273">
        <f t="shared" si="8"/>
        <v>1.0773374374759523E-2</v>
      </c>
      <c r="AH20" s="282"/>
      <c r="AI20" s="467">
        <v>340</v>
      </c>
      <c r="AJ20" s="273">
        <f t="shared" si="9"/>
        <v>2.1803257663203797E-2</v>
      </c>
      <c r="AK20" s="282"/>
      <c r="AL20" s="274">
        <f t="shared" si="10"/>
        <v>36</v>
      </c>
      <c r="AM20" s="273">
        <f t="shared" si="11"/>
        <v>2.3085802231627549E-3</v>
      </c>
      <c r="AN20" s="98"/>
      <c r="AO20" s="98"/>
      <c r="AP20" s="98"/>
      <c r="AQ20" s="98"/>
      <c r="AR20" s="98"/>
      <c r="AS20" s="98"/>
      <c r="AT20" s="98"/>
      <c r="AU20" s="98"/>
    </row>
    <row r="21" spans="1:47" s="97" customFormat="1" x14ac:dyDescent="0.2">
      <c r="A21" s="99">
        <v>2014</v>
      </c>
      <c r="B21" s="262">
        <v>4065</v>
      </c>
      <c r="C21" s="261">
        <f>'2.1'!I20/'2.2'!B21</f>
        <v>0.98646986469864695</v>
      </c>
      <c r="D21" s="281"/>
      <c r="E21" s="464">
        <v>3197</v>
      </c>
      <c r="F21" s="273">
        <f t="shared" si="0"/>
        <v>0.78646986469864699</v>
      </c>
      <c r="G21" s="281"/>
      <c r="H21" s="414">
        <v>671</v>
      </c>
      <c r="I21" s="460">
        <f t="shared" si="1"/>
        <v>0.16506765067650678</v>
      </c>
      <c r="J21" s="282"/>
      <c r="K21" s="260">
        <v>2461</v>
      </c>
      <c r="L21" s="273">
        <f t="shared" si="2"/>
        <v>0.60541205412054122</v>
      </c>
      <c r="M21" s="282"/>
      <c r="N21" s="414">
        <v>65</v>
      </c>
      <c r="O21" s="273">
        <f t="shared" si="12"/>
        <v>1.5990159901599015E-2</v>
      </c>
      <c r="P21" s="281"/>
      <c r="Q21" s="468">
        <v>511</v>
      </c>
      <c r="R21" s="277">
        <f t="shared" si="3"/>
        <v>0.12570725707257072</v>
      </c>
      <c r="S21" s="414">
        <v>142</v>
      </c>
      <c r="T21" s="277">
        <f t="shared" si="4"/>
        <v>3.4932349323493234E-2</v>
      </c>
      <c r="U21" s="281"/>
      <c r="V21" s="414">
        <v>341</v>
      </c>
      <c r="W21" s="277">
        <f t="shared" si="5"/>
        <v>8.3886838868388686E-2</v>
      </c>
      <c r="X21" s="281"/>
      <c r="Y21" s="414">
        <v>28</v>
      </c>
      <c r="Z21" s="277">
        <f t="shared" si="6"/>
        <v>6.8880688806888073E-3</v>
      </c>
      <c r="AA21" s="281"/>
      <c r="AB21" s="260">
        <f t="shared" si="7"/>
        <v>813</v>
      </c>
      <c r="AC21" s="278">
        <v>0.19975399753997539</v>
      </c>
      <c r="AD21" s="279"/>
      <c r="AE21" s="466">
        <v>391</v>
      </c>
      <c r="AF21" s="467">
        <v>154</v>
      </c>
      <c r="AG21" s="273">
        <f t="shared" si="8"/>
        <v>3.7884378843788438E-2</v>
      </c>
      <c r="AH21" s="282"/>
      <c r="AI21" s="467">
        <v>218</v>
      </c>
      <c r="AJ21" s="273">
        <f t="shared" si="9"/>
        <v>5.3628536285362856E-2</v>
      </c>
      <c r="AK21" s="282"/>
      <c r="AL21" s="274">
        <f t="shared" si="10"/>
        <v>19</v>
      </c>
      <c r="AM21" s="273">
        <f t="shared" si="11"/>
        <v>4.6740467404674047E-3</v>
      </c>
      <c r="AN21" s="98"/>
      <c r="AO21" s="98"/>
      <c r="AP21" s="98"/>
      <c r="AQ21" s="98"/>
      <c r="AR21" s="98"/>
      <c r="AS21" s="98"/>
      <c r="AT21" s="98"/>
      <c r="AU21" s="98"/>
    </row>
    <row r="22" spans="1:47" x14ac:dyDescent="0.2">
      <c r="A22" s="67">
        <v>2015</v>
      </c>
      <c r="B22" s="256">
        <v>4679</v>
      </c>
      <c r="C22" s="261">
        <f>'2.1'!I21/'2.2'!B22</f>
        <v>0.95084419747809357</v>
      </c>
      <c r="D22" s="271"/>
      <c r="E22" s="272">
        <v>3709</v>
      </c>
      <c r="F22" s="273">
        <f t="shared" si="0"/>
        <v>0.79269074588587307</v>
      </c>
      <c r="G22" s="271"/>
      <c r="H22" s="276">
        <v>636</v>
      </c>
      <c r="I22" s="460">
        <f t="shared" si="1"/>
        <v>0.13592648001709767</v>
      </c>
      <c r="J22" s="275"/>
      <c r="K22" s="274">
        <v>2970</v>
      </c>
      <c r="L22" s="273">
        <f t="shared" si="2"/>
        <v>0.63475101517418253</v>
      </c>
      <c r="M22" s="275"/>
      <c r="N22" s="276">
        <v>103</v>
      </c>
      <c r="O22" s="273">
        <f t="shared" si="12"/>
        <v>2.201325069459286E-2</v>
      </c>
      <c r="P22" s="271"/>
      <c r="Q22" s="276">
        <v>507</v>
      </c>
      <c r="R22" s="277">
        <f t="shared" si="3"/>
        <v>0.10835648642872409</v>
      </c>
      <c r="S22" s="276">
        <v>161</v>
      </c>
      <c r="T22" s="277">
        <f t="shared" si="4"/>
        <v>3.4409061765334474E-2</v>
      </c>
      <c r="U22" s="271"/>
      <c r="V22" s="276">
        <v>322</v>
      </c>
      <c r="W22" s="277">
        <f t="shared" si="5"/>
        <v>6.8818123530668948E-2</v>
      </c>
      <c r="X22" s="271"/>
      <c r="Y22" s="280">
        <v>24</v>
      </c>
      <c r="Z22" s="277">
        <f t="shared" si="6"/>
        <v>5.1293011327206671E-3</v>
      </c>
      <c r="AA22" s="271"/>
      <c r="AB22" s="260">
        <f t="shared" si="7"/>
        <v>797</v>
      </c>
      <c r="AC22" s="278">
        <v>0.16670228681342167</v>
      </c>
      <c r="AD22" s="279"/>
      <c r="AE22" s="259">
        <v>353</v>
      </c>
      <c r="AF22" s="259">
        <v>149</v>
      </c>
      <c r="AG22" s="273">
        <f t="shared" si="8"/>
        <v>3.1844411198974139E-2</v>
      </c>
      <c r="AH22" s="275"/>
      <c r="AI22" s="259">
        <v>185</v>
      </c>
      <c r="AJ22" s="273">
        <f t="shared" si="9"/>
        <v>3.9538362898055138E-2</v>
      </c>
      <c r="AK22" s="275"/>
      <c r="AL22" s="274">
        <f t="shared" si="10"/>
        <v>19</v>
      </c>
      <c r="AM22" s="273">
        <f t="shared" si="11"/>
        <v>4.0606967300705283E-3</v>
      </c>
    </row>
    <row r="23" spans="1:47" s="23" customFormat="1" x14ac:dyDescent="0.2">
      <c r="A23" s="371">
        <v>2016</v>
      </c>
      <c r="B23" s="256">
        <v>4300</v>
      </c>
      <c r="C23" s="261">
        <f>'2.1'!I22/'2.2'!B23</f>
        <v>0.81441860465116278</v>
      </c>
      <c r="D23" s="271"/>
      <c r="E23" s="272">
        <v>3116</v>
      </c>
      <c r="F23" s="273">
        <f t="shared" si="0"/>
        <v>0.72465116279069763</v>
      </c>
      <c r="G23" s="271"/>
      <c r="H23" s="276">
        <v>530</v>
      </c>
      <c r="I23" s="460">
        <f t="shared" si="1"/>
        <v>0.12325581395348838</v>
      </c>
      <c r="J23" s="275"/>
      <c r="K23" s="274">
        <v>2527</v>
      </c>
      <c r="L23" s="273">
        <f t="shared" si="2"/>
        <v>0.58767441860465119</v>
      </c>
      <c r="M23" s="275"/>
      <c r="N23" s="276">
        <v>59</v>
      </c>
      <c r="O23" s="273">
        <f t="shared" si="12"/>
        <v>1.372093023255814E-2</v>
      </c>
      <c r="P23" s="271"/>
      <c r="Q23" s="276">
        <v>479</v>
      </c>
      <c r="R23" s="277">
        <f t="shared" si="3"/>
        <v>0.11139534883720931</v>
      </c>
      <c r="S23" s="276">
        <v>131</v>
      </c>
      <c r="T23" s="277">
        <f t="shared" si="4"/>
        <v>3.0465116279069768E-2</v>
      </c>
      <c r="U23" s="271"/>
      <c r="V23" s="276">
        <v>324</v>
      </c>
      <c r="W23" s="277">
        <f t="shared" si="5"/>
        <v>7.5348837209302327E-2</v>
      </c>
      <c r="X23" s="271"/>
      <c r="Y23" s="280">
        <v>24</v>
      </c>
      <c r="Z23" s="277">
        <f t="shared" si="6"/>
        <v>5.5813953488372094E-3</v>
      </c>
      <c r="AA23" s="271"/>
      <c r="AB23" s="260">
        <f t="shared" si="7"/>
        <v>661</v>
      </c>
      <c r="AC23" s="278">
        <v>0.12587249883666821</v>
      </c>
      <c r="AD23" s="279"/>
      <c r="AE23" s="259">
        <v>171</v>
      </c>
      <c r="AF23" s="259">
        <v>73</v>
      </c>
      <c r="AG23" s="273">
        <f t="shared" si="8"/>
        <v>1.697674418604651E-2</v>
      </c>
      <c r="AH23" s="275"/>
      <c r="AI23" s="259">
        <v>94</v>
      </c>
      <c r="AJ23" s="273">
        <f t="shared" si="9"/>
        <v>2.1860465116279069E-2</v>
      </c>
      <c r="AK23" s="275"/>
      <c r="AL23" s="274">
        <f t="shared" si="10"/>
        <v>4</v>
      </c>
      <c r="AM23" s="273">
        <f t="shared" si="11"/>
        <v>9.3023255813953494E-4</v>
      </c>
    </row>
    <row r="24" spans="1:47" s="23" customFormat="1" x14ac:dyDescent="0.2">
      <c r="A24" s="480" t="s">
        <v>255</v>
      </c>
      <c r="B24" s="469">
        <v>1143</v>
      </c>
      <c r="C24" s="459">
        <f>'2.1'!I23/'2.2'!B24</f>
        <v>0.43919510061242345</v>
      </c>
      <c r="D24" s="380"/>
      <c r="E24" s="470">
        <v>596</v>
      </c>
      <c r="F24" s="378">
        <f t="shared" si="0"/>
        <v>0.52143482064741908</v>
      </c>
      <c r="G24" s="380"/>
      <c r="H24" s="471">
        <v>93</v>
      </c>
      <c r="I24" s="472">
        <f t="shared" si="1"/>
        <v>8.1364829396325458E-2</v>
      </c>
      <c r="J24" s="473"/>
      <c r="K24" s="418">
        <v>485</v>
      </c>
      <c r="L24" s="378">
        <f t="shared" si="2"/>
        <v>0.42432195975503062</v>
      </c>
      <c r="M24" s="473"/>
      <c r="N24" s="471">
        <v>18</v>
      </c>
      <c r="O24" s="378">
        <f t="shared" si="12"/>
        <v>1.5748031496062992E-2</v>
      </c>
      <c r="P24" s="380"/>
      <c r="Q24" s="471">
        <v>54</v>
      </c>
      <c r="R24" s="379">
        <f t="shared" si="3"/>
        <v>4.7244094488188976E-2</v>
      </c>
      <c r="S24" s="471">
        <v>16</v>
      </c>
      <c r="T24" s="379">
        <f t="shared" si="4"/>
        <v>1.399825021872266E-2</v>
      </c>
      <c r="U24" s="380"/>
      <c r="V24" s="471">
        <v>32</v>
      </c>
      <c r="W24" s="379">
        <f t="shared" si="5"/>
        <v>2.799650043744532E-2</v>
      </c>
      <c r="X24" s="380"/>
      <c r="Y24" s="421">
        <v>6</v>
      </c>
      <c r="Z24" s="379">
        <f t="shared" si="6"/>
        <v>5.2493438320209973E-3</v>
      </c>
      <c r="AA24" s="380"/>
      <c r="AB24" s="457">
        <f t="shared" si="7"/>
        <v>109</v>
      </c>
      <c r="AC24" s="474">
        <f>AB24/B24</f>
        <v>9.5363079615048113E-2</v>
      </c>
      <c r="AD24" s="475"/>
      <c r="AE24" s="476">
        <v>1</v>
      </c>
      <c r="AF24" s="476">
        <v>1</v>
      </c>
      <c r="AG24" s="378">
        <f>AF24/B24</f>
        <v>8.7489063867016625E-4</v>
      </c>
      <c r="AH24" s="473"/>
      <c r="AI24" s="476" t="s">
        <v>67</v>
      </c>
      <c r="AJ24" s="378"/>
      <c r="AK24" s="477" t="s">
        <v>67</v>
      </c>
      <c r="AL24" s="478" t="s">
        <v>67</v>
      </c>
      <c r="AM24" s="479" t="s">
        <v>67</v>
      </c>
    </row>
    <row r="25" spans="1:47" s="68" customFormat="1" x14ac:dyDescent="0.2">
      <c r="A25" s="38" t="s">
        <v>172</v>
      </c>
      <c r="F25" s="91"/>
      <c r="H25" s="69"/>
      <c r="I25" s="91"/>
      <c r="K25" s="316"/>
      <c r="L25" s="91"/>
      <c r="O25" s="91"/>
      <c r="R25" s="91"/>
      <c r="S25" s="91"/>
      <c r="T25" s="91"/>
      <c r="U25" s="91"/>
      <c r="V25" s="91"/>
      <c r="W25" s="91"/>
      <c r="X25" s="91"/>
      <c r="Y25" s="91"/>
      <c r="Z25" s="91"/>
      <c r="AA25" s="91"/>
      <c r="AB25" s="312"/>
      <c r="AC25" s="91"/>
      <c r="AD25" s="91"/>
      <c r="AE25" s="91"/>
      <c r="AF25" s="91"/>
      <c r="AG25" s="273"/>
      <c r="AH25" s="91"/>
      <c r="AI25" s="91"/>
      <c r="AJ25" s="91"/>
      <c r="AK25" s="91">
        <f t="shared" ref="AK25" si="13">AJ23/$B$23</f>
        <v>5.0838290968090859E-6</v>
      </c>
      <c r="AL25" s="274"/>
      <c r="AM25" s="91"/>
    </row>
    <row r="26" spans="1:47" s="40" customFormat="1" x14ac:dyDescent="0.2">
      <c r="A26" s="38"/>
      <c r="B26" s="39"/>
      <c r="C26" s="39"/>
      <c r="D26" s="39"/>
      <c r="G26" s="39"/>
      <c r="J26" s="39"/>
      <c r="M26" s="39"/>
      <c r="P26" s="39"/>
      <c r="Q26" s="70"/>
      <c r="U26" s="39"/>
      <c r="X26" s="39"/>
      <c r="AA26" s="39"/>
      <c r="AB26" s="90"/>
      <c r="AD26" s="39"/>
      <c r="AE26" s="87"/>
      <c r="AF26" s="95"/>
      <c r="AG26" s="71"/>
      <c r="AH26" s="39"/>
      <c r="AI26" s="71"/>
      <c r="AK26" s="39"/>
    </row>
    <row r="27" spans="1:47" s="40" customFormat="1" ht="25.5" customHeight="1" x14ac:dyDescent="0.2">
      <c r="A27" s="38" t="s">
        <v>27</v>
      </c>
      <c r="B27" s="38"/>
      <c r="C27" s="38"/>
      <c r="D27" s="38"/>
      <c r="E27" s="38"/>
      <c r="F27" s="38"/>
      <c r="G27" s="38"/>
      <c r="H27" s="70"/>
      <c r="J27" s="38"/>
      <c r="M27" s="38"/>
      <c r="N27" s="39"/>
      <c r="O27" s="39"/>
      <c r="P27" s="38"/>
      <c r="Q27" s="39"/>
      <c r="R27" s="39"/>
      <c r="S27" s="39"/>
      <c r="U27" s="38"/>
      <c r="X27" s="38"/>
      <c r="AA27" s="38"/>
      <c r="AD27" s="38"/>
      <c r="AE27" s="38"/>
      <c r="AH27" s="38"/>
      <c r="AK27" s="38"/>
    </row>
    <row r="28" spans="1:47" s="40" customFormat="1" ht="12.75" customHeight="1" x14ac:dyDescent="0.2">
      <c r="A28" s="563" t="s">
        <v>73</v>
      </c>
      <c r="B28" s="563"/>
      <c r="C28" s="563"/>
      <c r="D28" s="563"/>
      <c r="E28" s="563"/>
      <c r="F28" s="563"/>
      <c r="G28" s="563"/>
      <c r="H28" s="563"/>
      <c r="I28" s="563"/>
      <c r="J28" s="563"/>
      <c r="K28" s="563"/>
      <c r="L28" s="563"/>
      <c r="M28" s="563"/>
      <c r="N28" s="563"/>
      <c r="O28" s="563"/>
      <c r="P28" s="563"/>
      <c r="Q28" s="563"/>
      <c r="R28" s="563"/>
      <c r="S28" s="564"/>
      <c r="T28" s="564"/>
      <c r="U28" s="564"/>
      <c r="V28" s="564"/>
      <c r="W28" s="564"/>
      <c r="X28" s="564"/>
      <c r="Y28" s="564"/>
      <c r="Z28" s="564"/>
      <c r="AA28" s="564"/>
      <c r="AB28" s="564"/>
      <c r="AC28" s="564"/>
      <c r="AD28" s="564"/>
      <c r="AE28" s="564"/>
      <c r="AF28" s="564"/>
      <c r="AG28" s="564"/>
      <c r="AH28" s="564"/>
      <c r="AI28" s="564"/>
      <c r="AJ28" s="41"/>
      <c r="AK28" s="41"/>
      <c r="AL28" s="41"/>
      <c r="AM28" s="41"/>
    </row>
    <row r="29" spans="1:47" s="40" customFormat="1" ht="11.25" x14ac:dyDescent="0.2">
      <c r="A29" s="40" t="s">
        <v>74</v>
      </c>
      <c r="H29" s="41"/>
      <c r="I29" s="41"/>
      <c r="K29" s="41"/>
      <c r="L29" s="41"/>
      <c r="N29" s="39"/>
      <c r="O29" s="39"/>
      <c r="Q29" s="39"/>
      <c r="R29" s="39"/>
      <c r="S29" s="39"/>
      <c r="W29" s="39"/>
      <c r="X29" s="39"/>
      <c r="Y29" s="39"/>
      <c r="Z29" s="39"/>
      <c r="AA29" s="39"/>
      <c r="AB29" s="39"/>
      <c r="AC29" s="39"/>
    </row>
    <row r="30" spans="1:47" s="40" customFormat="1" ht="25.5" customHeight="1" x14ac:dyDescent="0.2">
      <c r="A30" s="42" t="s">
        <v>167</v>
      </c>
      <c r="B30" s="42"/>
      <c r="C30" s="42"/>
      <c r="D30" s="42"/>
      <c r="E30" s="42"/>
      <c r="F30" s="42"/>
      <c r="G30" s="42"/>
      <c r="H30" s="41"/>
      <c r="I30" s="41"/>
      <c r="J30" s="42"/>
      <c r="K30" s="41"/>
      <c r="L30" s="41"/>
      <c r="M30" s="42"/>
      <c r="N30" s="39"/>
      <c r="O30" s="39"/>
      <c r="P30" s="42"/>
      <c r="Q30" s="39"/>
      <c r="R30" s="39"/>
      <c r="S30" s="39"/>
      <c r="U30" s="42"/>
      <c r="W30" s="72"/>
      <c r="X30" s="72"/>
      <c r="Y30" s="72"/>
      <c r="Z30" s="73"/>
      <c r="AA30" s="74"/>
      <c r="AB30" s="39"/>
      <c r="AC30" s="39"/>
      <c r="AD30" s="42"/>
      <c r="AE30" s="42"/>
      <c r="AH30" s="42"/>
      <c r="AK30" s="42"/>
    </row>
    <row r="31" spans="1:47" s="40" customFormat="1" ht="40.5" customHeight="1" x14ac:dyDescent="0.2">
      <c r="A31" s="565" t="s">
        <v>91</v>
      </c>
      <c r="B31" s="566"/>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6"/>
      <c r="AM31" s="566"/>
    </row>
    <row r="32" spans="1:47" s="40" customFormat="1" ht="15" x14ac:dyDescent="0.2">
      <c r="A32" s="75" t="s">
        <v>118</v>
      </c>
      <c r="C32" s="53"/>
      <c r="D32" s="53"/>
      <c r="E32" s="53"/>
      <c r="F32" s="53"/>
      <c r="G32" s="53"/>
      <c r="H32" s="53"/>
      <c r="I32" s="53"/>
      <c r="J32" s="53"/>
      <c r="K32" s="53"/>
      <c r="L32" s="53"/>
      <c r="M32" s="53"/>
      <c r="N32" s="39"/>
      <c r="O32" s="39"/>
      <c r="P32" s="53"/>
      <c r="Q32" s="39"/>
      <c r="R32" s="39"/>
      <c r="S32" s="39"/>
      <c r="U32" s="53"/>
      <c r="W32" s="72"/>
      <c r="X32" s="72"/>
      <c r="Y32" s="72"/>
      <c r="Z32" s="73"/>
      <c r="AA32" s="76"/>
      <c r="AB32" s="39"/>
      <c r="AC32" s="39"/>
      <c r="AD32" s="53"/>
      <c r="AE32" s="53"/>
      <c r="AH32" s="53"/>
      <c r="AK32" s="53"/>
    </row>
    <row r="33" spans="1:38" ht="15" customHeight="1" x14ac:dyDescent="0.2">
      <c r="A33" s="53" t="s">
        <v>61</v>
      </c>
      <c r="B33" s="77"/>
      <c r="C33" s="77"/>
      <c r="D33" s="77"/>
      <c r="E33" s="77"/>
      <c r="F33" s="77"/>
      <c r="G33" s="77"/>
      <c r="H33" s="77"/>
      <c r="I33" s="77"/>
      <c r="J33" s="77"/>
      <c r="K33" s="77"/>
      <c r="L33" s="77"/>
      <c r="M33" s="77"/>
      <c r="N33" s="77"/>
      <c r="O33" s="23"/>
      <c r="P33" s="77"/>
      <c r="R33" s="23"/>
      <c r="S33" s="23"/>
      <c r="U33" s="77"/>
      <c r="W33" s="72"/>
      <c r="X33" s="72"/>
      <c r="Y33" s="72"/>
      <c r="Z33" s="73"/>
      <c r="AA33" s="77"/>
      <c r="AB33" s="23"/>
      <c r="AC33" s="23"/>
      <c r="AD33" s="77"/>
      <c r="AE33" s="77"/>
      <c r="AF33" s="192"/>
      <c r="AG33" s="192"/>
      <c r="AH33" s="192"/>
      <c r="AI33" s="192"/>
      <c r="AJ33" s="192"/>
      <c r="AK33" s="192"/>
      <c r="AL33" s="192"/>
    </row>
    <row r="34" spans="1:38" ht="25.5" customHeight="1" x14ac:dyDescent="0.2">
      <c r="A34" s="78"/>
      <c r="B34" s="77"/>
      <c r="C34" s="77"/>
      <c r="D34" s="77"/>
      <c r="E34" s="77"/>
      <c r="F34" s="77"/>
      <c r="G34" s="77"/>
    </row>
    <row r="35" spans="1:38" ht="39" customHeight="1" x14ac:dyDescent="0.2">
      <c r="A35" s="78"/>
      <c r="B35" s="23"/>
      <c r="C35" s="23"/>
      <c r="D35" s="23"/>
      <c r="E35" s="23"/>
      <c r="F35" s="23"/>
      <c r="G35" s="23"/>
    </row>
    <row r="36" spans="1:38" ht="90" customHeight="1" x14ac:dyDescent="0.2">
      <c r="A36" s="78"/>
      <c r="B36" s="23"/>
      <c r="C36" s="23"/>
      <c r="D36" s="23"/>
      <c r="E36" s="23"/>
      <c r="F36" s="23"/>
      <c r="G36" s="23"/>
    </row>
    <row r="37" spans="1:38" ht="25.5" customHeight="1" x14ac:dyDescent="0.2">
      <c r="A37" s="78"/>
      <c r="B37" s="23"/>
      <c r="C37" s="23"/>
      <c r="D37" s="23"/>
      <c r="E37" s="23"/>
      <c r="F37" s="23"/>
      <c r="G37" s="23"/>
    </row>
    <row r="38" spans="1:38" ht="12.75" customHeight="1" x14ac:dyDescent="0.2">
      <c r="A38" s="78"/>
      <c r="B38" s="23"/>
      <c r="C38" s="23"/>
      <c r="D38" s="23"/>
      <c r="E38" s="23"/>
      <c r="F38" s="23"/>
      <c r="G38" s="23"/>
    </row>
    <row r="39" spans="1:38" ht="12.75" customHeight="1" x14ac:dyDescent="0.2">
      <c r="A39" s="23"/>
      <c r="B39" s="23"/>
      <c r="C39" s="23"/>
      <c r="F39" s="23"/>
    </row>
    <row r="40" spans="1:38" ht="15.75" customHeight="1" x14ac:dyDescent="0.2">
      <c r="A40" s="23"/>
      <c r="B40" s="23"/>
      <c r="C40" s="23"/>
      <c r="F40" s="23"/>
    </row>
    <row r="41" spans="1:38" x14ac:dyDescent="0.2">
      <c r="A41" s="23"/>
      <c r="B41" s="23"/>
      <c r="C41" s="23"/>
      <c r="F41" s="23"/>
    </row>
    <row r="42" spans="1:38" x14ac:dyDescent="0.2">
      <c r="A42" s="23"/>
      <c r="B42" s="23"/>
      <c r="C42" s="23"/>
      <c r="F42" s="23"/>
    </row>
    <row r="43" spans="1:38" x14ac:dyDescent="0.2">
      <c r="A43" s="23"/>
      <c r="B43" s="23"/>
      <c r="C43" s="23"/>
      <c r="F43" s="23"/>
    </row>
    <row r="44" spans="1:38" x14ac:dyDescent="0.2">
      <c r="A44" s="23"/>
      <c r="B44" s="23"/>
      <c r="C44" s="23"/>
      <c r="F44" s="23"/>
    </row>
    <row r="45" spans="1:38" x14ac:dyDescent="0.2">
      <c r="A45" s="23"/>
      <c r="B45" s="23"/>
      <c r="C45" s="23"/>
      <c r="F45" s="23"/>
    </row>
    <row r="46" spans="1:38" x14ac:dyDescent="0.2">
      <c r="A46" s="23"/>
      <c r="B46" s="23"/>
      <c r="C46" s="23"/>
      <c r="F46" s="23"/>
    </row>
    <row r="47" spans="1:38" x14ac:dyDescent="0.2">
      <c r="A47" s="23"/>
      <c r="B47" s="23"/>
      <c r="C47" s="23"/>
      <c r="F47" s="23"/>
    </row>
    <row r="48" spans="1:38" x14ac:dyDescent="0.2">
      <c r="A48" s="23"/>
      <c r="B48" s="23"/>
      <c r="C48" s="23"/>
      <c r="F48" s="23"/>
    </row>
    <row r="49" spans="1:13" x14ac:dyDescent="0.2">
      <c r="A49" s="23"/>
      <c r="B49" s="23"/>
      <c r="C49" s="23"/>
      <c r="F49" s="23"/>
    </row>
    <row r="50" spans="1:13" x14ac:dyDescent="0.2">
      <c r="A50" s="23"/>
      <c r="B50" s="23"/>
      <c r="C50" s="23"/>
      <c r="D50" s="23"/>
      <c r="E50" s="23"/>
      <c r="F50" s="23"/>
      <c r="G50" s="23"/>
      <c r="H50" s="23"/>
      <c r="I50" s="23"/>
      <c r="J50" s="23"/>
      <c r="M50" s="23"/>
    </row>
    <row r="51" spans="1:13" x14ac:dyDescent="0.2">
      <c r="A51" s="23"/>
      <c r="B51" s="23"/>
      <c r="C51" s="23"/>
      <c r="D51" s="23"/>
      <c r="E51" s="23"/>
      <c r="F51" s="23"/>
      <c r="G51" s="23"/>
      <c r="H51" s="23"/>
      <c r="I51" s="23"/>
      <c r="J51" s="23"/>
      <c r="M51" s="23"/>
    </row>
    <row r="52" spans="1:13" x14ac:dyDescent="0.2">
      <c r="A52" s="23"/>
      <c r="B52" s="23"/>
      <c r="C52" s="23"/>
      <c r="D52" s="23"/>
      <c r="E52" s="23"/>
      <c r="F52" s="23"/>
      <c r="G52" s="23"/>
      <c r="H52" s="23"/>
      <c r="I52" s="23"/>
      <c r="J52" s="23"/>
      <c r="M52" s="23"/>
    </row>
    <row r="53" spans="1:13" x14ac:dyDescent="0.2">
      <c r="A53" s="23"/>
      <c r="B53" s="23"/>
      <c r="C53" s="23"/>
      <c r="D53" s="23"/>
      <c r="E53" s="23"/>
      <c r="F53" s="23"/>
      <c r="G53" s="23"/>
      <c r="H53" s="23"/>
      <c r="I53" s="23"/>
      <c r="J53" s="23"/>
      <c r="M53" s="23"/>
    </row>
  </sheetData>
  <mergeCells count="24">
    <mergeCell ref="A28:AI28"/>
    <mergeCell ref="A31:AM31"/>
    <mergeCell ref="V5:W5"/>
    <mergeCell ref="Y5:Z5"/>
    <mergeCell ref="AE5:AE6"/>
    <mergeCell ref="AF5:AG5"/>
    <mergeCell ref="AI5:AJ5"/>
    <mergeCell ref="AL5:AM5"/>
    <mergeCell ref="B5:B6"/>
    <mergeCell ref="C5:C6"/>
    <mergeCell ref="E5:E6"/>
    <mergeCell ref="F5:F6"/>
    <mergeCell ref="A4:A6"/>
    <mergeCell ref="B4:C4"/>
    <mergeCell ref="E4:O4"/>
    <mergeCell ref="H5:I5"/>
    <mergeCell ref="K5:L5"/>
    <mergeCell ref="Q4:Z4"/>
    <mergeCell ref="AB4:AC5"/>
    <mergeCell ref="AE4:AM4"/>
    <mergeCell ref="N5:O5"/>
    <mergeCell ref="Q5:Q6"/>
    <mergeCell ref="R5:R6"/>
    <mergeCell ref="S5:T5"/>
  </mergeCells>
  <phoneticPr fontId="37" type="noConversion"/>
  <hyperlinks>
    <hyperlink ref="AM1" location="Index!A1" display="Index"/>
  </hyperlinks>
  <printOptions horizontalCentered="1"/>
  <pageMargins left="0.78740157480314965" right="0.39370078740157483" top="0.59055118110236227" bottom="0.59055118110236227" header="0.19685039370078741" footer="0.19685039370078741"/>
  <pageSetup paperSize="9" scale="56" orientation="landscape"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Index</vt:lpstr>
      <vt:lpstr>1.1</vt:lpstr>
      <vt:lpstr>1.2</vt:lpstr>
      <vt:lpstr>1.3</vt:lpstr>
      <vt:lpstr>1.4</vt:lpstr>
      <vt:lpstr>1.5</vt:lpstr>
      <vt:lpstr>1.6</vt:lpstr>
      <vt:lpstr>2.1</vt:lpstr>
      <vt:lpstr>2.2</vt:lpstr>
      <vt:lpstr>2.3</vt:lpstr>
      <vt:lpstr>2.4</vt:lpstr>
      <vt:lpstr>2.5</vt:lpstr>
      <vt:lpstr>Sheet1</vt:lpstr>
      <vt:lpstr>'1.1'!Print_Area</vt:lpstr>
      <vt:lpstr>'1.2'!Print_Area</vt:lpstr>
      <vt:lpstr>'1.3'!Print_Area</vt:lpstr>
      <vt:lpstr>'1.4'!Print_Area</vt:lpstr>
      <vt:lpstr>'1.5'!Print_Area</vt:lpstr>
      <vt:lpstr>'1.6'!Print_Area</vt:lpstr>
      <vt:lpstr>'2.1'!Print_Area</vt:lpstr>
      <vt:lpstr>'2.2'!Print_Area</vt:lpstr>
      <vt:lpstr>'2.3'!Print_Area</vt:lpstr>
      <vt:lpstr>'2.4'!Print_Area</vt:lpstr>
      <vt:lpstr>'2.5'!Print_Area</vt:lpstr>
      <vt:lpstr>Index!Print_Area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Dedzo, Jude</cp:lastModifiedBy>
  <cp:lastPrinted>2017-01-23T16:14:02Z</cp:lastPrinted>
  <dcterms:created xsi:type="dcterms:W3CDTF">2012-03-16T11:35:48Z</dcterms:created>
  <dcterms:modified xsi:type="dcterms:W3CDTF">2017-05-31T10:32:12Z</dcterms:modified>
</cp:coreProperties>
</file>