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m1.infra.int\data\HQ\102PF\Shared\CJG_OMS\OMS\Analytical Services\S&amp;A\03 - Publications\01 - OMSQ\2016 Q1 (Jan-Mar)\4. Final Tables TO PUBLISH\"/>
    </mc:Choice>
  </mc:AlternateContent>
  <bookViews>
    <workbookView xWindow="0" yWindow="0" windowWidth="19200" windowHeight="11595"/>
  </bookViews>
  <sheets>
    <sheet name="Contents" sheetId="9" r:id="rId1"/>
    <sheet name="3.1" sheetId="1" r:id="rId2"/>
    <sheet name="3.2" sheetId="2" r:id="rId3"/>
    <sheet name="3.3" sheetId="6" r:id="rId4"/>
    <sheet name="3.4" sheetId="3" r:id="rId5"/>
    <sheet name="3.5" sheetId="4" r:id="rId6"/>
    <sheet name="3.6" sheetId="7" r:id="rId7"/>
  </sheets>
  <externalReferences>
    <externalReference r:id="rId8"/>
  </externalReferences>
  <definedNames>
    <definedName name="_xlnm.Print_Area" localSheetId="1">'3.1'!$A$1:$G$272</definedName>
    <definedName name="_xlnm.Print_Area" localSheetId="2">'3.2'!$A$1:$G$145</definedName>
    <definedName name="_xlnm.Print_Area" localSheetId="3">'3.3'!$A$1:$G$132</definedName>
    <definedName name="_xlnm.Print_Area" localSheetId="4">'3.4'!$A$1:$G$90</definedName>
    <definedName name="_xlnm.Print_Area" localSheetId="5">'3.5'!$A$1:$G$90</definedName>
    <definedName name="_xlnm.Print_Area" localSheetId="6">'3.6'!$A$1:$F$43</definedName>
    <definedName name="_xlnm.Print_Area" localSheetId="0">Contents!$A$1:$B$44</definedName>
  </definedNames>
  <calcPr calcId="152511"/>
</workbook>
</file>

<file path=xl/calcChain.xml><?xml version="1.0" encoding="utf-8"?>
<calcChain xmlns="http://schemas.openxmlformats.org/spreadsheetml/2006/main">
  <c r="B140" i="2" l="1"/>
  <c r="G140" i="2" s="1"/>
  <c r="F138" i="2"/>
  <c r="C138" i="2"/>
  <c r="E137" i="2"/>
  <c r="D137" i="2"/>
  <c r="C136" i="2"/>
  <c r="B136" i="2"/>
  <c r="E135" i="2"/>
  <c r="C134" i="2"/>
  <c r="E133" i="2"/>
  <c r="C132" i="2"/>
  <c r="B132" i="2"/>
  <c r="G132" i="2" s="1"/>
  <c r="E131" i="2"/>
  <c r="F130" i="2"/>
  <c r="C130" i="2"/>
  <c r="E129" i="2"/>
  <c r="D129" i="2"/>
  <c r="C128" i="2"/>
  <c r="B128" i="2"/>
  <c r="D126" i="2"/>
  <c r="D140" i="2" s="1"/>
  <c r="B126" i="2"/>
  <c r="E125" i="2"/>
  <c r="E139" i="2" s="1"/>
  <c r="D125" i="2"/>
  <c r="D139" i="2" s="1"/>
  <c r="C125" i="2"/>
  <c r="C139" i="2" s="1"/>
  <c r="F124" i="2"/>
  <c r="E124" i="2"/>
  <c r="E138" i="2" s="1"/>
  <c r="D124" i="2"/>
  <c r="D138" i="2" s="1"/>
  <c r="C124" i="2"/>
  <c r="B124" i="2"/>
  <c r="G124" i="2" s="1"/>
  <c r="G123" i="2"/>
  <c r="F123" i="2"/>
  <c r="E123" i="2"/>
  <c r="D123" i="2"/>
  <c r="C123" i="2"/>
  <c r="C137" i="2" s="1"/>
  <c r="B123" i="2"/>
  <c r="B137" i="2" s="1"/>
  <c r="F122" i="2"/>
  <c r="F136" i="2" s="1"/>
  <c r="E122" i="2"/>
  <c r="E136" i="2" s="1"/>
  <c r="D122" i="2"/>
  <c r="D136" i="2" s="1"/>
  <c r="C122" i="2"/>
  <c r="B122" i="2"/>
  <c r="G122" i="2" s="1"/>
  <c r="G121" i="2"/>
  <c r="F121" i="2"/>
  <c r="E121" i="2"/>
  <c r="D121" i="2"/>
  <c r="D135" i="2" s="1"/>
  <c r="C121" i="2"/>
  <c r="C135" i="2" s="1"/>
  <c r="B121" i="2"/>
  <c r="B135" i="2" s="1"/>
  <c r="F120" i="2"/>
  <c r="F134" i="2" s="1"/>
  <c r="E120" i="2"/>
  <c r="E134" i="2" s="1"/>
  <c r="D120" i="2"/>
  <c r="D134" i="2" s="1"/>
  <c r="C120" i="2"/>
  <c r="B120" i="2"/>
  <c r="G120" i="2" s="1"/>
  <c r="G119" i="2"/>
  <c r="F119" i="2"/>
  <c r="E119" i="2"/>
  <c r="D119" i="2"/>
  <c r="D133" i="2" s="1"/>
  <c r="C119" i="2"/>
  <c r="C133" i="2" s="1"/>
  <c r="B119" i="2"/>
  <c r="B133" i="2" s="1"/>
  <c r="F118" i="2"/>
  <c r="F132" i="2" s="1"/>
  <c r="E118" i="2"/>
  <c r="E132" i="2" s="1"/>
  <c r="D118" i="2"/>
  <c r="D132" i="2" s="1"/>
  <c r="C118" i="2"/>
  <c r="B118" i="2"/>
  <c r="G118" i="2" s="1"/>
  <c r="G117" i="2"/>
  <c r="F117" i="2"/>
  <c r="E117" i="2"/>
  <c r="D117" i="2"/>
  <c r="D131" i="2" s="1"/>
  <c r="C117" i="2"/>
  <c r="C131" i="2" s="1"/>
  <c r="B117" i="2"/>
  <c r="B131" i="2" s="1"/>
  <c r="F116" i="2"/>
  <c r="E116" i="2"/>
  <c r="E130" i="2" s="1"/>
  <c r="D116" i="2"/>
  <c r="D130" i="2" s="1"/>
  <c r="C116" i="2"/>
  <c r="B116" i="2"/>
  <c r="G116" i="2" s="1"/>
  <c r="G115" i="2"/>
  <c r="F115" i="2"/>
  <c r="E115" i="2"/>
  <c r="D115" i="2"/>
  <c r="C115" i="2"/>
  <c r="C129" i="2" s="1"/>
  <c r="B115" i="2"/>
  <c r="B129" i="2" s="1"/>
  <c r="F114" i="2"/>
  <c r="F128" i="2" s="1"/>
  <c r="E114" i="2"/>
  <c r="E128" i="2" s="1"/>
  <c r="D114" i="2"/>
  <c r="D128" i="2" s="1"/>
  <c r="C114" i="2"/>
  <c r="B114" i="2"/>
  <c r="G114" i="2" s="1"/>
  <c r="G110" i="2"/>
  <c r="F110" i="2"/>
  <c r="F109" i="2"/>
  <c r="G109" i="2" s="1"/>
  <c r="G108" i="2"/>
  <c r="F108" i="2"/>
  <c r="F107" i="2"/>
  <c r="G107" i="2" s="1"/>
  <c r="G106" i="2"/>
  <c r="F106" i="2"/>
  <c r="F105" i="2"/>
  <c r="G105" i="2" s="1"/>
  <c r="G104" i="2"/>
  <c r="F104" i="2"/>
  <c r="F103" i="2"/>
  <c r="G103" i="2" s="1"/>
  <c r="G102" i="2"/>
  <c r="F102" i="2"/>
  <c r="F101" i="2"/>
  <c r="G101" i="2" s="1"/>
  <c r="G100" i="2"/>
  <c r="F100" i="2"/>
  <c r="F93" i="2"/>
  <c r="E93" i="2"/>
  <c r="B93" i="2"/>
  <c r="D92" i="2"/>
  <c r="C92" i="2"/>
  <c r="E91" i="2"/>
  <c r="B91" i="2"/>
  <c r="D90" i="2"/>
  <c r="C90" i="2"/>
  <c r="E89" i="2"/>
  <c r="B89" i="2"/>
  <c r="D88" i="2"/>
  <c r="C88" i="2"/>
  <c r="E87" i="2"/>
  <c r="B87" i="2"/>
  <c r="D86" i="2"/>
  <c r="C86" i="2"/>
  <c r="F85" i="2"/>
  <c r="E85" i="2"/>
  <c r="B85" i="2"/>
  <c r="D84" i="2"/>
  <c r="C84" i="2"/>
  <c r="E83" i="2"/>
  <c r="B83" i="2"/>
  <c r="D82" i="2"/>
  <c r="C82" i="2"/>
  <c r="E81" i="2"/>
  <c r="B81" i="2"/>
  <c r="G79" i="2"/>
  <c r="F79" i="2"/>
  <c r="E79" i="2"/>
  <c r="D79" i="2"/>
  <c r="D93" i="2" s="1"/>
  <c r="C79" i="2"/>
  <c r="C93" i="2" s="1"/>
  <c r="B79" i="2"/>
  <c r="F78" i="2"/>
  <c r="F92" i="2" s="1"/>
  <c r="E78" i="2"/>
  <c r="E92" i="2" s="1"/>
  <c r="D78" i="2"/>
  <c r="C78" i="2"/>
  <c r="B78" i="2"/>
  <c r="G77" i="2"/>
  <c r="F77" i="2"/>
  <c r="E77" i="2"/>
  <c r="D77" i="2"/>
  <c r="D91" i="2" s="1"/>
  <c r="C77" i="2"/>
  <c r="C91" i="2" s="1"/>
  <c r="B77" i="2"/>
  <c r="F76" i="2"/>
  <c r="F90" i="2" s="1"/>
  <c r="E76" i="2"/>
  <c r="E90" i="2" s="1"/>
  <c r="D76" i="2"/>
  <c r="C76" i="2"/>
  <c r="B76" i="2"/>
  <c r="G75" i="2"/>
  <c r="F75" i="2"/>
  <c r="E75" i="2"/>
  <c r="D75" i="2"/>
  <c r="D89" i="2" s="1"/>
  <c r="C75" i="2"/>
  <c r="C89" i="2" s="1"/>
  <c r="B75" i="2"/>
  <c r="F74" i="2"/>
  <c r="F88" i="2" s="1"/>
  <c r="E74" i="2"/>
  <c r="E88" i="2" s="1"/>
  <c r="D74" i="2"/>
  <c r="C74" i="2"/>
  <c r="B74" i="2"/>
  <c r="G73" i="2"/>
  <c r="F73" i="2"/>
  <c r="E73" i="2"/>
  <c r="D73" i="2"/>
  <c r="D87" i="2" s="1"/>
  <c r="C73" i="2"/>
  <c r="C87" i="2" s="1"/>
  <c r="B73" i="2"/>
  <c r="F72" i="2"/>
  <c r="F86" i="2" s="1"/>
  <c r="E72" i="2"/>
  <c r="E86" i="2" s="1"/>
  <c r="D72" i="2"/>
  <c r="C72" i="2"/>
  <c r="B72" i="2"/>
  <c r="G71" i="2"/>
  <c r="F71" i="2"/>
  <c r="E71" i="2"/>
  <c r="D71" i="2"/>
  <c r="D85" i="2" s="1"/>
  <c r="C71" i="2"/>
  <c r="C85" i="2" s="1"/>
  <c r="B71" i="2"/>
  <c r="F70" i="2"/>
  <c r="F84" i="2" s="1"/>
  <c r="E70" i="2"/>
  <c r="E84" i="2" s="1"/>
  <c r="D70" i="2"/>
  <c r="C70" i="2"/>
  <c r="B70" i="2"/>
  <c r="G69" i="2"/>
  <c r="F69" i="2"/>
  <c r="E69" i="2"/>
  <c r="D69" i="2"/>
  <c r="D83" i="2" s="1"/>
  <c r="C69" i="2"/>
  <c r="C83" i="2" s="1"/>
  <c r="B69" i="2"/>
  <c r="F68" i="2"/>
  <c r="F82" i="2" s="1"/>
  <c r="E68" i="2"/>
  <c r="E82" i="2" s="1"/>
  <c r="D68" i="2"/>
  <c r="C68" i="2"/>
  <c r="B68" i="2"/>
  <c r="G67" i="2"/>
  <c r="F67" i="2"/>
  <c r="E67" i="2"/>
  <c r="D67" i="2"/>
  <c r="D81" i="2" s="1"/>
  <c r="C67" i="2"/>
  <c r="C81" i="2" s="1"/>
  <c r="B67" i="2"/>
  <c r="F65" i="2"/>
  <c r="G65" i="2" s="1"/>
  <c r="G64" i="2"/>
  <c r="F64" i="2"/>
  <c r="F63" i="2"/>
  <c r="G63" i="2" s="1"/>
  <c r="G62" i="2"/>
  <c r="F62" i="2"/>
  <c r="F61" i="2"/>
  <c r="G61" i="2" s="1"/>
  <c r="G60" i="2"/>
  <c r="F60" i="2"/>
  <c r="F59" i="2"/>
  <c r="G59" i="2" s="1"/>
  <c r="G58" i="2"/>
  <c r="F58" i="2"/>
  <c r="F57" i="2"/>
  <c r="G57" i="2" s="1"/>
  <c r="G56" i="2"/>
  <c r="F56" i="2"/>
  <c r="F55" i="2"/>
  <c r="G55" i="2" s="1"/>
  <c r="G54" i="2"/>
  <c r="F54" i="2"/>
  <c r="F53" i="2"/>
  <c r="G53" i="2" s="1"/>
  <c r="D46" i="2"/>
  <c r="C46" i="2"/>
  <c r="F45" i="2"/>
  <c r="E45" i="2"/>
  <c r="B45" i="2"/>
  <c r="D44" i="2"/>
  <c r="C44" i="2"/>
  <c r="E43" i="2"/>
  <c r="B43" i="2"/>
  <c r="D42" i="2"/>
  <c r="C42" i="2"/>
  <c r="F41" i="2"/>
  <c r="E41" i="2"/>
  <c r="B41" i="2"/>
  <c r="D40" i="2"/>
  <c r="B39" i="2"/>
  <c r="D38" i="2"/>
  <c r="F37" i="2"/>
  <c r="D36" i="2"/>
  <c r="B35" i="2"/>
  <c r="F32" i="2"/>
  <c r="F46" i="2" s="1"/>
  <c r="E32" i="2"/>
  <c r="E46" i="2" s="1"/>
  <c r="D32" i="2"/>
  <c r="C32" i="2"/>
  <c r="B32" i="2"/>
  <c r="G31" i="2"/>
  <c r="F31" i="2"/>
  <c r="E31" i="2"/>
  <c r="D31" i="2"/>
  <c r="D45" i="2" s="1"/>
  <c r="C31" i="2"/>
  <c r="C45" i="2" s="1"/>
  <c r="B31" i="2"/>
  <c r="F30" i="2"/>
  <c r="E30" i="2"/>
  <c r="E44" i="2" s="1"/>
  <c r="D30" i="2"/>
  <c r="C30" i="2"/>
  <c r="B30" i="2"/>
  <c r="G29" i="2"/>
  <c r="F29" i="2"/>
  <c r="E29" i="2"/>
  <c r="D29" i="2"/>
  <c r="D43" i="2" s="1"/>
  <c r="C29" i="2"/>
  <c r="C43" i="2" s="1"/>
  <c r="B29" i="2"/>
  <c r="F28" i="2"/>
  <c r="E28" i="2"/>
  <c r="E42" i="2" s="1"/>
  <c r="D28" i="2"/>
  <c r="C28" i="2"/>
  <c r="B28" i="2"/>
  <c r="G27" i="2"/>
  <c r="F27" i="2"/>
  <c r="E27" i="2"/>
  <c r="D27" i="2"/>
  <c r="D41" i="2" s="1"/>
  <c r="C27" i="2"/>
  <c r="C41" i="2" s="1"/>
  <c r="B27" i="2"/>
  <c r="F26" i="2"/>
  <c r="E26" i="2"/>
  <c r="E40" i="2" s="1"/>
  <c r="D26" i="2"/>
  <c r="C26" i="2"/>
  <c r="C40" i="2" s="1"/>
  <c r="B26" i="2"/>
  <c r="G25" i="2"/>
  <c r="F25" i="2"/>
  <c r="E25" i="2"/>
  <c r="E39" i="2" s="1"/>
  <c r="D25" i="2"/>
  <c r="D39" i="2" s="1"/>
  <c r="C25" i="2"/>
  <c r="C39" i="2" s="1"/>
  <c r="B25" i="2"/>
  <c r="G24" i="2"/>
  <c r="F24" i="2"/>
  <c r="E24" i="2"/>
  <c r="E38" i="2" s="1"/>
  <c r="D24" i="2"/>
  <c r="C24" i="2"/>
  <c r="C38" i="2" s="1"/>
  <c r="B24" i="2"/>
  <c r="B38" i="2" s="1"/>
  <c r="F23" i="2"/>
  <c r="E23" i="2"/>
  <c r="E37" i="2" s="1"/>
  <c r="D23" i="2"/>
  <c r="D37" i="2" s="1"/>
  <c r="C23" i="2"/>
  <c r="C37" i="2" s="1"/>
  <c r="B23" i="2"/>
  <c r="B37" i="2" s="1"/>
  <c r="G37" i="2" s="1"/>
  <c r="G22" i="2"/>
  <c r="F22" i="2"/>
  <c r="E22" i="2"/>
  <c r="E36" i="2" s="1"/>
  <c r="D22" i="2"/>
  <c r="C22" i="2"/>
  <c r="C36" i="2" s="1"/>
  <c r="B22" i="2"/>
  <c r="B36" i="2" s="1"/>
  <c r="F21" i="2"/>
  <c r="F35" i="2" s="1"/>
  <c r="E21" i="2"/>
  <c r="E35" i="2" s="1"/>
  <c r="D21" i="2"/>
  <c r="D35" i="2" s="1"/>
  <c r="C21" i="2"/>
  <c r="C35" i="2" s="1"/>
  <c r="B21" i="2"/>
  <c r="G21" i="2" s="1"/>
  <c r="G20" i="2"/>
  <c r="F20" i="2"/>
  <c r="E20" i="2"/>
  <c r="E34" i="2" s="1"/>
  <c r="D20" i="2"/>
  <c r="D34" i="2" s="1"/>
  <c r="C20" i="2"/>
  <c r="C34" i="2" s="1"/>
  <c r="B20" i="2"/>
  <c r="B34" i="2" s="1"/>
  <c r="F18" i="2"/>
  <c r="G18" i="2" s="1"/>
  <c r="G17" i="2"/>
  <c r="F17" i="2"/>
  <c r="F16" i="2"/>
  <c r="G16" i="2" s="1"/>
  <c r="G15" i="2"/>
  <c r="F15" i="2"/>
  <c r="F43" i="2" s="1"/>
  <c r="F14" i="2"/>
  <c r="G14" i="2" s="1"/>
  <c r="G13" i="2"/>
  <c r="F13" i="2"/>
  <c r="F12" i="2"/>
  <c r="G12" i="2" s="1"/>
  <c r="G11" i="2"/>
  <c r="F11" i="2"/>
  <c r="F39" i="2" s="1"/>
  <c r="F10" i="2"/>
  <c r="G10" i="2" s="1"/>
  <c r="G9" i="2"/>
  <c r="F9" i="2"/>
  <c r="F8" i="2"/>
  <c r="G8" i="2" s="1"/>
  <c r="G7" i="2"/>
  <c r="F7" i="2"/>
  <c r="F6" i="2"/>
  <c r="G6" i="2" s="1"/>
  <c r="G128" i="2" l="1"/>
  <c r="G136" i="2"/>
  <c r="B46" i="2"/>
  <c r="G46" i="2" s="1"/>
  <c r="G32" i="2"/>
  <c r="G35" i="2"/>
  <c r="G39" i="2"/>
  <c r="G43" i="2"/>
  <c r="F129" i="2"/>
  <c r="G137" i="2"/>
  <c r="B44" i="2"/>
  <c r="G44" i="2" s="1"/>
  <c r="G30" i="2"/>
  <c r="B82" i="2"/>
  <c r="G82" i="2" s="1"/>
  <c r="G68" i="2"/>
  <c r="G83" i="2"/>
  <c r="G23" i="2"/>
  <c r="B42" i="2"/>
  <c r="G28" i="2"/>
  <c r="F42" i="2"/>
  <c r="G41" i="2"/>
  <c r="G45" i="2"/>
  <c r="B88" i="2"/>
  <c r="G88" i="2" s="1"/>
  <c r="G74" i="2"/>
  <c r="G133" i="2"/>
  <c r="F133" i="2"/>
  <c r="B130" i="2"/>
  <c r="G130" i="2" s="1"/>
  <c r="B134" i="2"/>
  <c r="G134" i="2" s="1"/>
  <c r="B138" i="2"/>
  <c r="G138" i="2" s="1"/>
  <c r="B84" i="2"/>
  <c r="G84" i="2" s="1"/>
  <c r="G70" i="2"/>
  <c r="B92" i="2"/>
  <c r="G92" i="2" s="1"/>
  <c r="G78" i="2"/>
  <c r="G129" i="2"/>
  <c r="F137" i="2"/>
  <c r="F44" i="2"/>
  <c r="B90" i="2"/>
  <c r="G90" i="2" s="1"/>
  <c r="G76" i="2"/>
  <c r="F81" i="2"/>
  <c r="F89" i="2"/>
  <c r="G89" i="2" s="1"/>
  <c r="F135" i="2"/>
  <c r="G135" i="2" s="1"/>
  <c r="F34" i="2"/>
  <c r="G34" i="2" s="1"/>
  <c r="F36" i="2"/>
  <c r="G36" i="2" s="1"/>
  <c r="F38" i="2"/>
  <c r="G38" i="2" s="1"/>
  <c r="B40" i="2"/>
  <c r="G40" i="2" s="1"/>
  <c r="G26" i="2"/>
  <c r="F40" i="2"/>
  <c r="B86" i="2"/>
  <c r="G86" i="2" s="1"/>
  <c r="G72" i="2"/>
  <c r="G81" i="2"/>
  <c r="F83" i="2"/>
  <c r="G85" i="2"/>
  <c r="F87" i="2"/>
  <c r="G87" i="2" s="1"/>
  <c r="F91" i="2"/>
  <c r="G91" i="2" s="1"/>
  <c r="G93" i="2"/>
  <c r="G131" i="2"/>
  <c r="F131" i="2"/>
  <c r="G42" i="2" l="1"/>
  <c r="G260" i="1" l="1"/>
  <c r="G259" i="1"/>
  <c r="G258" i="1"/>
  <c r="G256" i="1"/>
  <c r="G255" i="1"/>
  <c r="G254" i="1"/>
  <c r="G253" i="1"/>
  <c r="G252" i="1"/>
  <c r="G251" i="1"/>
  <c r="G250" i="1"/>
  <c r="G249" i="1"/>
  <c r="G248" i="1"/>
  <c r="G247" i="1"/>
  <c r="G246" i="1"/>
  <c r="G245" i="1"/>
  <c r="G244" i="1"/>
  <c r="G243" i="1"/>
  <c r="G241" i="1"/>
  <c r="F239" i="1"/>
  <c r="E239" i="1"/>
  <c r="E237" i="1" s="1"/>
  <c r="D239" i="1"/>
  <c r="C239" i="1"/>
  <c r="B239" i="1"/>
  <c r="G239" i="1" s="1"/>
  <c r="F238" i="1"/>
  <c r="F237" i="1" s="1"/>
  <c r="E238" i="1"/>
  <c r="D238" i="1"/>
  <c r="D237" i="1" s="1"/>
  <c r="C238" i="1"/>
  <c r="B238" i="1"/>
  <c r="G238" i="1" s="1"/>
  <c r="C237" i="1"/>
  <c r="B237" i="1"/>
  <c r="G235" i="1"/>
  <c r="F234" i="1"/>
  <c r="E234" i="1"/>
  <c r="D234" i="1"/>
  <c r="C234" i="1"/>
  <c r="B234" i="1"/>
  <c r="G234" i="1" s="1"/>
  <c r="G233" i="1"/>
  <c r="F233" i="1"/>
  <c r="E233" i="1"/>
  <c r="D233" i="1"/>
  <c r="C233" i="1"/>
  <c r="B233" i="1"/>
  <c r="F232" i="1"/>
  <c r="E232" i="1"/>
  <c r="D232" i="1"/>
  <c r="C232" i="1"/>
  <c r="B232" i="1"/>
  <c r="G232" i="1" s="1"/>
  <c r="G231" i="1"/>
  <c r="F231" i="1"/>
  <c r="E231" i="1"/>
  <c r="D231" i="1"/>
  <c r="C231" i="1"/>
  <c r="B231" i="1"/>
  <c r="F230" i="1"/>
  <c r="E230" i="1"/>
  <c r="D230" i="1"/>
  <c r="C230" i="1"/>
  <c r="B230" i="1"/>
  <c r="G230" i="1" s="1"/>
  <c r="G229" i="1"/>
  <c r="F229" i="1"/>
  <c r="E229" i="1"/>
  <c r="D229" i="1"/>
  <c r="D228" i="1" s="1"/>
  <c r="C229" i="1"/>
  <c r="C228" i="1" s="1"/>
  <c r="B229" i="1"/>
  <c r="F228" i="1"/>
  <c r="E228" i="1"/>
  <c r="F227" i="1"/>
  <c r="E227" i="1"/>
  <c r="D227" i="1"/>
  <c r="C227" i="1"/>
  <c r="C225" i="1" s="1"/>
  <c r="B227" i="1"/>
  <c r="G227" i="1" s="1"/>
  <c r="F226" i="1"/>
  <c r="E226" i="1"/>
  <c r="E225" i="1" s="1"/>
  <c r="D226" i="1"/>
  <c r="D225" i="1" s="1"/>
  <c r="C226" i="1"/>
  <c r="B226" i="1"/>
  <c r="G226" i="1" s="1"/>
  <c r="F225" i="1"/>
  <c r="G224" i="1"/>
  <c r="F224" i="1"/>
  <c r="E224" i="1"/>
  <c r="D224" i="1"/>
  <c r="C224" i="1"/>
  <c r="B224" i="1"/>
  <c r="F223" i="1"/>
  <c r="F222" i="1" s="1"/>
  <c r="E223" i="1"/>
  <c r="D223" i="1"/>
  <c r="C223" i="1"/>
  <c r="B223" i="1"/>
  <c r="G223" i="1" s="1"/>
  <c r="G220" i="1"/>
  <c r="F220" i="1"/>
  <c r="E220" i="1"/>
  <c r="D220" i="1"/>
  <c r="C220" i="1"/>
  <c r="B220" i="1"/>
  <c r="F218" i="1"/>
  <c r="E218" i="1"/>
  <c r="D218" i="1"/>
  <c r="C218" i="1"/>
  <c r="B218" i="1"/>
  <c r="B216" i="1" s="1"/>
  <c r="G216" i="1" s="1"/>
  <c r="G217" i="1"/>
  <c r="F217" i="1"/>
  <c r="E217" i="1"/>
  <c r="D217" i="1"/>
  <c r="D216" i="1" s="1"/>
  <c r="C217" i="1"/>
  <c r="C216" i="1" s="1"/>
  <c r="B217" i="1"/>
  <c r="F216" i="1"/>
  <c r="E216" i="1"/>
  <c r="G214" i="1"/>
  <c r="F213" i="1"/>
  <c r="E213" i="1"/>
  <c r="D213" i="1"/>
  <c r="C213" i="1"/>
  <c r="B213" i="1"/>
  <c r="G213" i="1" s="1"/>
  <c r="F212" i="1"/>
  <c r="E212" i="1"/>
  <c r="D212" i="1"/>
  <c r="C212" i="1"/>
  <c r="B212" i="1"/>
  <c r="F211" i="1"/>
  <c r="E211" i="1"/>
  <c r="D211" i="1"/>
  <c r="C211" i="1"/>
  <c r="C207" i="1" s="1"/>
  <c r="B211" i="1"/>
  <c r="G211" i="1" s="1"/>
  <c r="F210" i="1"/>
  <c r="E210" i="1"/>
  <c r="D210" i="1"/>
  <c r="D207" i="1" s="1"/>
  <c r="C210" i="1"/>
  <c r="B210" i="1"/>
  <c r="G210" i="1" s="1"/>
  <c r="F209" i="1"/>
  <c r="E209" i="1"/>
  <c r="E207" i="1" s="1"/>
  <c r="E201" i="1" s="1"/>
  <c r="D209" i="1"/>
  <c r="C209" i="1"/>
  <c r="B209" i="1"/>
  <c r="G209" i="1" s="1"/>
  <c r="F208" i="1"/>
  <c r="F207" i="1" s="1"/>
  <c r="E208" i="1"/>
  <c r="D208" i="1"/>
  <c r="C208" i="1"/>
  <c r="B208" i="1"/>
  <c r="B207" i="1" s="1"/>
  <c r="G207" i="1" s="1"/>
  <c r="F206" i="1"/>
  <c r="F204" i="1" s="1"/>
  <c r="E206" i="1"/>
  <c r="D206" i="1"/>
  <c r="C206" i="1"/>
  <c r="B206" i="1"/>
  <c r="G206" i="1" s="1"/>
  <c r="F205" i="1"/>
  <c r="E205" i="1"/>
  <c r="D205" i="1"/>
  <c r="D204" i="1" s="1"/>
  <c r="C205" i="1"/>
  <c r="B205" i="1"/>
  <c r="G205" i="1" s="1"/>
  <c r="E204" i="1"/>
  <c r="C204" i="1"/>
  <c r="C201" i="1" s="1"/>
  <c r="F203" i="1"/>
  <c r="E203" i="1"/>
  <c r="D203" i="1"/>
  <c r="C203" i="1"/>
  <c r="B203" i="1"/>
  <c r="G203" i="1" s="1"/>
  <c r="F202" i="1"/>
  <c r="E202" i="1"/>
  <c r="D202" i="1"/>
  <c r="C202" i="1"/>
  <c r="B202" i="1"/>
  <c r="F199" i="1"/>
  <c r="E199" i="1"/>
  <c r="D199" i="1"/>
  <c r="C199" i="1"/>
  <c r="B199" i="1"/>
  <c r="G199" i="1" s="1"/>
  <c r="F197" i="1"/>
  <c r="E197" i="1"/>
  <c r="E195" i="1" s="1"/>
  <c r="D197" i="1"/>
  <c r="C197" i="1"/>
  <c r="B197" i="1"/>
  <c r="G197" i="1" s="1"/>
  <c r="F196" i="1"/>
  <c r="F195" i="1" s="1"/>
  <c r="E196" i="1"/>
  <c r="D196" i="1"/>
  <c r="C196" i="1"/>
  <c r="B196" i="1"/>
  <c r="B195" i="1" s="1"/>
  <c r="G195" i="1" s="1"/>
  <c r="D195" i="1"/>
  <c r="C195" i="1"/>
  <c r="G193" i="1"/>
  <c r="F192" i="1"/>
  <c r="E192" i="1"/>
  <c r="D192" i="1"/>
  <c r="C192" i="1"/>
  <c r="B192" i="1"/>
  <c r="G192" i="1" s="1"/>
  <c r="F191" i="1"/>
  <c r="E191" i="1"/>
  <c r="D191" i="1"/>
  <c r="C191" i="1"/>
  <c r="B191" i="1"/>
  <c r="G191" i="1" s="1"/>
  <c r="F190" i="1"/>
  <c r="E190" i="1"/>
  <c r="D190" i="1"/>
  <c r="C190" i="1"/>
  <c r="B190" i="1"/>
  <c r="G190" i="1" s="1"/>
  <c r="F189" i="1"/>
  <c r="E189" i="1"/>
  <c r="D189" i="1"/>
  <c r="C189" i="1"/>
  <c r="B189" i="1"/>
  <c r="G189" i="1" s="1"/>
  <c r="F188" i="1"/>
  <c r="E188" i="1"/>
  <c r="D188" i="1"/>
  <c r="D186" i="1" s="1"/>
  <c r="C188" i="1"/>
  <c r="B188" i="1"/>
  <c r="G188" i="1" s="1"/>
  <c r="F187" i="1"/>
  <c r="F186" i="1" s="1"/>
  <c r="E187" i="1"/>
  <c r="D187" i="1"/>
  <c r="C187" i="1"/>
  <c r="C186" i="1" s="1"/>
  <c r="B187" i="1"/>
  <c r="B186" i="1" s="1"/>
  <c r="F185" i="1"/>
  <c r="E185" i="1"/>
  <c r="D185" i="1"/>
  <c r="C185" i="1"/>
  <c r="B185" i="1"/>
  <c r="B183" i="1" s="1"/>
  <c r="G183" i="1" s="1"/>
  <c r="F184" i="1"/>
  <c r="E184" i="1"/>
  <c r="E183" i="1" s="1"/>
  <c r="D184" i="1"/>
  <c r="D183" i="1" s="1"/>
  <c r="C184" i="1"/>
  <c r="B184" i="1"/>
  <c r="G184" i="1" s="1"/>
  <c r="F183" i="1"/>
  <c r="F182" i="1"/>
  <c r="E182" i="1"/>
  <c r="D182" i="1"/>
  <c r="C182" i="1"/>
  <c r="B182" i="1"/>
  <c r="G182" i="1" s="1"/>
  <c r="F181" i="1"/>
  <c r="E181" i="1"/>
  <c r="D181" i="1"/>
  <c r="C181" i="1"/>
  <c r="B181" i="1"/>
  <c r="G181" i="1" s="1"/>
  <c r="F178" i="1"/>
  <c r="E178" i="1"/>
  <c r="D178" i="1"/>
  <c r="C178" i="1"/>
  <c r="B178" i="1"/>
  <c r="G178" i="1" s="1"/>
  <c r="F173" i="1"/>
  <c r="E173" i="1"/>
  <c r="D173" i="1"/>
  <c r="D171" i="1" s="1"/>
  <c r="C173" i="1"/>
  <c r="B173" i="1"/>
  <c r="G173" i="1" s="1"/>
  <c r="F172" i="1"/>
  <c r="F171" i="1" s="1"/>
  <c r="E172" i="1"/>
  <c r="D172" i="1"/>
  <c r="C172" i="1"/>
  <c r="B172" i="1"/>
  <c r="B171" i="1" s="1"/>
  <c r="G171" i="1" s="1"/>
  <c r="C171" i="1"/>
  <c r="G169" i="1"/>
  <c r="F168" i="1"/>
  <c r="E168" i="1"/>
  <c r="D168" i="1"/>
  <c r="C168" i="1"/>
  <c r="B168" i="1"/>
  <c r="G168" i="1" s="1"/>
  <c r="F167" i="1"/>
  <c r="E167" i="1"/>
  <c r="D167" i="1"/>
  <c r="C167" i="1"/>
  <c r="B167" i="1"/>
  <c r="G167" i="1" s="1"/>
  <c r="F166" i="1"/>
  <c r="E166" i="1"/>
  <c r="D166" i="1"/>
  <c r="C166" i="1"/>
  <c r="C162" i="1" s="1"/>
  <c r="B166" i="1"/>
  <c r="G166" i="1" s="1"/>
  <c r="F165" i="1"/>
  <c r="E165" i="1"/>
  <c r="D165" i="1"/>
  <c r="C165" i="1"/>
  <c r="B165" i="1"/>
  <c r="G165" i="1" s="1"/>
  <c r="F164" i="1"/>
  <c r="E164" i="1"/>
  <c r="E162" i="1" s="1"/>
  <c r="E156" i="1" s="1"/>
  <c r="D164" i="1"/>
  <c r="C164" i="1"/>
  <c r="B164" i="1"/>
  <c r="G164" i="1" s="1"/>
  <c r="F163" i="1"/>
  <c r="F162" i="1" s="1"/>
  <c r="E163" i="1"/>
  <c r="D163" i="1"/>
  <c r="C163" i="1"/>
  <c r="B163" i="1"/>
  <c r="G163" i="1" s="1"/>
  <c r="F161" i="1"/>
  <c r="E161" i="1"/>
  <c r="D161" i="1"/>
  <c r="C161" i="1"/>
  <c r="C159" i="1" s="1"/>
  <c r="B161" i="1"/>
  <c r="G161" i="1" s="1"/>
  <c r="F160" i="1"/>
  <c r="F159" i="1" s="1"/>
  <c r="E160" i="1"/>
  <c r="D160" i="1"/>
  <c r="D159" i="1" s="1"/>
  <c r="C160" i="1"/>
  <c r="B160" i="1"/>
  <c r="B159" i="1" s="1"/>
  <c r="E159" i="1"/>
  <c r="F158" i="1"/>
  <c r="E158" i="1"/>
  <c r="D158" i="1"/>
  <c r="C158" i="1"/>
  <c r="B158" i="1"/>
  <c r="G158" i="1" s="1"/>
  <c r="F157" i="1"/>
  <c r="E157" i="1"/>
  <c r="D157" i="1"/>
  <c r="C157" i="1"/>
  <c r="C156" i="1" s="1"/>
  <c r="B157" i="1"/>
  <c r="G157" i="1" s="1"/>
  <c r="F154" i="1"/>
  <c r="E154" i="1"/>
  <c r="D154" i="1"/>
  <c r="C154" i="1"/>
  <c r="B154" i="1"/>
  <c r="G154" i="1" s="1"/>
  <c r="F152" i="1"/>
  <c r="E152" i="1"/>
  <c r="E150" i="1" s="1"/>
  <c r="D152" i="1"/>
  <c r="C152" i="1"/>
  <c r="B152" i="1"/>
  <c r="G152" i="1" s="1"/>
  <c r="F151" i="1"/>
  <c r="F150" i="1" s="1"/>
  <c r="E151" i="1"/>
  <c r="D151" i="1"/>
  <c r="D150" i="1" s="1"/>
  <c r="C151" i="1"/>
  <c r="B151" i="1"/>
  <c r="G151" i="1" s="1"/>
  <c r="C150" i="1"/>
  <c r="G148" i="1"/>
  <c r="F147" i="1"/>
  <c r="E147" i="1"/>
  <c r="D147" i="1"/>
  <c r="C147" i="1"/>
  <c r="B147" i="1"/>
  <c r="G147" i="1" s="1"/>
  <c r="G146" i="1"/>
  <c r="F146" i="1"/>
  <c r="E146" i="1"/>
  <c r="D146" i="1"/>
  <c r="C146" i="1"/>
  <c r="B146" i="1"/>
  <c r="F145" i="1"/>
  <c r="E145" i="1"/>
  <c r="D145" i="1"/>
  <c r="C145" i="1"/>
  <c r="B145" i="1"/>
  <c r="G145" i="1" s="1"/>
  <c r="G144" i="1"/>
  <c r="F144" i="1"/>
  <c r="E144" i="1"/>
  <c r="D144" i="1"/>
  <c r="C144" i="1"/>
  <c r="B144" i="1"/>
  <c r="F143" i="1"/>
  <c r="E143" i="1"/>
  <c r="E141" i="1" s="1"/>
  <c r="D143" i="1"/>
  <c r="C143" i="1"/>
  <c r="B143" i="1"/>
  <c r="G143" i="1" s="1"/>
  <c r="G142" i="1"/>
  <c r="F142" i="1"/>
  <c r="E142" i="1"/>
  <c r="D142" i="1"/>
  <c r="C142" i="1"/>
  <c r="C141" i="1" s="1"/>
  <c r="B142" i="1"/>
  <c r="D141" i="1"/>
  <c r="G140" i="1"/>
  <c r="F140" i="1"/>
  <c r="E140" i="1"/>
  <c r="D140" i="1"/>
  <c r="C140" i="1"/>
  <c r="C138" i="1" s="1"/>
  <c r="B140" i="1"/>
  <c r="F139" i="1"/>
  <c r="F138" i="1" s="1"/>
  <c r="G138" i="1" s="1"/>
  <c r="E139" i="1"/>
  <c r="E138" i="1" s="1"/>
  <c r="D139" i="1"/>
  <c r="C139" i="1"/>
  <c r="B139" i="1"/>
  <c r="G139" i="1" s="1"/>
  <c r="B138" i="1"/>
  <c r="G137" i="1"/>
  <c r="F137" i="1"/>
  <c r="E137" i="1"/>
  <c r="D137" i="1"/>
  <c r="C137" i="1"/>
  <c r="B137" i="1"/>
  <c r="F136" i="1"/>
  <c r="E136" i="1"/>
  <c r="D136" i="1"/>
  <c r="C136" i="1"/>
  <c r="B136" i="1"/>
  <c r="G136" i="1" s="1"/>
  <c r="G133" i="1"/>
  <c r="F133" i="1"/>
  <c r="E133" i="1"/>
  <c r="D133" i="1"/>
  <c r="C133" i="1"/>
  <c r="B133" i="1"/>
  <c r="F131" i="1"/>
  <c r="E131" i="1"/>
  <c r="E129" i="1" s="1"/>
  <c r="D131" i="1"/>
  <c r="C131" i="1"/>
  <c r="B131" i="1"/>
  <c r="G131" i="1" s="1"/>
  <c r="G130" i="1"/>
  <c r="F130" i="1"/>
  <c r="E130" i="1"/>
  <c r="D130" i="1"/>
  <c r="C130" i="1"/>
  <c r="C129" i="1" s="1"/>
  <c r="B130" i="1"/>
  <c r="D129" i="1"/>
  <c r="B129" i="1"/>
  <c r="G127" i="1"/>
  <c r="F126" i="1"/>
  <c r="E126" i="1"/>
  <c r="D126" i="1"/>
  <c r="C126" i="1"/>
  <c r="B126" i="1"/>
  <c r="G126" i="1" s="1"/>
  <c r="F125" i="1"/>
  <c r="E125" i="1"/>
  <c r="D125" i="1"/>
  <c r="C125" i="1"/>
  <c r="B125" i="1"/>
  <c r="G125" i="1" s="1"/>
  <c r="F124" i="1"/>
  <c r="E124" i="1"/>
  <c r="D124" i="1"/>
  <c r="C124" i="1"/>
  <c r="B124" i="1"/>
  <c r="G124" i="1" s="1"/>
  <c r="F123" i="1"/>
  <c r="E123" i="1"/>
  <c r="D123" i="1"/>
  <c r="C123" i="1"/>
  <c r="C120" i="1" s="1"/>
  <c r="C114" i="1" s="1"/>
  <c r="B123" i="1"/>
  <c r="G123" i="1" s="1"/>
  <c r="F122" i="1"/>
  <c r="E122" i="1"/>
  <c r="D122" i="1"/>
  <c r="D120" i="1" s="1"/>
  <c r="C122" i="1"/>
  <c r="B122" i="1"/>
  <c r="G122" i="1" s="1"/>
  <c r="F121" i="1"/>
  <c r="E121" i="1"/>
  <c r="D121" i="1"/>
  <c r="C121" i="1"/>
  <c r="B121" i="1"/>
  <c r="E120" i="1"/>
  <c r="F119" i="1"/>
  <c r="E119" i="1"/>
  <c r="E117" i="1" s="1"/>
  <c r="E114" i="1" s="1"/>
  <c r="D119" i="1"/>
  <c r="C119" i="1"/>
  <c r="B119" i="1"/>
  <c r="G119" i="1" s="1"/>
  <c r="F118" i="1"/>
  <c r="F117" i="1" s="1"/>
  <c r="E118" i="1"/>
  <c r="D118" i="1"/>
  <c r="D117" i="1" s="1"/>
  <c r="C118" i="1"/>
  <c r="B118" i="1"/>
  <c r="G118" i="1" s="1"/>
  <c r="C117" i="1"/>
  <c r="B117" i="1"/>
  <c r="F116" i="1"/>
  <c r="E116" i="1"/>
  <c r="D116" i="1"/>
  <c r="C116" i="1"/>
  <c r="B116" i="1"/>
  <c r="G116" i="1" s="1"/>
  <c r="F115" i="1"/>
  <c r="E115" i="1"/>
  <c r="D115" i="1"/>
  <c r="C115" i="1"/>
  <c r="B115" i="1"/>
  <c r="F112" i="1"/>
  <c r="E112" i="1"/>
  <c r="D112" i="1"/>
  <c r="C112" i="1"/>
  <c r="B112" i="1"/>
  <c r="G112" i="1" s="1"/>
  <c r="F110" i="1"/>
  <c r="E110" i="1"/>
  <c r="D110" i="1"/>
  <c r="D108" i="1" s="1"/>
  <c r="C110" i="1"/>
  <c r="B110" i="1"/>
  <c r="G110" i="1" s="1"/>
  <c r="F109" i="1"/>
  <c r="F108" i="1" s="1"/>
  <c r="E109" i="1"/>
  <c r="D109" i="1"/>
  <c r="C109" i="1"/>
  <c r="B109" i="1"/>
  <c r="B108" i="1" s="1"/>
  <c r="G108" i="1" s="1"/>
  <c r="E108" i="1"/>
  <c r="C108" i="1"/>
  <c r="G106" i="1"/>
  <c r="G105" i="1"/>
  <c r="F105" i="1"/>
  <c r="E105" i="1"/>
  <c r="D105" i="1"/>
  <c r="C105" i="1"/>
  <c r="B105" i="1"/>
  <c r="F104" i="1"/>
  <c r="E104" i="1"/>
  <c r="D104" i="1"/>
  <c r="C104" i="1"/>
  <c r="B104" i="1"/>
  <c r="G104" i="1" s="1"/>
  <c r="G103" i="1"/>
  <c r="F103" i="1"/>
  <c r="E103" i="1"/>
  <c r="D103" i="1"/>
  <c r="C103" i="1"/>
  <c r="B103" i="1"/>
  <c r="F102" i="1"/>
  <c r="E102" i="1"/>
  <c r="D102" i="1"/>
  <c r="C102" i="1"/>
  <c r="B102" i="1"/>
  <c r="G102" i="1" s="1"/>
  <c r="G101" i="1"/>
  <c r="F101" i="1"/>
  <c r="E101" i="1"/>
  <c r="D101" i="1"/>
  <c r="C101" i="1"/>
  <c r="B101" i="1"/>
  <c r="F100" i="1"/>
  <c r="F99" i="1" s="1"/>
  <c r="E100" i="1"/>
  <c r="E99" i="1" s="1"/>
  <c r="D100" i="1"/>
  <c r="C100" i="1"/>
  <c r="C99" i="1" s="1"/>
  <c r="B100" i="1"/>
  <c r="B99" i="1" s="1"/>
  <c r="D99" i="1"/>
  <c r="F98" i="1"/>
  <c r="E98" i="1"/>
  <c r="D98" i="1"/>
  <c r="C98" i="1"/>
  <c r="B98" i="1"/>
  <c r="B96" i="1" s="1"/>
  <c r="G96" i="1" s="1"/>
  <c r="G97" i="1"/>
  <c r="F97" i="1"/>
  <c r="E97" i="1"/>
  <c r="D97" i="1"/>
  <c r="D96" i="1" s="1"/>
  <c r="C97" i="1"/>
  <c r="C96" i="1" s="1"/>
  <c r="B97" i="1"/>
  <c r="F96" i="1"/>
  <c r="E96" i="1"/>
  <c r="F95" i="1"/>
  <c r="E95" i="1"/>
  <c r="D95" i="1"/>
  <c r="C95" i="1"/>
  <c r="B95" i="1"/>
  <c r="G95" i="1" s="1"/>
  <c r="G94" i="1"/>
  <c r="F94" i="1"/>
  <c r="E94" i="1"/>
  <c r="D94" i="1"/>
  <c r="C94" i="1"/>
  <c r="B94" i="1"/>
  <c r="F91" i="1"/>
  <c r="E91" i="1"/>
  <c r="D91" i="1"/>
  <c r="C91" i="1"/>
  <c r="B91" i="1"/>
  <c r="G91" i="1" s="1"/>
  <c r="G86" i="1"/>
  <c r="F86" i="1"/>
  <c r="E86" i="1"/>
  <c r="D86" i="1"/>
  <c r="D84" i="1" s="1"/>
  <c r="C86" i="1"/>
  <c r="C84" i="1" s="1"/>
  <c r="B86" i="1"/>
  <c r="F85" i="1"/>
  <c r="F84" i="1" s="1"/>
  <c r="E85" i="1"/>
  <c r="E84" i="1" s="1"/>
  <c r="D85" i="1"/>
  <c r="C85" i="1"/>
  <c r="B85" i="1"/>
  <c r="G85" i="1" s="1"/>
  <c r="B84" i="1"/>
  <c r="G82" i="1"/>
  <c r="F81" i="1"/>
  <c r="E81" i="1"/>
  <c r="D81" i="1"/>
  <c r="C81" i="1"/>
  <c r="B81" i="1"/>
  <c r="G81" i="1" s="1"/>
  <c r="F80" i="1"/>
  <c r="E80" i="1"/>
  <c r="D80" i="1"/>
  <c r="C80" i="1"/>
  <c r="B80" i="1"/>
  <c r="G80" i="1" s="1"/>
  <c r="F79" i="1"/>
  <c r="E79" i="1"/>
  <c r="D79" i="1"/>
  <c r="C79" i="1"/>
  <c r="B79" i="1"/>
  <c r="G79" i="1" s="1"/>
  <c r="F78" i="1"/>
  <c r="E78" i="1"/>
  <c r="D78" i="1"/>
  <c r="C78" i="1"/>
  <c r="C75" i="1" s="1"/>
  <c r="C69" i="1" s="1"/>
  <c r="B78" i="1"/>
  <c r="G78" i="1" s="1"/>
  <c r="F77" i="1"/>
  <c r="E77" i="1"/>
  <c r="D77" i="1"/>
  <c r="C77" i="1"/>
  <c r="B77" i="1"/>
  <c r="G77" i="1" s="1"/>
  <c r="F76" i="1"/>
  <c r="E76" i="1"/>
  <c r="E75" i="1" s="1"/>
  <c r="E69" i="1" s="1"/>
  <c r="D76" i="1"/>
  <c r="C76" i="1"/>
  <c r="B76" i="1"/>
  <c r="G76" i="1" s="1"/>
  <c r="F75" i="1"/>
  <c r="F74" i="1"/>
  <c r="E74" i="1"/>
  <c r="D74" i="1"/>
  <c r="C74" i="1"/>
  <c r="B74" i="1"/>
  <c r="G74" i="1" s="1"/>
  <c r="F73" i="1"/>
  <c r="E73" i="1"/>
  <c r="D73" i="1"/>
  <c r="C73" i="1"/>
  <c r="B73" i="1"/>
  <c r="E72" i="1"/>
  <c r="D72" i="1"/>
  <c r="C72" i="1"/>
  <c r="F71" i="1"/>
  <c r="E71" i="1"/>
  <c r="D71" i="1"/>
  <c r="C71" i="1"/>
  <c r="B71" i="1"/>
  <c r="G71" i="1" s="1"/>
  <c r="F70" i="1"/>
  <c r="E70" i="1"/>
  <c r="D70" i="1"/>
  <c r="C70" i="1"/>
  <c r="B70" i="1"/>
  <c r="G70" i="1" s="1"/>
  <c r="F67" i="1"/>
  <c r="E67" i="1"/>
  <c r="D67" i="1"/>
  <c r="C67" i="1"/>
  <c r="B67" i="1"/>
  <c r="G67" i="1" s="1"/>
  <c r="F65" i="1"/>
  <c r="E65" i="1"/>
  <c r="D65" i="1"/>
  <c r="C65" i="1"/>
  <c r="B65" i="1"/>
  <c r="G65" i="1" s="1"/>
  <c r="F64" i="1"/>
  <c r="E64" i="1"/>
  <c r="E63" i="1" s="1"/>
  <c r="D64" i="1"/>
  <c r="C64" i="1"/>
  <c r="B64" i="1"/>
  <c r="G64" i="1" s="1"/>
  <c r="F63" i="1"/>
  <c r="C63" i="1"/>
  <c r="B63" i="1"/>
  <c r="G61" i="1"/>
  <c r="F60" i="1"/>
  <c r="E60" i="1"/>
  <c r="D60" i="1"/>
  <c r="C60" i="1"/>
  <c r="B60" i="1"/>
  <c r="G60" i="1" s="1"/>
  <c r="F59" i="1"/>
  <c r="E59" i="1"/>
  <c r="D59" i="1"/>
  <c r="C59" i="1"/>
  <c r="B59" i="1"/>
  <c r="G59" i="1" s="1"/>
  <c r="F58" i="1"/>
  <c r="E58" i="1"/>
  <c r="D58" i="1"/>
  <c r="C58" i="1"/>
  <c r="B58" i="1"/>
  <c r="G58" i="1" s="1"/>
  <c r="F57" i="1"/>
  <c r="E57" i="1"/>
  <c r="D57" i="1"/>
  <c r="C57" i="1"/>
  <c r="B57" i="1"/>
  <c r="G57" i="1" s="1"/>
  <c r="F56" i="1"/>
  <c r="E56" i="1"/>
  <c r="E54" i="1" s="1"/>
  <c r="D56" i="1"/>
  <c r="D54" i="1" s="1"/>
  <c r="C56" i="1"/>
  <c r="B56" i="1"/>
  <c r="G56" i="1" s="1"/>
  <c r="F55" i="1"/>
  <c r="F54" i="1" s="1"/>
  <c r="E55" i="1"/>
  <c r="D55" i="1"/>
  <c r="C55" i="1"/>
  <c r="C54" i="1" s="1"/>
  <c r="B55" i="1"/>
  <c r="B54" i="1" s="1"/>
  <c r="F53" i="1"/>
  <c r="E53" i="1"/>
  <c r="D53" i="1"/>
  <c r="C53" i="1"/>
  <c r="C51" i="1" s="1"/>
  <c r="B53" i="1"/>
  <c r="B51" i="1" s="1"/>
  <c r="G51" i="1" s="1"/>
  <c r="F52" i="1"/>
  <c r="E52" i="1"/>
  <c r="E51" i="1" s="1"/>
  <c r="D52" i="1"/>
  <c r="D51" i="1" s="1"/>
  <c r="C52" i="1"/>
  <c r="B52" i="1"/>
  <c r="G52" i="1" s="1"/>
  <c r="F51" i="1"/>
  <c r="F50" i="1"/>
  <c r="E50" i="1"/>
  <c r="D50" i="1"/>
  <c r="C50" i="1"/>
  <c r="B50" i="1"/>
  <c r="G50" i="1" s="1"/>
  <c r="F49" i="1"/>
  <c r="E49" i="1"/>
  <c r="D49" i="1"/>
  <c r="C49" i="1"/>
  <c r="B49" i="1"/>
  <c r="G49" i="1" s="1"/>
  <c r="F46" i="1"/>
  <c r="E46" i="1"/>
  <c r="D46" i="1"/>
  <c r="C46" i="1"/>
  <c r="B46" i="1"/>
  <c r="G46" i="1" s="1"/>
  <c r="F44" i="1"/>
  <c r="E44" i="1"/>
  <c r="D44" i="1"/>
  <c r="C44" i="1"/>
  <c r="B44" i="1"/>
  <c r="G44" i="1" s="1"/>
  <c r="F43" i="1"/>
  <c r="F42" i="1" s="1"/>
  <c r="E43" i="1"/>
  <c r="D43" i="1"/>
  <c r="C43" i="1"/>
  <c r="C42" i="1" s="1"/>
  <c r="B43" i="1"/>
  <c r="E42" i="1"/>
  <c r="D42" i="1"/>
  <c r="G40" i="1"/>
  <c r="F39" i="1"/>
  <c r="E39" i="1"/>
  <c r="D39" i="1"/>
  <c r="C39" i="1"/>
  <c r="B39" i="1"/>
  <c r="G39" i="1" s="1"/>
  <c r="F38" i="1"/>
  <c r="E38" i="1"/>
  <c r="D38" i="1"/>
  <c r="C38" i="1"/>
  <c r="B38" i="1"/>
  <c r="G38" i="1" s="1"/>
  <c r="F37" i="1"/>
  <c r="E37" i="1"/>
  <c r="D37" i="1"/>
  <c r="C37" i="1"/>
  <c r="C33" i="1" s="1"/>
  <c r="B37" i="1"/>
  <c r="G37" i="1" s="1"/>
  <c r="F36" i="1"/>
  <c r="E36" i="1"/>
  <c r="D36" i="1"/>
  <c r="D33" i="1" s="1"/>
  <c r="C36" i="1"/>
  <c r="B36" i="1"/>
  <c r="G36" i="1" s="1"/>
  <c r="F35" i="1"/>
  <c r="E35" i="1"/>
  <c r="E33" i="1" s="1"/>
  <c r="D35" i="1"/>
  <c r="C35" i="1"/>
  <c r="B35" i="1"/>
  <c r="G35" i="1" s="1"/>
  <c r="F34" i="1"/>
  <c r="F33" i="1" s="1"/>
  <c r="E34" i="1"/>
  <c r="D34" i="1"/>
  <c r="C34" i="1"/>
  <c r="B34" i="1"/>
  <c r="B33" i="1" s="1"/>
  <c r="G33" i="1" s="1"/>
  <c r="F32" i="1"/>
  <c r="F30" i="1" s="1"/>
  <c r="E32" i="1"/>
  <c r="D32" i="1"/>
  <c r="C32" i="1"/>
  <c r="B32" i="1"/>
  <c r="F31" i="1"/>
  <c r="E31" i="1"/>
  <c r="D31" i="1"/>
  <c r="D30" i="1" s="1"/>
  <c r="C31" i="1"/>
  <c r="B31" i="1"/>
  <c r="G31" i="1" s="1"/>
  <c r="E30" i="1"/>
  <c r="C30" i="1"/>
  <c r="C27" i="1" s="1"/>
  <c r="F29" i="1"/>
  <c r="E29" i="1"/>
  <c r="D29" i="1"/>
  <c r="C29" i="1"/>
  <c r="B29" i="1"/>
  <c r="G29" i="1" s="1"/>
  <c r="F28" i="1"/>
  <c r="E28" i="1"/>
  <c r="D28" i="1"/>
  <c r="C28" i="1"/>
  <c r="B28" i="1"/>
  <c r="E27" i="1"/>
  <c r="F25" i="1"/>
  <c r="E25" i="1"/>
  <c r="D25" i="1"/>
  <c r="C25" i="1"/>
  <c r="B25" i="1"/>
  <c r="G25" i="1" s="1"/>
  <c r="F23" i="1"/>
  <c r="E23" i="1"/>
  <c r="E21" i="1" s="1"/>
  <c r="D23" i="1"/>
  <c r="C23" i="1"/>
  <c r="B23" i="1"/>
  <c r="F22" i="1"/>
  <c r="F21" i="1" s="1"/>
  <c r="E22" i="1"/>
  <c r="D22" i="1"/>
  <c r="C22" i="1"/>
  <c r="B22" i="1"/>
  <c r="B21" i="1" s="1"/>
  <c r="G21" i="1" s="1"/>
  <c r="D21" i="1"/>
  <c r="C21" i="1"/>
  <c r="G19" i="1"/>
  <c r="F18" i="1"/>
  <c r="E18" i="1"/>
  <c r="D18" i="1"/>
  <c r="C18" i="1"/>
  <c r="B18" i="1"/>
  <c r="G18" i="1" s="1"/>
  <c r="F17" i="1"/>
  <c r="E17" i="1"/>
  <c r="D17" i="1"/>
  <c r="C17" i="1"/>
  <c r="B17" i="1"/>
  <c r="G17" i="1" s="1"/>
  <c r="F16" i="1"/>
  <c r="E16" i="1"/>
  <c r="D16" i="1"/>
  <c r="C16" i="1"/>
  <c r="B16" i="1"/>
  <c r="G16" i="1" s="1"/>
  <c r="F15" i="1"/>
  <c r="E15" i="1"/>
  <c r="D15" i="1"/>
  <c r="C15" i="1"/>
  <c r="B15" i="1"/>
  <c r="G15" i="1" s="1"/>
  <c r="F14" i="1"/>
  <c r="E14" i="1"/>
  <c r="D14" i="1"/>
  <c r="C14" i="1"/>
  <c r="B14" i="1"/>
  <c r="G14" i="1" s="1"/>
  <c r="F13" i="1"/>
  <c r="F12" i="1" s="1"/>
  <c r="E13" i="1"/>
  <c r="D13" i="1"/>
  <c r="C13" i="1"/>
  <c r="C12" i="1" s="1"/>
  <c r="B13" i="1"/>
  <c r="F11" i="1"/>
  <c r="E11" i="1"/>
  <c r="D11" i="1"/>
  <c r="C11" i="1"/>
  <c r="B11" i="1"/>
  <c r="F10" i="1"/>
  <c r="E10" i="1"/>
  <c r="E9" i="1" s="1"/>
  <c r="D10" i="1"/>
  <c r="D9" i="1" s="1"/>
  <c r="C10" i="1"/>
  <c r="B10" i="1"/>
  <c r="G10" i="1" s="1"/>
  <c r="F9" i="1"/>
  <c r="F8" i="1"/>
  <c r="E8" i="1"/>
  <c r="D8" i="1"/>
  <c r="C8" i="1"/>
  <c r="B8" i="1"/>
  <c r="G8" i="1" s="1"/>
  <c r="F7" i="1"/>
  <c r="E7" i="1"/>
  <c r="D7" i="1"/>
  <c r="C7" i="1"/>
  <c r="B7" i="1"/>
  <c r="G7" i="1" s="1"/>
  <c r="F4" i="1"/>
  <c r="E4" i="1"/>
  <c r="D4" i="1"/>
  <c r="C4" i="1"/>
  <c r="B4" i="1"/>
  <c r="G4" i="1" s="1"/>
  <c r="G32" i="1" l="1"/>
  <c r="B30" i="1"/>
  <c r="G30" i="1" s="1"/>
  <c r="G11" i="1"/>
  <c r="B9" i="1"/>
  <c r="G9" i="1" s="1"/>
  <c r="D12" i="1"/>
  <c r="D6" i="1" s="1"/>
  <c r="B12" i="1"/>
  <c r="G13" i="1"/>
  <c r="B42" i="1"/>
  <c r="G42" i="1" s="1"/>
  <c r="G43" i="1"/>
  <c r="G84" i="1"/>
  <c r="D222" i="1"/>
  <c r="F48" i="1"/>
  <c r="B162" i="1"/>
  <c r="G162" i="1" s="1"/>
  <c r="D180" i="1"/>
  <c r="E48" i="1"/>
  <c r="G53" i="1"/>
  <c r="G55" i="1"/>
  <c r="G63" i="1"/>
  <c r="B75" i="1"/>
  <c r="G75" i="1" s="1"/>
  <c r="D93" i="1"/>
  <c r="B120" i="1"/>
  <c r="F120" i="1"/>
  <c r="G172" i="1"/>
  <c r="G185" i="1"/>
  <c r="G187" i="1"/>
  <c r="D201" i="1"/>
  <c r="B225" i="1"/>
  <c r="E222" i="1"/>
  <c r="G23" i="1"/>
  <c r="G98" i="1"/>
  <c r="G100" i="1"/>
  <c r="D114" i="1"/>
  <c r="F156" i="1"/>
  <c r="D162" i="1"/>
  <c r="G218" i="1"/>
  <c r="B228" i="1"/>
  <c r="G228" i="1" s="1"/>
  <c r="D48" i="1"/>
  <c r="C93" i="1"/>
  <c r="G117" i="1"/>
  <c r="E135" i="1"/>
  <c r="B150" i="1"/>
  <c r="G150" i="1" s="1"/>
  <c r="F180" i="1"/>
  <c r="G212" i="1"/>
  <c r="G237" i="1"/>
  <c r="D27" i="1"/>
  <c r="C9" i="1"/>
  <c r="C6" i="1" s="1"/>
  <c r="E12" i="1"/>
  <c r="E6" i="1" s="1"/>
  <c r="D63" i="1"/>
  <c r="B72" i="1"/>
  <c r="F72" i="1"/>
  <c r="F69" i="1" s="1"/>
  <c r="D75" i="1"/>
  <c r="D69" i="1" s="1"/>
  <c r="F129" i="1"/>
  <c r="G129" i="1" s="1"/>
  <c r="D138" i="1"/>
  <c r="D135" i="1" s="1"/>
  <c r="B141" i="1"/>
  <c r="F141" i="1"/>
  <c r="F135" i="1" s="1"/>
  <c r="D156" i="1"/>
  <c r="E171" i="1"/>
  <c r="C183" i="1"/>
  <c r="C180" i="1" s="1"/>
  <c r="E186" i="1"/>
  <c r="E180" i="1" s="1"/>
  <c r="B204" i="1"/>
  <c r="G204" i="1" s="1"/>
  <c r="G54" i="1"/>
  <c r="B48" i="1"/>
  <c r="G48" i="1" s="1"/>
  <c r="F27" i="1"/>
  <c r="B93" i="1"/>
  <c r="G99" i="1"/>
  <c r="B201" i="1"/>
  <c r="F201" i="1"/>
  <c r="G12" i="1"/>
  <c r="F6" i="1"/>
  <c r="E93" i="1"/>
  <c r="B114" i="1"/>
  <c r="G114" i="1" s="1"/>
  <c r="F114" i="1"/>
  <c r="C135" i="1"/>
  <c r="G159" i="1"/>
  <c r="B156" i="1"/>
  <c r="G156" i="1" s="1"/>
  <c r="C222" i="1"/>
  <c r="B180" i="1"/>
  <c r="G180" i="1" s="1"/>
  <c r="G186" i="1"/>
  <c r="B27" i="1"/>
  <c r="C48" i="1"/>
  <c r="G72" i="1"/>
  <c r="B69" i="1"/>
  <c r="G69" i="1" s="1"/>
  <c r="F93" i="1"/>
  <c r="B135" i="1"/>
  <c r="G22" i="1"/>
  <c r="G28" i="1"/>
  <c r="G34" i="1"/>
  <c r="G73" i="1"/>
  <c r="G109" i="1"/>
  <c r="G115" i="1"/>
  <c r="G121" i="1"/>
  <c r="G160" i="1"/>
  <c r="G196" i="1"/>
  <c r="G202" i="1"/>
  <c r="G208" i="1"/>
  <c r="G135" i="1" l="1"/>
  <c r="G141" i="1"/>
  <c r="G225" i="1"/>
  <c r="B222" i="1"/>
  <c r="G222" i="1" s="1"/>
  <c r="G120" i="1"/>
  <c r="G27" i="1"/>
  <c r="B6" i="1"/>
  <c r="G6" i="1" s="1"/>
  <c r="G93" i="1"/>
  <c r="G201" i="1"/>
</calcChain>
</file>

<file path=xl/sharedStrings.xml><?xml version="1.0" encoding="utf-8"?>
<sst xmlns="http://schemas.openxmlformats.org/spreadsheetml/2006/main" count="862" uniqueCount="256">
  <si>
    <t>Males and Females</t>
  </si>
  <si>
    <t>Jan-Mar
2015</t>
  </si>
  <si>
    <t>Apr-Jun
2015</t>
  </si>
  <si>
    <t>Jul-Sep 
2015</t>
  </si>
  <si>
    <t>Oct-Dec
2015</t>
  </si>
  <si>
    <t>All</t>
  </si>
  <si>
    <t>Determinate sentences</t>
  </si>
  <si>
    <t>Less than or equal to 6 months</t>
  </si>
  <si>
    <t>Greater than 6 months to less than 12 months</t>
  </si>
  <si>
    <t>12 months to less than 4 years</t>
  </si>
  <si>
    <t>12 months to less than 2 years</t>
  </si>
  <si>
    <t>-</t>
  </si>
  <si>
    <t>2 years to less than 4 years</t>
  </si>
  <si>
    <t>4 years or more (excluding indeterminate sentences)</t>
  </si>
  <si>
    <t>4 years to less than 5 years</t>
  </si>
  <si>
    <t>5 years to less than 7 years</t>
  </si>
  <si>
    <t>7 years to less than 10 years</t>
  </si>
  <si>
    <t>10 years to less than 14 years</t>
  </si>
  <si>
    <t>14 years or more (excluding indeterminate sentences)</t>
  </si>
  <si>
    <t>Extended determinate sentence</t>
  </si>
  <si>
    <t>Sentence length not recorded</t>
  </si>
  <si>
    <t>Indeterminate sentences</t>
  </si>
  <si>
    <t>Indeterminate sentence for public protection (IPP)</t>
  </si>
  <si>
    <t>Life sentence</t>
  </si>
  <si>
    <t>Adults</t>
  </si>
  <si>
    <t>18-20 year olds</t>
  </si>
  <si>
    <t>15-17 year olds</t>
  </si>
  <si>
    <t>Males</t>
  </si>
  <si>
    <t>Females</t>
  </si>
  <si>
    <t>Average sentence length in months</t>
  </si>
  <si>
    <t xml:space="preserve">(1) The change in percentages are given as a percentage point change (pp). </t>
  </si>
  <si>
    <t>Table 3.4: Home Detention Curfew releases by sentence length, and sex</t>
  </si>
  <si>
    <t>Number released on HDC</t>
  </si>
  <si>
    <t>Percentage released</t>
  </si>
  <si>
    <t>Table 3.5: Releases and recorded failures on temporary licence, by sex</t>
  </si>
  <si>
    <t>Incidences of release on temporary licence</t>
  </si>
  <si>
    <t>Special Purpose Licence</t>
  </si>
  <si>
    <t>Resettlement Day Release</t>
  </si>
  <si>
    <t>Resettlement Overnight Release</t>
  </si>
  <si>
    <r>
      <t xml:space="preserve">Individuals released on temporary licence </t>
    </r>
    <r>
      <rPr>
        <vertAlign val="superscript"/>
        <sz val="10"/>
        <rFont val="Arial"/>
        <family val="2"/>
      </rPr>
      <t>(1,2)</t>
    </r>
  </si>
  <si>
    <t>Recall</t>
  </si>
  <si>
    <r>
      <t xml:space="preserve">Other sentence type </t>
    </r>
    <r>
      <rPr>
        <vertAlign val="superscript"/>
        <sz val="10"/>
        <rFont val="Arial"/>
        <family val="2"/>
      </rPr>
      <t>(3)</t>
    </r>
  </si>
  <si>
    <t>Sentence type not recorded</t>
  </si>
  <si>
    <r>
      <t xml:space="preserve">Recorded temporary release failures </t>
    </r>
    <r>
      <rPr>
        <b/>
        <vertAlign val="superscript"/>
        <sz val="10"/>
        <rFont val="Arial"/>
        <family val="2"/>
      </rPr>
      <t>(4)</t>
    </r>
  </si>
  <si>
    <r>
      <t>Failures</t>
    </r>
    <r>
      <rPr>
        <b/>
        <sz val="10"/>
        <rFont val="Arial"/>
        <family val="2"/>
      </rPr>
      <t xml:space="preserve"> per 100,000 incidences of release</t>
    </r>
  </si>
  <si>
    <t>*</t>
  </si>
  <si>
    <t>Table 3.3: Releases from determinate and indeterminate sentences by establishment, and sex</t>
  </si>
  <si>
    <t>Establishment</t>
  </si>
  <si>
    <t>Total Male</t>
  </si>
  <si>
    <t>Altcourse</t>
  </si>
  <si>
    <t>Ashfield</t>
  </si>
  <si>
    <t>Aylesbury</t>
  </si>
  <si>
    <t>Bedford</t>
  </si>
  <si>
    <t>Belmarsh</t>
  </si>
  <si>
    <t>Birmingham</t>
  </si>
  <si>
    <r>
      <t xml:space="preserve">Blantyre House </t>
    </r>
    <r>
      <rPr>
        <vertAlign val="superscript"/>
        <sz val="10"/>
        <rFont val="Arial"/>
        <family val="2"/>
      </rPr>
      <t>(1)</t>
    </r>
  </si>
  <si>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</si>
  <si>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</si>
  <si>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</si>
  <si>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</si>
  <si>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</si>
  <si>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</si>
  <si>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</si>
  <si>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</si>
  <si>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</si>
  <si>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</si>
  <si>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</si>
  <si>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</si>
  <si>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</si>
  <si>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</si>
  <si>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</si>
  <si>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</si>
  <si>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</si>
  <si>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</si>
  <si>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</si>
  <si>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</si>
  <si>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</si>
  <si>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</si>
  <si>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</si>
  <si>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</si>
  <si>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</si>
  <si>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</si>
  <si>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</si>
  <si>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Glen Parva</t>
  </si>
  <si>
    <t>Grendon/Spring Hill</t>
  </si>
  <si>
    <t>Guys Marsh</t>
  </si>
  <si>
    <t>Haverigg</t>
  </si>
  <si>
    <t>Hewell</t>
  </si>
  <si>
    <t>High Down</t>
  </si>
  <si>
    <t>Highpoint (North and South)</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</si>
  <si>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</si>
  <si>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</si>
  <si>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</si>
  <si>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</si>
  <si>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</si>
  <si>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</si>
  <si>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</si>
  <si>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</si>
  <si>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</si>
  <si>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</si>
  <si>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</si>
  <si>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</si>
  <si>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</si>
  <si>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</si>
  <si>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</si>
  <si>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</si>
  <si>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</si>
  <si>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</si>
  <si>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</si>
  <si>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</si>
  <si>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</si>
  <si>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</si>
  <si>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</si>
  <si>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</si>
  <si>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Moorland / Hatfield</t>
  </si>
  <si>
    <t>Mount</t>
  </si>
  <si>
    <t>North Sea Camp</t>
  </si>
  <si>
    <t>Northumberland</t>
  </si>
  <si>
    <t>Norwich</t>
  </si>
  <si>
    <t>Nottingham</t>
  </si>
  <si>
    <t>Oakwood</t>
  </si>
  <si>
    <t>Onley</t>
  </si>
  <si>
    <t>Parc</t>
  </si>
  <si>
    <t>Pentonville</t>
  </si>
  <si>
    <r>
      <t xml:space="preserve">Peterborough </t>
    </r>
    <r>
      <rPr>
        <vertAlign val="superscript"/>
        <sz val="10"/>
        <rFont val="Arial"/>
        <family val="2"/>
      </rPr>
      <t>(2)</t>
    </r>
  </si>
  <si>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</si>
  <si>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</si>
  <si>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</si>
  <si>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</si>
  <si>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</si>
  <si>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</si>
  <si>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</si>
  <si>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</si>
  <si>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</si>
  <si>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</si>
  <si>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</si>
  <si>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</si>
  <si>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</si>
  <si>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</si>
  <si>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</si>
  <si>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</si>
  <si>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Usk / Prescoed</t>
  </si>
  <si>
    <t>Wakefield</t>
  </si>
  <si>
    <t>Wandsworth</t>
  </si>
  <si>
    <t>Warren Hill</t>
  </si>
  <si>
    <t>Wayland</t>
  </si>
  <si>
    <t>Wealstun</t>
  </si>
  <si>
    <t>Werrington</t>
  </si>
  <si>
    <t>Wetherby</t>
  </si>
  <si>
    <t>Whatton</t>
  </si>
  <si>
    <t>Whitemoor</t>
  </si>
  <si>
    <t>Winchester</t>
  </si>
  <si>
    <t>Woodhill</t>
  </si>
  <si>
    <t>Wormwood Scrubs</t>
  </si>
  <si>
    <t>Wymott</t>
  </si>
  <si>
    <t>Total Female</t>
  </si>
  <si>
    <t>Askham Grange</t>
  </si>
  <si>
    <t>Bronzefield</t>
  </si>
  <si>
    <r>
      <t xml:space="preserve">Downview </t>
    </r>
    <r>
      <rPr>
        <vertAlign val="superscript"/>
        <sz val="10"/>
        <rFont val="Arial"/>
        <family val="2"/>
      </rPr>
      <t>(3)</t>
    </r>
  </si>
  <si>
    <t>East Sutton Park</t>
  </si>
  <si>
    <t>Foston Hall</t>
  </si>
  <si>
    <t>Holloway</t>
  </si>
  <si>
    <t>Low Newton</t>
  </si>
  <si>
    <t>New Hall</t>
  </si>
  <si>
    <t>Send</t>
  </si>
  <si>
    <t>Styal</t>
  </si>
  <si>
    <t>(1) In January 2015 it was announced that HMP Blantyre House would be temporarily taken out of use.</t>
  </si>
  <si>
    <t>Incidences of prisoner transfer</t>
  </si>
  <si>
    <t>Normal transfer</t>
  </si>
  <si>
    <t>Security reasons</t>
  </si>
  <si>
    <t>Overcrowding draft</t>
  </si>
  <si>
    <t>Transfer via court</t>
  </si>
  <si>
    <t>Accumulated visits</t>
  </si>
  <si>
    <t>Other reasons</t>
  </si>
  <si>
    <t>Contents</t>
  </si>
  <si>
    <t>Table 3.1</t>
  </si>
  <si>
    <t>Releases from determinate and indeterminate sentences by age group, and sex</t>
  </si>
  <si>
    <t>Table 3.2</t>
  </si>
  <si>
    <t>Releases from determinate and indeterminate sentences by establishment, and sex</t>
  </si>
  <si>
    <t>Table 3.3</t>
  </si>
  <si>
    <t>Time served in prison by prisoners released from determinate sentences by sex</t>
  </si>
  <si>
    <t>Table 3.4</t>
  </si>
  <si>
    <t>Home Detention Curfew releases by sentence length, and sex</t>
  </si>
  <si>
    <t>Table 3.5</t>
  </si>
  <si>
    <t>Releases and recorded failures on temporary licence, by sex</t>
  </si>
  <si>
    <t>Table 3.6</t>
  </si>
  <si>
    <t>Prisoner transfers by type of transfer, and sex</t>
  </si>
  <si>
    <t>Drake Hall</t>
  </si>
  <si>
    <t>Eastwood Park</t>
  </si>
  <si>
    <t>Geographic coverage</t>
  </si>
  <si>
    <t>All tables are for England and Wales.</t>
  </si>
  <si>
    <t>Data sources and quality</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</si>
  <si>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</si>
  <si>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</si>
  <si>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</si>
  <si>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</si>
  <si>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Symbols used</t>
  </si>
  <si>
    <t>..</t>
  </si>
  <si>
    <t>Not available</t>
  </si>
  <si>
    <t>Nil or less than half the final digit shown</t>
  </si>
  <si>
    <t>Not applicable</t>
  </si>
  <si>
    <t>One or both comparison figures less than 50</t>
  </si>
  <si>
    <t>**</t>
  </si>
  <si>
    <t>Disclosure control</t>
  </si>
  <si>
    <t>(1) Sentence type is based on the prisoner’s custody type at the point of their first ROTL of the quarter.</t>
  </si>
  <si>
    <t>(4) Not all temporary release failures are recorded on central administrative systems. Those that are not recorded centrally are more likely to be low-level failures including, for example, returning with unauthorised possessions and failing alcohol meter.</t>
  </si>
  <si>
    <r>
      <t>Table 3.6: Prisoner transfers</t>
    </r>
    <r>
      <rPr>
        <vertAlign val="superscript"/>
        <sz val="12"/>
        <rFont val="Arial"/>
        <family val="2"/>
      </rPr>
      <t>(1)</t>
    </r>
    <r>
      <rPr>
        <b/>
        <sz val="12"/>
        <rFont val="Arial"/>
        <family val="2"/>
      </rPr>
      <t xml:space="preserve"> by type of transfer, and sex</t>
    </r>
  </si>
  <si>
    <r>
      <t xml:space="preserve">Individuals transferred </t>
    </r>
    <r>
      <rPr>
        <vertAlign val="superscript"/>
        <sz val="10"/>
        <rFont val="Arial"/>
        <family val="2"/>
      </rPr>
      <t>(2)</t>
    </r>
  </si>
  <si>
    <t>(2) In the new data system, an offender may be eligible for release on HDC in more than one quarter. Users should therefore not sum four quarters worth of data for the annual number of prisoners transferred. Annual figures are provided in the annual releases tables, typically published in April of each year.</t>
  </si>
  <si>
    <t>(3) The population figures are as of the last working Friday in the period.</t>
  </si>
  <si>
    <r>
      <t>Population on HDC at end of the period</t>
    </r>
    <r>
      <rPr>
        <sz val="10"/>
        <rFont val="Arial"/>
        <family val="2"/>
      </rPr>
      <t xml:space="preserve"> </t>
    </r>
    <r>
      <rPr>
        <vertAlign val="superscript"/>
        <sz val="10"/>
        <rFont val="Arial"/>
        <family val="2"/>
      </rPr>
      <t>(3)</t>
    </r>
  </si>
  <si>
    <r>
      <t>Jan-Mar
2015</t>
    </r>
    <r>
      <rPr>
        <vertAlign val="superscript"/>
        <sz val="11"/>
        <rFont val="Arial"/>
        <family val="2"/>
      </rPr>
      <t>(4)</t>
    </r>
  </si>
  <si>
    <t>The figures in these tables have been drawn from administrative IT systems which, as with any large scale recording system, are subject to possible errors with data entry and processing.</t>
  </si>
  <si>
    <t>- persons committed to custody for non-payment of a fine</t>
  </si>
  <si>
    <t>- releases to hospital</t>
  </si>
  <si>
    <t>- releases following recall after release on licence, except occassions</t>
  </si>
  <si>
    <t xml:space="preserve">i. where the offender has committed a new offence and is committed to custody for a new sentence and the subsequent release date falls after the sentence expiry date of the original sentence, or 
</t>
  </si>
  <si>
    <t xml:space="preserve">ii. where upon release the offender is subject to the licence condition of the new custodial sentence
</t>
  </si>
  <si>
    <t>- civil non-criminal prisoners</t>
  </si>
  <si>
    <t xml:space="preserve">(1) A release is defined as a release from prison where the prisoner has finished serving the custodial term of their sentence(s) and excludes:
</t>
  </si>
  <si>
    <r>
      <t>Table 3.1: Releases</t>
    </r>
    <r>
      <rPr>
        <vertAlign val="superscript"/>
        <sz val="12"/>
        <rFont val="Arial"/>
        <family val="2"/>
      </rPr>
      <t>(1,2)</t>
    </r>
    <r>
      <rPr>
        <b/>
        <sz val="12"/>
        <rFont val="Arial"/>
        <family val="2"/>
      </rPr>
      <t xml:space="preserve"> from determinate and indeterminate sentences by age group, and sex</t>
    </r>
  </si>
  <si>
    <t>(2) HMP Peterborough is a dual purpose prison for men and women.</t>
  </si>
  <si>
    <t>(3) From November 2013 HMP Downview was no longer operated as a female establishment and is currently out of use.</t>
  </si>
  <si>
    <t>(1) This is the number of offenders serving sentences of between 12 weeks and just under 4 years and therefore potentially eligible for release on Home Detention Curfew (HDC) in the relevant period. It includes offenders who are in fact statutorily ineligible for HDC, such as registered sex offenders or those with a previous recall for breach of curfew on HDC (prisoners not eligible for HDC for these reasons cannot be identified from the data that is held). Moreover, certain offenders are presumed unsuitable for HDC and will only be considered for release in exceptional circumstances.</t>
  </si>
  <si>
    <t>Definitions and measurements</t>
  </si>
  <si>
    <t>- deported prisoners from NOMS operated Immigration Removal Centres (IRCs)</t>
  </si>
  <si>
    <r>
      <t>(3) The other sentence type category i</t>
    </r>
    <r>
      <rPr>
        <sz val="9"/>
        <color indexed="8"/>
        <rFont val="Arial"/>
        <family val="2"/>
      </rPr>
      <t>ncludes fine defaulters and non-criminal prisoners.</t>
    </r>
  </si>
  <si>
    <r>
      <t xml:space="preserve">Percentage of time served including remand </t>
    </r>
    <r>
      <rPr>
        <b/>
        <vertAlign val="superscript"/>
        <sz val="10"/>
        <rFont val="Arial"/>
        <family val="2"/>
      </rPr>
      <t>(1,2)</t>
    </r>
  </si>
  <si>
    <t>(1) Transfers between prison establishments in England and Wales, excluding NOMS operated Immigration Removal Centres (IRCs).</t>
  </si>
  <si>
    <t>Details of data quality issues related to prison releases data presented in these tables can be found in the data sources and quality section for releases, Home Detention Curfew, releases on temporary licence and transfers respectively in the document 'Guide to Offender Management Statistics' which is published alongside these tables.</t>
  </si>
  <si>
    <t>Further details of the terminology and methodology used to report prison releases can be found in the definitions and counting procedures section for releases, Home Detention Curfew and releases on temporary licence respectively in the 'Guide to Offender Management Statistics' published alongside these tables.</t>
  </si>
  <si>
    <t>Prison releases:  January to March 2016</t>
  </si>
  <si>
    <t>Jan-Mar
2016</t>
  </si>
  <si>
    <t>Percentage change
Jan-Mar
2015 to 2016</t>
  </si>
  <si>
    <r>
      <t>Population on HDC at end of the period</t>
    </r>
    <r>
      <rPr>
        <sz val="10"/>
        <rFont val="Arial"/>
        <family val="2"/>
      </rPr>
      <t xml:space="preserve"> </t>
    </r>
    <r>
      <rPr>
        <vertAlign val="superscript"/>
        <sz val="10"/>
        <rFont val="Arial"/>
        <family val="2"/>
      </rPr>
      <t>(3,4)</t>
    </r>
  </si>
  <si>
    <r>
      <t xml:space="preserve">Number eligible for release on HDC </t>
    </r>
    <r>
      <rPr>
        <b/>
        <vertAlign val="superscript"/>
        <sz val="10"/>
        <rFont val="Arial"/>
        <family val="2"/>
      </rPr>
      <t>(r)</t>
    </r>
    <r>
      <rPr>
        <b/>
        <sz val="10"/>
        <rFont val="Arial"/>
        <family val="2"/>
      </rPr>
      <t xml:space="preserve"> </t>
    </r>
    <r>
      <rPr>
        <vertAlign val="superscript"/>
        <sz val="10"/>
        <rFont val="Arial"/>
        <family val="2"/>
      </rPr>
      <t>(1,2)</t>
    </r>
  </si>
  <si>
    <t>(r) Due to an improvement in data processing methods, figures for HDC eligibility have been revised.</t>
  </si>
  <si>
    <r>
      <t>Percentage change
Jan-Mar
2015 to 2016</t>
    </r>
    <r>
      <rPr>
        <vertAlign val="superscript"/>
        <sz val="11"/>
        <rFont val="Arial"/>
        <family val="2"/>
      </rPr>
      <t>(4)</t>
    </r>
  </si>
  <si>
    <t xml:space="preserve">This release was published on 28 July 2016 at 9:30am, and covers the quarter January to March 2016. </t>
  </si>
  <si>
    <t>The next release will be published on 27 October 2016 at 9:30am, and will cover the quarter April to July 2016.</t>
  </si>
  <si>
    <t>(2) The time served including remand is calculated as the difference between the date of initial entry to prison and the date of release. For those offenders that are recalled to custody, the date of entry is taken to be the date of initial entry for the original set of offences committed and not the date in which the offender returned to custody for the breach of their licence. Therefore, for prisoners that have been recalled to custody, the time served measurement will include a period where the offender was actually on licence in the community instead of in prison custody. This is the reason why, on occassion, the average time served figure may be greater than the average sentence length figure.</t>
  </si>
  <si>
    <r>
      <t>Oct-Dec
2015</t>
    </r>
    <r>
      <rPr>
        <vertAlign val="superscript"/>
        <sz val="11"/>
        <rFont val="Arial"/>
        <family val="2"/>
      </rPr>
      <t>(r)</t>
    </r>
  </si>
  <si>
    <t>(r) A correction has been applied.</t>
  </si>
  <si>
    <t>Due to improvements in IT systems, prison releases data from 2015 onwards is taken from a different source and, for statistical reporting purposes only, are produced using a different method to figures produced prior to 2015. The changes that were implemented are set out in 'Changes to Offender Management Statistics: quarterly and annual editions', which was published on 28 April 2016, and available online at:</t>
  </si>
  <si>
    <t>https://www.gov.uk/government/uploads/system/uploads/attachment_data/file/519440/offender-management-statistics-changes.pdf</t>
  </si>
  <si>
    <t>Childcare Resettlement Licence</t>
  </si>
  <si>
    <t>(4) The method used to produce the number of offenders eligible for release on HDC in the new data system requires data on the prison population the day before the reporting quarter starts. However, the new data system is only available from 1 January 2015 onwards, thus the figure produced for January to March 2015 is lower than expected. Consequently, percentage changes between 2015 and 2016 are not presented in the table, and the quarter Janurary to March 2016 is not directly comparable to the same quarter in 2015.</t>
  </si>
  <si>
    <t>(2) One individual may be released on temporary licence in more than one quarter of the year. Users should therefore not sum four quarters worth of data for the annual number of prisoners released on temporary licence. Annual figures are provided in the annual releases tables, typically published in April of each year.</t>
  </si>
  <si>
    <t>(2) One individual may be transferred in the prison estate in more than one quarter of the year. Users should therefore not sum four quarters worth of data for the annual number of prisoners transferred. Annual figures are provided in the annual releases tables, typically published in April of each year.</t>
  </si>
  <si>
    <r>
      <t>Jan-Mar
2015</t>
    </r>
    <r>
      <rPr>
        <vertAlign val="superscript"/>
        <sz val="11"/>
        <rFont val="Arial"/>
        <family val="2"/>
      </rPr>
      <t>(r)</t>
    </r>
  </si>
  <si>
    <r>
      <t>Apr-Jun
2015</t>
    </r>
    <r>
      <rPr>
        <vertAlign val="superscript"/>
        <sz val="11"/>
        <rFont val="Arial"/>
        <family val="2"/>
      </rPr>
      <t>(r)</t>
    </r>
  </si>
  <si>
    <r>
      <t>Jul-Sep 
2015</t>
    </r>
    <r>
      <rPr>
        <vertAlign val="superscript"/>
        <sz val="11"/>
        <rFont val="Arial"/>
        <family val="2"/>
      </rPr>
      <t>(r)</t>
    </r>
  </si>
  <si>
    <t xml:space="preserve">(2) As released indeterminate prisoners are subject to a licence which remains in force for the duration of their natural life, occasions i and ii above to not apply, and thus all indeterminate releases reported will be first releases.
</t>
  </si>
  <si>
    <t>Table 3.2: Time served by prisoners released from determinate sentences by sentence length, and sex</t>
  </si>
  <si>
    <r>
      <t xml:space="preserve">Average time served including remand in months </t>
    </r>
    <r>
      <rPr>
        <b/>
        <vertAlign val="superscript"/>
        <sz val="10"/>
        <rFont val="Arial"/>
        <family val="2"/>
      </rPr>
      <t>(r)</t>
    </r>
  </si>
  <si>
    <t>(r) Improvements in data processing have led to a revision of average time served figures for January to 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</si>
</sst>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quot;pp&quot;"/>
  </numFmts>
  <fonts count="26" x14ac:knownFonts="1">
    <font>
      <sz val="11"/>
      <color theme="1"/>
      <name val="Calibri"/>
      <family val="2"/>
      <scheme val="minor"/>
    </font>
    <font>
      <b/>
      <sz val="12"/>
      <name val="Arial"/>
      <family val="2"/>
    </font>
    <font>
      <sz val="10"/>
      <name val="Arial"/>
      <family val="2"/>
    </font>
    <font>
      <b/>
      <sz val="10"/>
      <name val="Arial"/>
      <family val="2"/>
    </font>
    <font>
      <b/>
      <sz val="11"/>
      <name val="Arial"/>
      <family val="2"/>
    </font>
    <font>
      <i/>
      <sz val="10"/>
      <name val="Arial"/>
      <family val="2"/>
    </font>
    <font>
      <sz val="10"/>
      <name val="Verdana"/>
      <family val="2"/>
    </font>
    <font>
      <b/>
      <i/>
      <sz val="10"/>
      <name val="Arial"/>
      <family val="2"/>
    </font>
    <font>
      <sz val="10"/>
      <color indexed="10"/>
      <name val="Arial"/>
      <family val="2"/>
    </font>
    <font>
      <b/>
      <vertAlign val="superscript"/>
      <sz val="10"/>
      <name val="Arial"/>
      <family val="2"/>
    </font>
    <font>
      <sz val="9"/>
      <name val="Arial"/>
      <family val="2"/>
    </font>
    <font>
      <vertAlign val="superscript"/>
      <sz val="10"/>
      <name val="Arial"/>
      <family val="2"/>
    </font>
    <font>
      <u/>
      <sz val="10"/>
      <color indexed="30"/>
      <name val="Arial"/>
      <family val="2"/>
    </font>
    <font>
      <vertAlign val="superscript"/>
      <sz val="11"/>
      <name val="Arial"/>
      <family val="2"/>
    </font>
    <font>
      <sz val="10"/>
      <color indexed="8"/>
      <name val="MS Sans Serif"/>
      <family val="2"/>
    </font>
    <font>
      <vertAlign val="superscript"/>
      <sz val="12"/>
      <name val="Arial"/>
      <family val="2"/>
    </font>
    <font>
      <sz val="11"/>
      <color theme="1"/>
      <name val="Calibri"/>
      <family val="2"/>
      <scheme val="minor"/>
    </font>
    <font>
      <sz val="11"/>
      <color theme="1"/>
      <name val="Arial"/>
      <family val="2"/>
    </font>
    <font>
      <b/>
      <sz val="12"/>
      <color theme="1"/>
      <name val="Arial"/>
      <family val="2"/>
    </font>
    <font>
      <sz val="10"/>
      <color theme="1"/>
      <name val="Arial"/>
      <family val="2"/>
    </font>
    <font>
      <sz val="12"/>
      <color theme="3"/>
      <name val="Arial"/>
      <family val="2"/>
    </font>
    <font>
      <i/>
      <sz val="12"/>
      <color rgb="FF002060"/>
      <name val="Arial"/>
      <family val="2"/>
    </font>
    <font>
      <sz val="9"/>
      <color theme="1"/>
      <name val="Arial"/>
      <family val="2"/>
    </font>
    <font>
      <sz val="9"/>
      <color indexed="8"/>
      <name val="Arial"/>
      <family val="2"/>
    </font>
    <font>
      <i/>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8"/>
      </left>
      <right/>
      <top/>
      <bottom/>
      <diagonal/>
    </border>
    <border>
      <left/>
      <right/>
      <top style="medium">
        <color indexed="64"/>
      </top>
      <bottom/>
      <diagonal/>
    </border>
  </borders>
  <cellStyleXfs count="7">
    <xf numFmtId="0" fontId="0" fillId="0" borderId="0"/>
    <xf numFmtId="43" fontId="16" fillId="0" borderId="0" applyFont="0" applyFill="0" applyBorder="0" applyAlignment="0" applyProtection="0"/>
    <xf numFmtId="0" fontId="12" fillId="0" borderId="0" applyNumberFormat="0" applyFill="0" applyBorder="0" applyAlignment="0" applyProtection="0">
      <alignment vertical="top"/>
      <protection locked="0"/>
    </xf>
    <xf numFmtId="0" fontId="16" fillId="0" borderId="0"/>
    <xf numFmtId="0" fontId="6" fillId="0" borderId="0"/>
    <xf numFmtId="0" fontId="14" fillId="0" borderId="0" applyNumberFormat="0" applyFont="0" applyFill="0" applyBorder="0" applyAlignment="0" applyProtection="0"/>
    <xf numFmtId="9" fontId="16" fillId="0" borderId="0" applyFont="0" applyFill="0" applyBorder="0" applyAlignment="0" applyProtection="0"/>
  </cellStyleXfs>
  <cellXfs count="114">
    <xf numFmtId="0" fontId="0" fillId="0" borderId="0" xfId="0"/>
    <xf numFmtId="0" fontId="1" fillId="3" borderId="0" xfId="0" applyFont="1" applyFill="1"/>
    <xf numFmtId="0" fontId="2" fillId="3" borderId="0" xfId="0" applyFont="1" applyFill="1"/>
    <xf numFmtId="0" fontId="2" fillId="3" borderId="0" xfId="0" applyFont="1" applyFill="1" applyAlignment="1">
      <alignment horizontal="right"/>
    </xf>
    <xf numFmtId="0" fontId="3" fillId="3" borderId="0" xfId="0" applyFont="1" applyFill="1" applyBorder="1"/>
    <xf numFmtId="0" fontId="5" fillId="3" borderId="0" xfId="0" applyFont="1" applyFill="1"/>
    <xf numFmtId="17" fontId="4" fillId="3" borderId="1" xfId="4" applyNumberFormat="1" applyFont="1" applyFill="1" applyBorder="1" applyAlignment="1">
      <alignment horizontal="left" wrapText="1"/>
    </xf>
    <xf numFmtId="17" fontId="4" fillId="3" borderId="1" xfId="4" applyNumberFormat="1" applyFont="1" applyFill="1" applyBorder="1" applyAlignment="1">
      <alignment horizontal="right" wrapText="1"/>
    </xf>
    <xf numFmtId="0" fontId="17" fillId="3" borderId="0" xfId="0" applyFont="1" applyFill="1"/>
    <xf numFmtId="0" fontId="4" fillId="3" borderId="0" xfId="0" applyFont="1" applyFill="1" applyBorder="1"/>
    <xf numFmtId="3" fontId="3" fillId="3" borderId="0" xfId="0" applyNumberFormat="1" applyFont="1" applyFill="1" applyAlignment="1">
      <alignment horizontal="right"/>
    </xf>
    <xf numFmtId="0" fontId="3" fillId="3" borderId="0" xfId="0" applyFont="1" applyFill="1" applyBorder="1" applyAlignment="1">
      <alignment horizontal="left"/>
    </xf>
    <xf numFmtId="0" fontId="3" fillId="3" borderId="0" xfId="0" applyFont="1" applyFill="1" applyBorder="1" applyAlignment="1">
      <alignment horizontal="left" indent="1"/>
    </xf>
    <xf numFmtId="0" fontId="2" fillId="3" borderId="0" xfId="0" applyFont="1" applyFill="1" applyBorder="1" applyAlignment="1">
      <alignment horizontal="left" indent="2"/>
    </xf>
    <xf numFmtId="3" fontId="2" fillId="3" borderId="0" xfId="0" applyNumberFormat="1" applyFont="1" applyFill="1" applyAlignment="1">
      <alignment horizontal="right"/>
    </xf>
    <xf numFmtId="0" fontId="5" fillId="3" borderId="0" xfId="0" applyFont="1" applyFill="1" applyBorder="1" applyAlignment="1">
      <alignment horizontal="left" indent="3"/>
    </xf>
    <xf numFmtId="0" fontId="8" fillId="3" borderId="0" xfId="0" applyFont="1" applyFill="1" applyBorder="1"/>
    <xf numFmtId="3" fontId="2" fillId="3" borderId="0" xfId="0" applyNumberFormat="1" applyFont="1" applyFill="1"/>
    <xf numFmtId="3" fontId="3" fillId="3" borderId="0" xfId="1" applyNumberFormat="1" applyFont="1" applyFill="1" applyAlignment="1">
      <alignment horizontal="right"/>
    </xf>
    <xf numFmtId="0" fontId="2" fillId="3" borderId="2" xfId="0" applyFont="1" applyFill="1" applyBorder="1" applyAlignment="1">
      <alignment horizontal="left" indent="3"/>
    </xf>
    <xf numFmtId="0" fontId="2" fillId="3" borderId="2" xfId="0" applyFont="1" applyFill="1" applyBorder="1"/>
    <xf numFmtId="0" fontId="2" fillId="2" borderId="0" xfId="0" applyFont="1" applyFill="1" applyBorder="1"/>
    <xf numFmtId="0" fontId="2" fillId="2" borderId="0" xfId="0" applyFont="1" applyFill="1" applyBorder="1" applyAlignment="1">
      <alignment horizontal="right"/>
    </xf>
    <xf numFmtId="0" fontId="2" fillId="3" borderId="0" xfId="0" applyFont="1" applyFill="1" applyBorder="1" applyAlignment="1">
      <alignment horizontal="right"/>
    </xf>
    <xf numFmtId="0" fontId="4" fillId="2" borderId="1" xfId="0" applyFont="1" applyFill="1" applyBorder="1"/>
    <xf numFmtId="0" fontId="2" fillId="3" borderId="0" xfId="0" applyFont="1" applyFill="1" applyBorder="1"/>
    <xf numFmtId="0" fontId="3" fillId="2" borderId="0" xfId="0" applyFont="1" applyFill="1" applyAlignment="1">
      <alignment horizontal="left" indent="1"/>
    </xf>
    <xf numFmtId="164" fontId="3" fillId="3" borderId="0" xfId="0" applyNumberFormat="1" applyFont="1" applyFill="1" applyBorder="1"/>
    <xf numFmtId="0" fontId="2" fillId="3" borderId="0" xfId="0" applyFont="1" applyFill="1" applyBorder="1" applyAlignment="1">
      <alignment horizontal="left" indent="1"/>
    </xf>
    <xf numFmtId="164" fontId="2" fillId="3" borderId="0" xfId="0" applyNumberFormat="1" applyFont="1" applyFill="1" applyBorder="1"/>
    <xf numFmtId="0" fontId="5" fillId="3" borderId="0" xfId="0" applyFont="1" applyFill="1" applyBorder="1" applyAlignment="1">
      <alignment horizontal="left" indent="2"/>
    </xf>
    <xf numFmtId="0" fontId="2" fillId="2" borderId="0" xfId="0" applyFont="1" applyFill="1" applyAlignment="1">
      <alignment horizontal="left" indent="2"/>
    </xf>
    <xf numFmtId="9" fontId="2" fillId="3" borderId="0" xfId="6" applyFont="1" applyFill="1" applyBorder="1"/>
    <xf numFmtId="9" fontId="3" fillId="3" borderId="0" xfId="6" applyFont="1" applyFill="1" applyBorder="1"/>
    <xf numFmtId="0" fontId="2" fillId="3" borderId="3" xfId="0" applyFont="1" applyFill="1" applyBorder="1"/>
    <xf numFmtId="0" fontId="4" fillId="2" borderId="2" xfId="0" applyFont="1" applyFill="1" applyBorder="1"/>
    <xf numFmtId="0" fontId="1" fillId="3" borderId="0" xfId="0" applyFont="1" applyFill="1" applyAlignment="1"/>
    <xf numFmtId="0" fontId="4" fillId="3" borderId="0" xfId="0" applyFont="1" applyFill="1"/>
    <xf numFmtId="0" fontId="3" fillId="3" borderId="0" xfId="0" applyFont="1" applyFill="1" applyAlignment="1">
      <alignment horizontal="left" indent="1"/>
    </xf>
    <xf numFmtId="0" fontId="2" fillId="3" borderId="0" xfId="0" applyFont="1" applyFill="1" applyAlignment="1">
      <alignment horizontal="left" indent="2"/>
    </xf>
    <xf numFmtId="0" fontId="2" fillId="3" borderId="0" xfId="0" applyFont="1" applyFill="1" applyBorder="1" applyAlignment="1">
      <alignment horizontal="left" indent="3"/>
    </xf>
    <xf numFmtId="0" fontId="10" fillId="3" borderId="0" xfId="0" applyFont="1" applyFill="1" applyAlignment="1">
      <alignment wrapText="1"/>
    </xf>
    <xf numFmtId="0" fontId="4" fillId="2" borderId="0" xfId="0" applyFont="1" applyFill="1" applyBorder="1" applyAlignment="1">
      <alignment horizontal="right" wrapText="1"/>
    </xf>
    <xf numFmtId="0" fontId="4" fillId="3" borderId="0" xfId="0" applyFont="1" applyFill="1" applyBorder="1" applyAlignment="1">
      <alignment horizontal="right" wrapText="1"/>
    </xf>
    <xf numFmtId="3" fontId="2" fillId="2" borderId="0" xfId="0" applyNumberFormat="1" applyFont="1" applyFill="1" applyBorder="1"/>
    <xf numFmtId="3" fontId="2" fillId="3" borderId="0" xfId="0" applyNumberFormat="1" applyFont="1" applyFill="1" applyBorder="1"/>
    <xf numFmtId="0" fontId="2" fillId="2" borderId="2" xfId="0" applyFont="1" applyFill="1" applyBorder="1" applyAlignment="1">
      <alignment horizontal="left" indent="1"/>
    </xf>
    <xf numFmtId="3" fontId="2" fillId="2" borderId="2" xfId="0" applyNumberFormat="1" applyFont="1" applyFill="1" applyBorder="1"/>
    <xf numFmtId="3" fontId="2" fillId="3" borderId="2" xfId="0" applyNumberFormat="1" applyFont="1" applyFill="1" applyBorder="1"/>
    <xf numFmtId="9" fontId="7" fillId="2" borderId="0" xfId="6" applyFont="1" applyFill="1" applyBorder="1" applyAlignment="1">
      <alignment horizontal="right"/>
    </xf>
    <xf numFmtId="0" fontId="2" fillId="2" borderId="0" xfId="0" applyFont="1" applyFill="1" applyAlignment="1">
      <alignment horizontal="left" indent="1"/>
    </xf>
    <xf numFmtId="9" fontId="7" fillId="2" borderId="0" xfId="6" applyFont="1" applyFill="1" applyAlignment="1">
      <alignment horizontal="right"/>
    </xf>
    <xf numFmtId="0" fontId="3" fillId="3" borderId="2" xfId="0" applyFont="1" applyFill="1" applyBorder="1" applyAlignment="1">
      <alignment horizontal="left" indent="1"/>
    </xf>
    <xf numFmtId="0" fontId="10" fillId="3" borderId="0" xfId="0" applyFont="1" applyFill="1" applyAlignment="1">
      <alignment vertical="top" wrapText="1"/>
    </xf>
    <xf numFmtId="0" fontId="18" fillId="3" borderId="0" xfId="0" applyFont="1" applyFill="1"/>
    <xf numFmtId="0" fontId="19" fillId="3" borderId="0" xfId="0" applyFont="1" applyFill="1"/>
    <xf numFmtId="0" fontId="4" fillId="3" borderId="1" xfId="0" applyFont="1" applyFill="1" applyBorder="1"/>
    <xf numFmtId="3" fontId="3" fillId="2" borderId="0" xfId="0" applyNumberFormat="1" applyFont="1" applyFill="1" applyBorder="1"/>
    <xf numFmtId="3" fontId="3" fillId="3" borderId="0" xfId="4" applyNumberFormat="1" applyFont="1" applyFill="1" applyBorder="1" applyAlignment="1">
      <alignment horizontal="right" wrapText="1"/>
    </xf>
    <xf numFmtId="0" fontId="2" fillId="2" borderId="4" xfId="0" applyFont="1" applyFill="1" applyBorder="1"/>
    <xf numFmtId="3" fontId="2" fillId="3" borderId="0" xfId="4" applyNumberFormat="1" applyFont="1" applyFill="1" applyBorder="1" applyAlignment="1">
      <alignment horizontal="right" wrapText="1"/>
    </xf>
    <xf numFmtId="0" fontId="19" fillId="3" borderId="2" xfId="0" applyFont="1" applyFill="1" applyBorder="1"/>
    <xf numFmtId="9" fontId="7" fillId="2" borderId="2" xfId="6" applyFont="1" applyFill="1" applyBorder="1" applyAlignment="1">
      <alignment horizontal="right"/>
    </xf>
    <xf numFmtId="0" fontId="0" fillId="3" borderId="0" xfId="0" applyFill="1"/>
    <xf numFmtId="0" fontId="3" fillId="3" borderId="0" xfId="0" applyFont="1" applyFill="1"/>
    <xf numFmtId="0" fontId="12" fillId="0" borderId="0" xfId="2" applyAlignment="1" applyProtection="1"/>
    <xf numFmtId="0" fontId="2" fillId="3" borderId="0" xfId="0" applyFont="1" applyFill="1" applyAlignment="1">
      <alignment wrapText="1"/>
    </xf>
    <xf numFmtId="0" fontId="12" fillId="3" borderId="0" xfId="2" applyFill="1" applyAlignment="1" applyProtection="1"/>
    <xf numFmtId="0" fontId="12" fillId="3" borderId="0" xfId="2" applyFont="1" applyFill="1" applyAlignment="1" applyProtection="1"/>
    <xf numFmtId="0" fontId="0" fillId="3" borderId="0" xfId="0" applyFill="1" applyAlignment="1">
      <alignment wrapText="1"/>
    </xf>
    <xf numFmtId="0" fontId="19" fillId="3" borderId="0" xfId="0" applyFont="1" applyFill="1" applyAlignment="1">
      <alignment horizontal="right" indent="1"/>
    </xf>
    <xf numFmtId="0" fontId="2" fillId="3" borderId="0" xfId="0" applyFont="1" applyFill="1" applyAlignment="1">
      <alignment horizontal="left" wrapText="1"/>
    </xf>
    <xf numFmtId="0" fontId="2" fillId="3" borderId="0" xfId="0" applyFont="1" applyFill="1" applyAlignment="1">
      <alignment horizontal="left"/>
    </xf>
    <xf numFmtId="165" fontId="5" fillId="3" borderId="0" xfId="6" applyNumberFormat="1" applyFont="1" applyFill="1" applyBorder="1" applyAlignment="1">
      <alignment horizontal="right"/>
    </xf>
    <xf numFmtId="164" fontId="2" fillId="3" borderId="0" xfId="0" applyNumberFormat="1" applyFont="1" applyFill="1" applyBorder="1" applyAlignment="1">
      <alignment horizontal="right"/>
    </xf>
    <xf numFmtId="0" fontId="2" fillId="2" borderId="0" xfId="0" applyFont="1" applyFill="1" applyAlignment="1">
      <alignment vertical="top" wrapText="1"/>
    </xf>
    <xf numFmtId="0" fontId="2" fillId="2" borderId="0" xfId="5" applyFont="1" applyFill="1" applyBorder="1" applyAlignment="1" applyProtection="1">
      <alignment vertical="top" wrapText="1"/>
    </xf>
    <xf numFmtId="9" fontId="7" fillId="3" borderId="0" xfId="6" applyFont="1" applyFill="1" applyBorder="1" applyAlignment="1">
      <alignment horizontal="right"/>
    </xf>
    <xf numFmtId="9" fontId="5" fillId="3" borderId="0" xfId="6" applyFont="1" applyFill="1" applyBorder="1" applyAlignment="1">
      <alignment horizontal="right"/>
    </xf>
    <xf numFmtId="3" fontId="2" fillId="3" borderId="0" xfId="0" applyNumberFormat="1" applyFont="1" applyFill="1" applyBorder="1" applyAlignment="1">
      <alignment horizontal="right"/>
    </xf>
    <xf numFmtId="0" fontId="2" fillId="3" borderId="2" xfId="0" applyFont="1" applyFill="1" applyBorder="1" applyAlignment="1">
      <alignment horizontal="right"/>
    </xf>
    <xf numFmtId="9" fontId="5" fillId="2" borderId="0" xfId="6" applyFont="1" applyFill="1" applyBorder="1" applyAlignment="1">
      <alignment horizontal="right"/>
    </xf>
    <xf numFmtId="165" fontId="5" fillId="2" borderId="0" xfId="6" applyNumberFormat="1" applyFont="1" applyFill="1" applyBorder="1" applyAlignment="1">
      <alignment horizontal="right"/>
    </xf>
    <xf numFmtId="165" fontId="7" fillId="2" borderId="0" xfId="6" applyNumberFormat="1" applyFont="1" applyFill="1" applyBorder="1" applyAlignment="1">
      <alignment horizontal="right"/>
    </xf>
    <xf numFmtId="0" fontId="2" fillId="2" borderId="2" xfId="0" applyFont="1" applyFill="1" applyBorder="1"/>
    <xf numFmtId="0" fontId="2" fillId="2" borderId="5" xfId="0" applyFont="1" applyFill="1" applyBorder="1"/>
    <xf numFmtId="49" fontId="10" fillId="3" borderId="0" xfId="0" applyNumberFormat="1" applyFont="1" applyFill="1" applyAlignment="1">
      <alignment horizontal="left" indent="1"/>
    </xf>
    <xf numFmtId="0" fontId="10" fillId="3" borderId="0" xfId="0" applyFont="1" applyFill="1"/>
    <xf numFmtId="0" fontId="22" fillId="3" borderId="0" xfId="0" applyFont="1" applyFill="1"/>
    <xf numFmtId="0" fontId="10" fillId="2" borderId="0" xfId="0" applyFont="1" applyFill="1" applyAlignment="1"/>
    <xf numFmtId="0" fontId="3" fillId="2" borderId="0" xfId="0" applyFont="1" applyFill="1" applyBorder="1" applyAlignment="1">
      <alignment horizontal="left"/>
    </xf>
    <xf numFmtId="0" fontId="4" fillId="2" borderId="5" xfId="0" applyFont="1" applyFill="1" applyBorder="1" applyAlignment="1">
      <alignment horizontal="right" wrapText="1"/>
    </xf>
    <xf numFmtId="0" fontId="1" fillId="3" borderId="0" xfId="0" applyFont="1" applyFill="1" applyAlignment="1">
      <alignment horizontal="left" wrapText="1"/>
    </xf>
    <xf numFmtId="0" fontId="1" fillId="3" borderId="0" xfId="0" applyFont="1" applyFill="1" applyAlignment="1">
      <alignment horizontal="left"/>
    </xf>
    <xf numFmtId="0" fontId="12" fillId="0" borderId="0" xfId="2" applyFill="1" applyAlignment="1" applyProtection="1">
      <alignment horizontal="right"/>
    </xf>
    <xf numFmtId="0" fontId="1" fillId="3" borderId="0" xfId="0" applyFont="1" applyFill="1" applyAlignment="1">
      <alignment wrapText="1"/>
    </xf>
    <xf numFmtId="0" fontId="18" fillId="3" borderId="0" xfId="0" applyFont="1" applyFill="1" applyAlignment="1"/>
    <xf numFmtId="2" fontId="24" fillId="3" borderId="0" xfId="0" applyNumberFormat="1" applyFont="1" applyFill="1" applyBorder="1"/>
    <xf numFmtId="0" fontId="25" fillId="3" borderId="0" xfId="0" applyFont="1" applyFill="1"/>
    <xf numFmtId="2" fontId="21" fillId="3" borderId="0" xfId="0" applyNumberFormat="1" applyFont="1" applyFill="1" applyBorder="1"/>
    <xf numFmtId="0" fontId="20" fillId="3" borderId="0" xfId="0" applyFont="1" applyFill="1"/>
    <xf numFmtId="0" fontId="2" fillId="3" borderId="0" xfId="0" applyFont="1" applyFill="1" applyAlignment="1">
      <alignment horizontal="left" wrapText="1"/>
    </xf>
    <xf numFmtId="3" fontId="19" fillId="3" borderId="0" xfId="0" applyNumberFormat="1" applyFont="1" applyFill="1"/>
    <xf numFmtId="49" fontId="10" fillId="3" borderId="0" xfId="0" applyNumberFormat="1" applyFont="1" applyFill="1" applyAlignment="1">
      <alignment horizontal="left" vertical="top" wrapText="1"/>
    </xf>
    <xf numFmtId="0" fontId="2" fillId="3" borderId="0" xfId="0" applyFont="1" applyFill="1" applyAlignment="1">
      <alignment horizontal="left" wrapText="1"/>
    </xf>
    <xf numFmtId="0" fontId="2" fillId="3" borderId="0" xfId="0" applyFont="1" applyFill="1" applyAlignment="1">
      <alignment horizontal="left"/>
    </xf>
    <xf numFmtId="0" fontId="2" fillId="3" borderId="0" xfId="0" applyFont="1" applyFill="1" applyAlignment="1">
      <alignment horizontal="left" vertical="top" wrapText="1"/>
    </xf>
    <xf numFmtId="0" fontId="12" fillId="3" borderId="0" xfId="2" applyFill="1" applyAlignment="1" applyProtection="1">
      <alignment horizontal="left" vertical="top" wrapText="1"/>
    </xf>
    <xf numFmtId="49" fontId="10" fillId="3" borderId="0" xfId="0" applyNumberFormat="1" applyFont="1" applyFill="1" applyAlignment="1">
      <alignment horizontal="left" vertical="top" wrapText="1"/>
    </xf>
    <xf numFmtId="49" fontId="10" fillId="3" borderId="0" xfId="0" applyNumberFormat="1" applyFont="1" applyFill="1" applyAlignment="1">
      <alignment horizontal="left" vertical="top" wrapText="1" indent="3"/>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2" borderId="0" xfId="5" applyFont="1" applyFill="1" applyBorder="1" applyAlignment="1" applyProtection="1">
      <alignment horizontal="left" vertical="top" wrapText="1"/>
    </xf>
    <xf numFmtId="0" fontId="10" fillId="3" borderId="0" xfId="0" applyFont="1" applyFill="1" applyAlignment="1">
      <alignment horizontal="left" vertical="top"/>
    </xf>
  </cellXfs>
  <cellStyles count="7">
    <cellStyle name="Comma" xfId="1" builtinId="3"/>
    <cellStyle name="Hyperlink" xfId="2" builtinId="8"/>
    <cellStyle name="Normal" xfId="0" builtinId="0"/>
    <cellStyle name="Normal 2" xfId="3"/>
    <cellStyle name="Normal_CJ Act sentences 2003" xfId="4"/>
    <cellStyle name="Normal_Table (2)" xfId="5"/>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Q/102PF/Shared/CJG_OMS/OMS/Analytical%20Services/S&amp;A/03%20-%20Publications/01%20-%20OMSQ/2016%20Q1%20(Jan-Mar)/1.%20Working/3.%20Releases/3.%20Working%20Tables/Releases%20Q1%202016%20WORKING%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3.1"/>
      <sheetName val="3.1SASv2"/>
      <sheetName val="3.1SAS"/>
      <sheetName val="3.2"/>
      <sheetName val="3.2SAS"/>
      <sheetName val="3.2SASv2"/>
      <sheetName val="3.3"/>
      <sheetName val="3.3SAS"/>
      <sheetName val="3.4"/>
      <sheetName val="3.4SAS"/>
      <sheetName val="3.5"/>
      <sheetName val="3.5SAS"/>
      <sheetName val="3.6"/>
      <sheetName val="3.6SAS"/>
    </sheetNames>
    <sheetDataSet>
      <sheetData sheetId="0"/>
      <sheetData sheetId="1"/>
      <sheetData sheetId="2">
        <row r="4">
          <cell r="D4">
            <v>17797</v>
          </cell>
          <cell r="E4">
            <v>18526</v>
          </cell>
          <cell r="F4">
            <v>18880</v>
          </cell>
          <cell r="G4">
            <v>19348</v>
          </cell>
          <cell r="M4">
            <v>17923</v>
          </cell>
        </row>
        <row r="5">
          <cell r="D5">
            <v>7353</v>
          </cell>
          <cell r="E5">
            <v>7916</v>
          </cell>
          <cell r="F5">
            <v>8128</v>
          </cell>
          <cell r="G5">
            <v>8208</v>
          </cell>
          <cell r="M5">
            <v>8134</v>
          </cell>
        </row>
        <row r="6">
          <cell r="D6">
            <v>614</v>
          </cell>
          <cell r="E6">
            <v>536</v>
          </cell>
          <cell r="F6">
            <v>506</v>
          </cell>
          <cell r="G6">
            <v>668</v>
          </cell>
          <cell r="M6">
            <v>1890</v>
          </cell>
        </row>
        <row r="7">
          <cell r="D7">
            <v>1914</v>
          </cell>
          <cell r="E7">
            <v>1894</v>
          </cell>
          <cell r="F7">
            <v>1930</v>
          </cell>
          <cell r="G7">
            <v>2054</v>
          </cell>
          <cell r="M7">
            <v>2686</v>
          </cell>
        </row>
        <row r="8">
          <cell r="D8">
            <v>2661</v>
          </cell>
          <cell r="E8">
            <v>2927</v>
          </cell>
          <cell r="F8">
            <v>2889</v>
          </cell>
          <cell r="G8">
            <v>2820</v>
          </cell>
          <cell r="M8">
            <v>2934</v>
          </cell>
        </row>
        <row r="9">
          <cell r="D9">
            <v>2991</v>
          </cell>
          <cell r="E9">
            <v>2984</v>
          </cell>
          <cell r="F9">
            <v>3142</v>
          </cell>
          <cell r="G9">
            <v>3238</v>
          </cell>
          <cell r="M9">
            <v>665</v>
          </cell>
        </row>
        <row r="10">
          <cell r="D10">
            <v>670</v>
          </cell>
          <cell r="E10">
            <v>695</v>
          </cell>
          <cell r="F10">
            <v>623</v>
          </cell>
          <cell r="G10">
            <v>695</v>
          </cell>
          <cell r="M10">
            <v>706</v>
          </cell>
        </row>
        <row r="11">
          <cell r="D11">
            <v>768</v>
          </cell>
          <cell r="E11">
            <v>703</v>
          </cell>
          <cell r="F11">
            <v>715</v>
          </cell>
          <cell r="G11">
            <v>780</v>
          </cell>
          <cell r="M11">
            <v>432</v>
          </cell>
        </row>
        <row r="12">
          <cell r="D12">
            <v>411</v>
          </cell>
          <cell r="E12">
            <v>411</v>
          </cell>
          <cell r="F12">
            <v>436</v>
          </cell>
          <cell r="G12">
            <v>438</v>
          </cell>
          <cell r="M12">
            <v>162</v>
          </cell>
        </row>
        <row r="13">
          <cell r="D13">
            <v>120</v>
          </cell>
          <cell r="E13">
            <v>181</v>
          </cell>
          <cell r="F13">
            <v>158</v>
          </cell>
          <cell r="G13">
            <v>152</v>
          </cell>
          <cell r="M13">
            <v>49</v>
          </cell>
        </row>
        <row r="14">
          <cell r="D14">
            <v>38</v>
          </cell>
          <cell r="E14">
            <v>40</v>
          </cell>
          <cell r="F14">
            <v>51</v>
          </cell>
          <cell r="G14">
            <v>53</v>
          </cell>
          <cell r="M14">
            <v>32</v>
          </cell>
        </row>
        <row r="15">
          <cell r="D15">
            <v>15</v>
          </cell>
          <cell r="E15">
            <v>24</v>
          </cell>
          <cell r="F15">
            <v>31</v>
          </cell>
          <cell r="G15">
            <v>27</v>
          </cell>
          <cell r="M15">
            <v>147</v>
          </cell>
        </row>
        <row r="16">
          <cell r="D16">
            <v>127</v>
          </cell>
          <cell r="E16">
            <v>131</v>
          </cell>
          <cell r="F16">
            <v>168</v>
          </cell>
          <cell r="G16">
            <v>136</v>
          </cell>
          <cell r="M16">
            <v>86</v>
          </cell>
        </row>
        <row r="17">
          <cell r="D17">
            <v>115</v>
          </cell>
          <cell r="E17">
            <v>84</v>
          </cell>
          <cell r="F17">
            <v>103</v>
          </cell>
          <cell r="G17">
            <v>79</v>
          </cell>
          <cell r="M17">
            <v>16642</v>
          </cell>
        </row>
        <row r="18">
          <cell r="D18">
            <v>16293</v>
          </cell>
          <cell r="E18">
            <v>17013</v>
          </cell>
          <cell r="F18">
            <v>17363</v>
          </cell>
          <cell r="G18">
            <v>17864</v>
          </cell>
          <cell r="M18">
            <v>7578</v>
          </cell>
        </row>
        <row r="19">
          <cell r="D19">
            <v>6760</v>
          </cell>
          <cell r="E19">
            <v>7308</v>
          </cell>
          <cell r="F19">
            <v>7535</v>
          </cell>
          <cell r="G19">
            <v>7623</v>
          </cell>
          <cell r="M19">
            <v>1720</v>
          </cell>
        </row>
        <row r="20">
          <cell r="D20">
            <v>544</v>
          </cell>
          <cell r="E20">
            <v>464</v>
          </cell>
          <cell r="F20">
            <v>443</v>
          </cell>
          <cell r="G20">
            <v>585</v>
          </cell>
          <cell r="M20">
            <v>2407</v>
          </cell>
        </row>
        <row r="21">
          <cell r="D21">
            <v>1727</v>
          </cell>
          <cell r="E21">
            <v>1692</v>
          </cell>
          <cell r="F21">
            <v>1727</v>
          </cell>
          <cell r="G21">
            <v>1841</v>
          </cell>
          <cell r="M21">
            <v>2702</v>
          </cell>
        </row>
        <row r="22">
          <cell r="D22">
            <v>2349</v>
          </cell>
          <cell r="E22">
            <v>2604</v>
          </cell>
          <cell r="F22">
            <v>2557</v>
          </cell>
          <cell r="G22">
            <v>2525</v>
          </cell>
          <cell r="M22">
            <v>638</v>
          </cell>
        </row>
        <row r="23">
          <cell r="D23">
            <v>2711</v>
          </cell>
          <cell r="E23">
            <v>2729</v>
          </cell>
          <cell r="F23">
            <v>2871</v>
          </cell>
          <cell r="G23">
            <v>2989</v>
          </cell>
          <cell r="M23">
            <v>694</v>
          </cell>
        </row>
        <row r="24">
          <cell r="D24">
            <v>641</v>
          </cell>
          <cell r="E24">
            <v>661</v>
          </cell>
          <cell r="F24">
            <v>590</v>
          </cell>
          <cell r="G24">
            <v>660</v>
          </cell>
          <cell r="M24">
            <v>428</v>
          </cell>
        </row>
        <row r="25">
          <cell r="D25">
            <v>742</v>
          </cell>
          <cell r="E25">
            <v>688</v>
          </cell>
          <cell r="F25">
            <v>698</v>
          </cell>
          <cell r="G25">
            <v>761</v>
          </cell>
          <cell r="M25">
            <v>162</v>
          </cell>
        </row>
        <row r="26">
          <cell r="D26">
            <v>406</v>
          </cell>
          <cell r="E26">
            <v>408</v>
          </cell>
          <cell r="F26">
            <v>434</v>
          </cell>
          <cell r="G26">
            <v>436</v>
          </cell>
          <cell r="M26">
            <v>49</v>
          </cell>
        </row>
        <row r="27">
          <cell r="D27">
            <v>120</v>
          </cell>
          <cell r="E27">
            <v>181</v>
          </cell>
          <cell r="F27">
            <v>158</v>
          </cell>
          <cell r="G27">
            <v>152</v>
          </cell>
          <cell r="M27">
            <v>31</v>
          </cell>
        </row>
        <row r="28">
          <cell r="D28">
            <v>38</v>
          </cell>
          <cell r="E28">
            <v>40</v>
          </cell>
          <cell r="F28">
            <v>51</v>
          </cell>
          <cell r="G28">
            <v>53</v>
          </cell>
          <cell r="M28">
            <v>147</v>
          </cell>
        </row>
        <row r="29">
          <cell r="D29">
            <v>14</v>
          </cell>
          <cell r="E29">
            <v>23</v>
          </cell>
          <cell r="F29">
            <v>30</v>
          </cell>
          <cell r="G29">
            <v>24</v>
          </cell>
          <cell r="M29">
            <v>86</v>
          </cell>
        </row>
        <row r="30">
          <cell r="D30">
            <v>127</v>
          </cell>
          <cell r="E30">
            <v>131</v>
          </cell>
          <cell r="F30">
            <v>168</v>
          </cell>
          <cell r="G30">
            <v>136</v>
          </cell>
          <cell r="M30">
            <v>1111</v>
          </cell>
        </row>
        <row r="31">
          <cell r="D31">
            <v>114</v>
          </cell>
          <cell r="E31">
            <v>84</v>
          </cell>
          <cell r="F31">
            <v>101</v>
          </cell>
          <cell r="G31">
            <v>79</v>
          </cell>
          <cell r="M31">
            <v>475</v>
          </cell>
        </row>
        <row r="32">
          <cell r="D32">
            <v>1313</v>
          </cell>
          <cell r="E32">
            <v>1307</v>
          </cell>
          <cell r="F32">
            <v>1315</v>
          </cell>
          <cell r="G32">
            <v>1273</v>
          </cell>
          <cell r="M32">
            <v>129</v>
          </cell>
        </row>
        <row r="33">
          <cell r="D33">
            <v>505</v>
          </cell>
          <cell r="E33">
            <v>530</v>
          </cell>
          <cell r="F33">
            <v>517</v>
          </cell>
          <cell r="G33">
            <v>508</v>
          </cell>
          <cell r="M33">
            <v>248</v>
          </cell>
        </row>
        <row r="34">
          <cell r="D34">
            <v>48</v>
          </cell>
          <cell r="E34">
            <v>45</v>
          </cell>
          <cell r="F34">
            <v>40</v>
          </cell>
          <cell r="G34">
            <v>59</v>
          </cell>
          <cell r="M34">
            <v>218</v>
          </cell>
        </row>
        <row r="35">
          <cell r="D35">
            <v>149</v>
          </cell>
          <cell r="E35">
            <v>169</v>
          </cell>
          <cell r="F35">
            <v>164</v>
          </cell>
          <cell r="G35">
            <v>179</v>
          </cell>
          <cell r="M35">
            <v>24</v>
          </cell>
        </row>
        <row r="36">
          <cell r="D36">
            <v>280</v>
          </cell>
          <cell r="E36">
            <v>271</v>
          </cell>
          <cell r="F36">
            <v>286</v>
          </cell>
          <cell r="G36">
            <v>241</v>
          </cell>
          <cell r="M36">
            <v>12</v>
          </cell>
        </row>
        <row r="37">
          <cell r="D37">
            <v>269</v>
          </cell>
          <cell r="E37">
            <v>239</v>
          </cell>
          <cell r="F37">
            <v>255</v>
          </cell>
          <cell r="G37">
            <v>229</v>
          </cell>
          <cell r="M37">
            <v>4</v>
          </cell>
        </row>
        <row r="38">
          <cell r="D38">
            <v>29</v>
          </cell>
          <cell r="E38">
            <v>34</v>
          </cell>
          <cell r="F38">
            <v>32</v>
          </cell>
          <cell r="G38">
            <v>35</v>
          </cell>
          <cell r="M38">
            <v>0</v>
          </cell>
        </row>
        <row r="39">
          <cell r="D39">
            <v>26</v>
          </cell>
          <cell r="E39">
            <v>15</v>
          </cell>
          <cell r="F39">
            <v>16</v>
          </cell>
          <cell r="G39">
            <v>17</v>
          </cell>
          <cell r="M39">
            <v>0</v>
          </cell>
        </row>
        <row r="40">
          <cell r="D40">
            <v>5</v>
          </cell>
          <cell r="E40">
            <v>3</v>
          </cell>
          <cell r="F40">
            <v>2</v>
          </cell>
          <cell r="G40">
            <v>2</v>
          </cell>
          <cell r="M40">
            <v>1</v>
          </cell>
        </row>
        <row r="41">
          <cell r="D41">
            <v>0</v>
          </cell>
          <cell r="E41">
            <v>0</v>
          </cell>
          <cell r="F41">
            <v>0</v>
          </cell>
          <cell r="G41">
            <v>0</v>
          </cell>
          <cell r="M41">
            <v>0</v>
          </cell>
        </row>
        <row r="42">
          <cell r="D42">
            <v>0</v>
          </cell>
          <cell r="E42">
            <v>0</v>
          </cell>
          <cell r="F42">
            <v>0</v>
          </cell>
          <cell r="G42">
            <v>0</v>
          </cell>
          <cell r="M42">
            <v>0</v>
          </cell>
        </row>
        <row r="43">
          <cell r="D43">
            <v>1</v>
          </cell>
          <cell r="E43">
            <v>1</v>
          </cell>
          <cell r="F43">
            <v>1</v>
          </cell>
          <cell r="G43">
            <v>3</v>
          </cell>
          <cell r="M43">
            <v>170</v>
          </cell>
        </row>
        <row r="44">
          <cell r="D44">
            <v>0</v>
          </cell>
          <cell r="E44">
            <v>0</v>
          </cell>
          <cell r="F44">
            <v>0</v>
          </cell>
          <cell r="G44">
            <v>0</v>
          </cell>
          <cell r="M44">
            <v>81</v>
          </cell>
        </row>
        <row r="45">
          <cell r="D45">
            <v>1</v>
          </cell>
          <cell r="E45">
            <v>0</v>
          </cell>
          <cell r="F45">
            <v>2</v>
          </cell>
          <cell r="G45">
            <v>0</v>
          </cell>
          <cell r="M45">
            <v>41</v>
          </cell>
        </row>
        <row r="46">
          <cell r="D46">
            <v>191</v>
          </cell>
          <cell r="E46">
            <v>206</v>
          </cell>
          <cell r="F46">
            <v>202</v>
          </cell>
          <cell r="G46">
            <v>211</v>
          </cell>
          <cell r="M46">
            <v>31</v>
          </cell>
        </row>
        <row r="47">
          <cell r="D47">
            <v>88</v>
          </cell>
          <cell r="E47">
            <v>78</v>
          </cell>
          <cell r="F47">
            <v>76</v>
          </cell>
          <cell r="G47">
            <v>77</v>
          </cell>
          <cell r="M47">
            <v>14</v>
          </cell>
        </row>
        <row r="48">
          <cell r="D48">
            <v>22</v>
          </cell>
          <cell r="E48">
            <v>27</v>
          </cell>
          <cell r="F48">
            <v>23</v>
          </cell>
          <cell r="G48">
            <v>24</v>
          </cell>
          <cell r="M48">
            <v>3</v>
          </cell>
        </row>
        <row r="49">
          <cell r="D49">
            <v>38</v>
          </cell>
          <cell r="E49">
            <v>33</v>
          </cell>
          <cell r="F49">
            <v>39</v>
          </cell>
          <cell r="G49">
            <v>34</v>
          </cell>
          <cell r="M49">
            <v>0</v>
          </cell>
        </row>
        <row r="50">
          <cell r="D50">
            <v>32</v>
          </cell>
          <cell r="E50">
            <v>52</v>
          </cell>
          <cell r="F50">
            <v>46</v>
          </cell>
          <cell r="G50">
            <v>54</v>
          </cell>
          <cell r="M50">
            <v>0</v>
          </cell>
        </row>
        <row r="51">
          <cell r="D51">
            <v>11</v>
          </cell>
          <cell r="E51">
            <v>16</v>
          </cell>
          <cell r="F51">
            <v>16</v>
          </cell>
          <cell r="G51">
            <v>20</v>
          </cell>
          <cell r="M51">
            <v>0</v>
          </cell>
        </row>
        <row r="52">
          <cell r="D52">
            <v>0</v>
          </cell>
          <cell r="E52">
            <v>0</v>
          </cell>
          <cell r="F52">
            <v>1</v>
          </cell>
          <cell r="G52">
            <v>0</v>
          </cell>
          <cell r="M52">
            <v>0</v>
          </cell>
        </row>
        <row r="53">
          <cell r="D53">
            <v>0</v>
          </cell>
          <cell r="E53">
            <v>0</v>
          </cell>
          <cell r="F53">
            <v>1</v>
          </cell>
          <cell r="G53">
            <v>2</v>
          </cell>
          <cell r="M53">
            <v>0</v>
          </cell>
        </row>
        <row r="54">
          <cell r="D54">
            <v>0</v>
          </cell>
          <cell r="E54">
            <v>0</v>
          </cell>
          <cell r="F54">
            <v>0</v>
          </cell>
          <cell r="G54">
            <v>0</v>
          </cell>
          <cell r="M54">
            <v>0</v>
          </cell>
        </row>
        <row r="55">
          <cell r="D55">
            <v>0</v>
          </cell>
          <cell r="E55">
            <v>0</v>
          </cell>
          <cell r="F55">
            <v>0</v>
          </cell>
          <cell r="G55">
            <v>0</v>
          </cell>
          <cell r="M55">
            <v>0</v>
          </cell>
        </row>
        <row r="56">
          <cell r="D56">
            <v>0</v>
          </cell>
          <cell r="E56">
            <v>0</v>
          </cell>
          <cell r="F56">
            <v>0</v>
          </cell>
          <cell r="G56">
            <v>0</v>
          </cell>
          <cell r="M56">
            <v>16247</v>
          </cell>
        </row>
        <row r="57">
          <cell r="D57">
            <v>0</v>
          </cell>
          <cell r="E57">
            <v>0</v>
          </cell>
          <cell r="F57">
            <v>0</v>
          </cell>
          <cell r="G57">
            <v>0</v>
          </cell>
          <cell r="M57">
            <v>7122</v>
          </cell>
        </row>
        <row r="58">
          <cell r="D58">
            <v>0</v>
          </cell>
          <cell r="E58">
            <v>0</v>
          </cell>
          <cell r="F58">
            <v>0</v>
          </cell>
          <cell r="G58">
            <v>0</v>
          </cell>
          <cell r="M58">
            <v>1728</v>
          </cell>
        </row>
        <row r="59">
          <cell r="D59">
            <v>0</v>
          </cell>
          <cell r="E59">
            <v>0</v>
          </cell>
          <cell r="F59">
            <v>0</v>
          </cell>
          <cell r="G59">
            <v>0</v>
          </cell>
          <cell r="M59">
            <v>2473</v>
          </cell>
        </row>
        <row r="60">
          <cell r="D60">
            <v>16240</v>
          </cell>
          <cell r="E60">
            <v>16872</v>
          </cell>
          <cell r="F60">
            <v>17214</v>
          </cell>
          <cell r="G60">
            <v>17640</v>
          </cell>
          <cell r="M60">
            <v>2731</v>
          </cell>
        </row>
        <row r="61">
          <cell r="D61">
            <v>6490</v>
          </cell>
          <cell r="E61">
            <v>6959</v>
          </cell>
          <cell r="F61">
            <v>7159</v>
          </cell>
          <cell r="G61">
            <v>7207</v>
          </cell>
          <cell r="M61">
            <v>632</v>
          </cell>
        </row>
        <row r="62">
          <cell r="D62">
            <v>552</v>
          </cell>
          <cell r="E62">
            <v>480</v>
          </cell>
          <cell r="F62">
            <v>453</v>
          </cell>
          <cell r="G62">
            <v>604</v>
          </cell>
          <cell r="M62">
            <v>675</v>
          </cell>
        </row>
        <row r="63">
          <cell r="D63">
            <v>1713</v>
          </cell>
          <cell r="E63">
            <v>1731</v>
          </cell>
          <cell r="F63">
            <v>1748</v>
          </cell>
          <cell r="G63">
            <v>1902</v>
          </cell>
          <cell r="M63">
            <v>421</v>
          </cell>
        </row>
        <row r="64">
          <cell r="D64">
            <v>2453</v>
          </cell>
          <cell r="E64">
            <v>2707</v>
          </cell>
          <cell r="F64">
            <v>2684</v>
          </cell>
          <cell r="G64">
            <v>2589</v>
          </cell>
          <cell r="M64">
            <v>156</v>
          </cell>
        </row>
        <row r="65">
          <cell r="D65">
            <v>2844</v>
          </cell>
          <cell r="E65">
            <v>2809</v>
          </cell>
          <cell r="F65">
            <v>2968</v>
          </cell>
          <cell r="G65">
            <v>3053</v>
          </cell>
          <cell r="M65">
            <v>49</v>
          </cell>
        </row>
        <row r="66">
          <cell r="D66">
            <v>643</v>
          </cell>
          <cell r="E66">
            <v>668</v>
          </cell>
          <cell r="F66">
            <v>595</v>
          </cell>
          <cell r="G66">
            <v>673</v>
          </cell>
          <cell r="M66">
            <v>32</v>
          </cell>
        </row>
        <row r="67">
          <cell r="D67">
            <v>746</v>
          </cell>
          <cell r="E67">
            <v>675</v>
          </cell>
          <cell r="F67">
            <v>688</v>
          </cell>
          <cell r="G67">
            <v>749</v>
          </cell>
          <cell r="M67">
            <v>146</v>
          </cell>
        </row>
        <row r="68">
          <cell r="D68">
            <v>395</v>
          </cell>
          <cell r="E68">
            <v>402</v>
          </cell>
          <cell r="F68">
            <v>420</v>
          </cell>
          <cell r="G68">
            <v>430</v>
          </cell>
          <cell r="M68">
            <v>82</v>
          </cell>
        </row>
        <row r="69">
          <cell r="D69">
            <v>117</v>
          </cell>
          <cell r="E69">
            <v>171</v>
          </cell>
          <cell r="F69">
            <v>153</v>
          </cell>
          <cell r="G69">
            <v>149</v>
          </cell>
          <cell r="M69">
            <v>15039</v>
          </cell>
        </row>
        <row r="70">
          <cell r="D70">
            <v>38</v>
          </cell>
          <cell r="E70">
            <v>38</v>
          </cell>
          <cell r="F70">
            <v>49</v>
          </cell>
          <cell r="G70">
            <v>52</v>
          </cell>
          <cell r="M70">
            <v>6606</v>
          </cell>
        </row>
        <row r="71">
          <cell r="D71">
            <v>14</v>
          </cell>
          <cell r="E71">
            <v>24</v>
          </cell>
          <cell r="F71">
            <v>29</v>
          </cell>
          <cell r="G71">
            <v>27</v>
          </cell>
          <cell r="M71">
            <v>1567</v>
          </cell>
        </row>
        <row r="72">
          <cell r="D72">
            <v>122</v>
          </cell>
          <cell r="E72">
            <v>128</v>
          </cell>
          <cell r="F72">
            <v>167</v>
          </cell>
          <cell r="G72">
            <v>132</v>
          </cell>
          <cell r="M72">
            <v>2204</v>
          </cell>
        </row>
        <row r="73">
          <cell r="D73">
            <v>113</v>
          </cell>
          <cell r="E73">
            <v>80</v>
          </cell>
          <cell r="F73">
            <v>101</v>
          </cell>
          <cell r="G73">
            <v>73</v>
          </cell>
          <cell r="M73">
            <v>2512</v>
          </cell>
        </row>
        <row r="74">
          <cell r="D74">
            <v>14810</v>
          </cell>
          <cell r="E74">
            <v>15428</v>
          </cell>
          <cell r="F74">
            <v>15771</v>
          </cell>
          <cell r="G74">
            <v>16227</v>
          </cell>
          <cell r="M74">
            <v>606</v>
          </cell>
        </row>
        <row r="75">
          <cell r="D75">
            <v>5941</v>
          </cell>
          <cell r="E75">
            <v>6391</v>
          </cell>
          <cell r="F75">
            <v>6615</v>
          </cell>
          <cell r="G75">
            <v>6659</v>
          </cell>
          <cell r="M75">
            <v>663</v>
          </cell>
        </row>
        <row r="76">
          <cell r="D76">
            <v>485</v>
          </cell>
          <cell r="E76">
            <v>410</v>
          </cell>
          <cell r="F76">
            <v>391</v>
          </cell>
          <cell r="G76">
            <v>526</v>
          </cell>
          <cell r="M76">
            <v>417</v>
          </cell>
        </row>
        <row r="77">
          <cell r="D77">
            <v>1534</v>
          </cell>
          <cell r="E77">
            <v>1533</v>
          </cell>
          <cell r="F77">
            <v>1552</v>
          </cell>
          <cell r="G77">
            <v>1697</v>
          </cell>
          <cell r="M77">
            <v>156</v>
          </cell>
        </row>
        <row r="78">
          <cell r="D78">
            <v>2155</v>
          </cell>
          <cell r="E78">
            <v>2396</v>
          </cell>
          <cell r="F78">
            <v>2364</v>
          </cell>
          <cell r="G78">
            <v>2305</v>
          </cell>
          <cell r="M78">
            <v>49</v>
          </cell>
        </row>
        <row r="79">
          <cell r="D79">
            <v>2569</v>
          </cell>
          <cell r="E79">
            <v>2563</v>
          </cell>
          <cell r="F79">
            <v>2701</v>
          </cell>
          <cell r="G79">
            <v>2812</v>
          </cell>
          <cell r="M79">
            <v>31</v>
          </cell>
        </row>
        <row r="80">
          <cell r="D80">
            <v>614</v>
          </cell>
          <cell r="E80">
            <v>634</v>
          </cell>
          <cell r="F80">
            <v>563</v>
          </cell>
          <cell r="G80">
            <v>638</v>
          </cell>
          <cell r="M80">
            <v>146</v>
          </cell>
        </row>
        <row r="81">
          <cell r="D81">
            <v>720</v>
          </cell>
          <cell r="E81">
            <v>662</v>
          </cell>
          <cell r="F81">
            <v>671</v>
          </cell>
          <cell r="G81">
            <v>732</v>
          </cell>
          <cell r="M81">
            <v>82</v>
          </cell>
        </row>
        <row r="82">
          <cell r="D82">
            <v>390</v>
          </cell>
          <cell r="E82">
            <v>399</v>
          </cell>
          <cell r="F82">
            <v>418</v>
          </cell>
          <cell r="G82">
            <v>428</v>
          </cell>
          <cell r="M82">
            <v>1038</v>
          </cell>
        </row>
        <row r="83">
          <cell r="D83">
            <v>117</v>
          </cell>
          <cell r="E83">
            <v>171</v>
          </cell>
          <cell r="F83">
            <v>153</v>
          </cell>
          <cell r="G83">
            <v>149</v>
          </cell>
          <cell r="M83">
            <v>435</v>
          </cell>
        </row>
        <row r="84">
          <cell r="D84">
            <v>38</v>
          </cell>
          <cell r="E84">
            <v>38</v>
          </cell>
          <cell r="F84">
            <v>49</v>
          </cell>
          <cell r="G84">
            <v>52</v>
          </cell>
          <cell r="M84">
            <v>120</v>
          </cell>
        </row>
        <row r="85">
          <cell r="D85">
            <v>13</v>
          </cell>
          <cell r="E85">
            <v>23</v>
          </cell>
          <cell r="F85">
            <v>28</v>
          </cell>
          <cell r="G85">
            <v>24</v>
          </cell>
          <cell r="M85">
            <v>238</v>
          </cell>
        </row>
        <row r="86">
          <cell r="D86">
            <v>122</v>
          </cell>
          <cell r="E86">
            <v>128</v>
          </cell>
          <cell r="F86">
            <v>167</v>
          </cell>
          <cell r="G86">
            <v>132</v>
          </cell>
          <cell r="M86">
            <v>205</v>
          </cell>
        </row>
        <row r="87">
          <cell r="D87">
            <v>112</v>
          </cell>
          <cell r="E87">
            <v>80</v>
          </cell>
          <cell r="F87">
            <v>99</v>
          </cell>
          <cell r="G87">
            <v>73</v>
          </cell>
          <cell r="M87">
            <v>23</v>
          </cell>
        </row>
        <row r="88">
          <cell r="D88">
            <v>1239</v>
          </cell>
          <cell r="E88">
            <v>1238</v>
          </cell>
          <cell r="F88">
            <v>1241</v>
          </cell>
          <cell r="G88">
            <v>1202</v>
          </cell>
          <cell r="M88">
            <v>12</v>
          </cell>
        </row>
        <row r="89">
          <cell r="D89">
            <v>461</v>
          </cell>
          <cell r="E89">
            <v>490</v>
          </cell>
          <cell r="F89">
            <v>468</v>
          </cell>
          <cell r="G89">
            <v>471</v>
          </cell>
          <cell r="M89">
            <v>4</v>
          </cell>
        </row>
        <row r="90">
          <cell r="D90">
            <v>45</v>
          </cell>
          <cell r="E90">
            <v>43</v>
          </cell>
          <cell r="F90">
            <v>39</v>
          </cell>
          <cell r="G90">
            <v>54</v>
          </cell>
          <cell r="M90">
            <v>0</v>
          </cell>
        </row>
        <row r="91">
          <cell r="D91">
            <v>141</v>
          </cell>
          <cell r="E91">
            <v>165</v>
          </cell>
          <cell r="F91">
            <v>157</v>
          </cell>
          <cell r="G91">
            <v>171</v>
          </cell>
          <cell r="M91">
            <v>0</v>
          </cell>
        </row>
        <row r="92">
          <cell r="D92">
            <v>266</v>
          </cell>
          <cell r="E92">
            <v>259</v>
          </cell>
          <cell r="F92">
            <v>274</v>
          </cell>
          <cell r="G92">
            <v>230</v>
          </cell>
          <cell r="M92">
            <v>1</v>
          </cell>
        </row>
        <row r="93">
          <cell r="D93">
            <v>264</v>
          </cell>
          <cell r="E93">
            <v>230</v>
          </cell>
          <cell r="F93">
            <v>251</v>
          </cell>
          <cell r="G93">
            <v>221</v>
          </cell>
          <cell r="M93">
            <v>0</v>
          </cell>
        </row>
        <row r="94">
          <cell r="D94">
            <v>29</v>
          </cell>
          <cell r="E94">
            <v>34</v>
          </cell>
          <cell r="F94">
            <v>31</v>
          </cell>
          <cell r="G94">
            <v>35</v>
          </cell>
          <cell r="M94">
            <v>0</v>
          </cell>
        </row>
        <row r="95">
          <cell r="D95">
            <v>26</v>
          </cell>
          <cell r="E95">
            <v>13</v>
          </cell>
          <cell r="F95">
            <v>16</v>
          </cell>
          <cell r="G95">
            <v>15</v>
          </cell>
          <cell r="M95">
            <v>170</v>
          </cell>
        </row>
        <row r="96">
          <cell r="D96">
            <v>5</v>
          </cell>
          <cell r="E96">
            <v>3</v>
          </cell>
          <cell r="F96">
            <v>2</v>
          </cell>
          <cell r="G96">
            <v>2</v>
          </cell>
          <cell r="M96">
            <v>81</v>
          </cell>
        </row>
        <row r="97">
          <cell r="D97">
            <v>0</v>
          </cell>
          <cell r="E97">
            <v>0</v>
          </cell>
          <cell r="F97">
            <v>0</v>
          </cell>
          <cell r="G97">
            <v>0</v>
          </cell>
          <cell r="M97">
            <v>41</v>
          </cell>
        </row>
        <row r="98">
          <cell r="D98">
            <v>0</v>
          </cell>
          <cell r="E98">
            <v>0</v>
          </cell>
          <cell r="F98">
            <v>0</v>
          </cell>
          <cell r="G98">
            <v>0</v>
          </cell>
          <cell r="M98">
            <v>31</v>
          </cell>
        </row>
        <row r="99">
          <cell r="D99">
            <v>1</v>
          </cell>
          <cell r="E99">
            <v>1</v>
          </cell>
          <cell r="F99">
            <v>1</v>
          </cell>
          <cell r="G99">
            <v>3</v>
          </cell>
          <cell r="M99">
            <v>14</v>
          </cell>
        </row>
        <row r="100">
          <cell r="D100">
            <v>0</v>
          </cell>
          <cell r="E100">
            <v>0</v>
          </cell>
          <cell r="F100">
            <v>0</v>
          </cell>
          <cell r="G100">
            <v>0</v>
          </cell>
          <cell r="M100">
            <v>3</v>
          </cell>
        </row>
        <row r="101">
          <cell r="D101">
            <v>1</v>
          </cell>
          <cell r="E101">
            <v>0</v>
          </cell>
          <cell r="F101">
            <v>2</v>
          </cell>
          <cell r="G101">
            <v>0</v>
          </cell>
          <cell r="M101">
            <v>0</v>
          </cell>
        </row>
        <row r="102">
          <cell r="D102">
            <v>191</v>
          </cell>
          <cell r="E102">
            <v>206</v>
          </cell>
          <cell r="F102">
            <v>202</v>
          </cell>
          <cell r="G102">
            <v>211</v>
          </cell>
          <cell r="M102">
            <v>0</v>
          </cell>
        </row>
        <row r="103">
          <cell r="D103">
            <v>88</v>
          </cell>
          <cell r="E103">
            <v>78</v>
          </cell>
          <cell r="F103">
            <v>76</v>
          </cell>
          <cell r="G103">
            <v>77</v>
          </cell>
          <cell r="M103">
            <v>0</v>
          </cell>
        </row>
        <row r="104">
          <cell r="D104">
            <v>22</v>
          </cell>
          <cell r="E104">
            <v>27</v>
          </cell>
          <cell r="F104">
            <v>23</v>
          </cell>
          <cell r="G104">
            <v>24</v>
          </cell>
          <cell r="M104">
            <v>0</v>
          </cell>
        </row>
        <row r="105">
          <cell r="D105">
            <v>38</v>
          </cell>
          <cell r="E105">
            <v>33</v>
          </cell>
          <cell r="F105">
            <v>39</v>
          </cell>
          <cell r="G105">
            <v>34</v>
          </cell>
          <cell r="M105">
            <v>0</v>
          </cell>
        </row>
        <row r="106">
          <cell r="D106">
            <v>32</v>
          </cell>
          <cell r="E106">
            <v>52</v>
          </cell>
          <cell r="F106">
            <v>46</v>
          </cell>
          <cell r="G106">
            <v>54</v>
          </cell>
          <cell r="M106">
            <v>0</v>
          </cell>
        </row>
        <row r="107">
          <cell r="D107">
            <v>11</v>
          </cell>
          <cell r="E107">
            <v>16</v>
          </cell>
          <cell r="F107">
            <v>16</v>
          </cell>
          <cell r="G107">
            <v>20</v>
          </cell>
          <cell r="M107">
            <v>0</v>
          </cell>
        </row>
        <row r="108">
          <cell r="D108">
            <v>0</v>
          </cell>
          <cell r="E108">
            <v>0</v>
          </cell>
          <cell r="F108">
            <v>1</v>
          </cell>
          <cell r="G108">
            <v>0</v>
          </cell>
          <cell r="M108">
            <v>1676</v>
          </cell>
        </row>
        <row r="109">
          <cell r="D109">
            <v>0</v>
          </cell>
          <cell r="E109">
            <v>0</v>
          </cell>
          <cell r="F109">
            <v>1</v>
          </cell>
          <cell r="G109">
            <v>2</v>
          </cell>
          <cell r="M109">
            <v>1012</v>
          </cell>
        </row>
        <row r="110">
          <cell r="D110">
            <v>0</v>
          </cell>
          <cell r="E110">
            <v>0</v>
          </cell>
          <cell r="F110">
            <v>0</v>
          </cell>
          <cell r="G110">
            <v>0</v>
          </cell>
          <cell r="M110">
            <v>162</v>
          </cell>
        </row>
        <row r="111">
          <cell r="D111">
            <v>0</v>
          </cell>
          <cell r="E111">
            <v>0</v>
          </cell>
          <cell r="F111">
            <v>0</v>
          </cell>
          <cell r="G111">
            <v>0</v>
          </cell>
          <cell r="M111">
            <v>213</v>
          </cell>
        </row>
        <row r="112">
          <cell r="D112">
            <v>0</v>
          </cell>
          <cell r="E112">
            <v>0</v>
          </cell>
          <cell r="F112">
            <v>0</v>
          </cell>
          <cell r="G112">
            <v>0</v>
          </cell>
          <cell r="M112">
            <v>203</v>
          </cell>
        </row>
        <row r="113">
          <cell r="D113">
            <v>0</v>
          </cell>
          <cell r="E113">
            <v>0</v>
          </cell>
          <cell r="F113">
            <v>0</v>
          </cell>
          <cell r="G113">
            <v>0</v>
          </cell>
          <cell r="M113">
            <v>33</v>
          </cell>
        </row>
        <row r="114">
          <cell r="D114">
            <v>0</v>
          </cell>
          <cell r="E114">
            <v>0</v>
          </cell>
          <cell r="F114">
            <v>0</v>
          </cell>
          <cell r="G114">
            <v>0</v>
          </cell>
          <cell r="M114">
            <v>31</v>
          </cell>
        </row>
        <row r="115">
          <cell r="D115">
            <v>0</v>
          </cell>
          <cell r="E115">
            <v>0</v>
          </cell>
          <cell r="F115">
            <v>0</v>
          </cell>
          <cell r="G115">
            <v>0</v>
          </cell>
          <cell r="M115">
            <v>11</v>
          </cell>
        </row>
        <row r="116">
          <cell r="D116">
            <v>1557</v>
          </cell>
          <cell r="E116">
            <v>1654</v>
          </cell>
          <cell r="F116">
            <v>1666</v>
          </cell>
          <cell r="G116">
            <v>1708</v>
          </cell>
          <cell r="M116">
            <v>6</v>
          </cell>
        </row>
        <row r="117">
          <cell r="D117">
            <v>863</v>
          </cell>
          <cell r="E117">
            <v>957</v>
          </cell>
          <cell r="F117">
            <v>969</v>
          </cell>
          <cell r="G117">
            <v>1001</v>
          </cell>
          <cell r="M117">
            <v>0</v>
          </cell>
        </row>
        <row r="118">
          <cell r="D118">
            <v>62</v>
          </cell>
          <cell r="E118">
            <v>56</v>
          </cell>
          <cell r="F118">
            <v>53</v>
          </cell>
          <cell r="G118">
            <v>64</v>
          </cell>
          <cell r="M118">
            <v>0</v>
          </cell>
        </row>
        <row r="119">
          <cell r="D119">
            <v>201</v>
          </cell>
          <cell r="E119">
            <v>163</v>
          </cell>
          <cell r="F119">
            <v>182</v>
          </cell>
          <cell r="G119">
            <v>152</v>
          </cell>
          <cell r="M119">
            <v>1</v>
          </cell>
        </row>
        <row r="120">
          <cell r="D120">
            <v>208</v>
          </cell>
          <cell r="E120">
            <v>220</v>
          </cell>
          <cell r="F120">
            <v>205</v>
          </cell>
          <cell r="G120">
            <v>231</v>
          </cell>
          <cell r="M120">
            <v>4</v>
          </cell>
        </row>
        <row r="121">
          <cell r="D121">
            <v>147</v>
          </cell>
          <cell r="E121">
            <v>175</v>
          </cell>
          <cell r="F121">
            <v>174</v>
          </cell>
          <cell r="G121">
            <v>185</v>
          </cell>
          <cell r="M121">
            <v>1603</v>
          </cell>
        </row>
        <row r="122">
          <cell r="D122">
            <v>27</v>
          </cell>
          <cell r="E122">
            <v>27</v>
          </cell>
          <cell r="F122">
            <v>28</v>
          </cell>
          <cell r="G122">
            <v>22</v>
          </cell>
          <cell r="M122">
            <v>972</v>
          </cell>
        </row>
        <row r="123">
          <cell r="D123">
            <v>22</v>
          </cell>
          <cell r="E123">
            <v>28</v>
          </cell>
          <cell r="F123">
            <v>27</v>
          </cell>
          <cell r="G123">
            <v>31</v>
          </cell>
          <cell r="M123">
            <v>153</v>
          </cell>
        </row>
        <row r="124">
          <cell r="D124">
            <v>16</v>
          </cell>
          <cell r="E124">
            <v>9</v>
          </cell>
          <cell r="F124">
            <v>16</v>
          </cell>
          <cell r="G124">
            <v>8</v>
          </cell>
          <cell r="M124">
            <v>203</v>
          </cell>
        </row>
        <row r="125">
          <cell r="D125">
            <v>3</v>
          </cell>
          <cell r="E125">
            <v>10</v>
          </cell>
          <cell r="F125">
            <v>5</v>
          </cell>
          <cell r="G125">
            <v>3</v>
          </cell>
          <cell r="M125">
            <v>190</v>
          </cell>
        </row>
        <row r="126">
          <cell r="D126">
            <v>0</v>
          </cell>
          <cell r="E126">
            <v>2</v>
          </cell>
          <cell r="F126">
            <v>2</v>
          </cell>
          <cell r="G126">
            <v>1</v>
          </cell>
          <cell r="M126">
            <v>32</v>
          </cell>
        </row>
        <row r="127">
          <cell r="D127">
            <v>1</v>
          </cell>
          <cell r="E127">
            <v>0</v>
          </cell>
          <cell r="F127">
            <v>2</v>
          </cell>
          <cell r="G127">
            <v>0</v>
          </cell>
          <cell r="M127">
            <v>31</v>
          </cell>
        </row>
        <row r="128">
          <cell r="D128">
            <v>5</v>
          </cell>
          <cell r="E128">
            <v>3</v>
          </cell>
          <cell r="F128">
            <v>1</v>
          </cell>
          <cell r="G128">
            <v>4</v>
          </cell>
          <cell r="M128">
            <v>11</v>
          </cell>
        </row>
        <row r="129">
          <cell r="D129">
            <v>2</v>
          </cell>
          <cell r="E129">
            <v>4</v>
          </cell>
          <cell r="F129">
            <v>2</v>
          </cell>
          <cell r="G129">
            <v>6</v>
          </cell>
          <cell r="M129">
            <v>6</v>
          </cell>
        </row>
        <row r="130">
          <cell r="D130">
            <v>1483</v>
          </cell>
          <cell r="E130">
            <v>1585</v>
          </cell>
          <cell r="F130">
            <v>1592</v>
          </cell>
          <cell r="G130">
            <v>1637</v>
          </cell>
          <cell r="M130">
            <v>0</v>
          </cell>
        </row>
        <row r="131">
          <cell r="D131">
            <v>819</v>
          </cell>
          <cell r="E131">
            <v>917</v>
          </cell>
          <cell r="F131">
            <v>920</v>
          </cell>
          <cell r="G131">
            <v>964</v>
          </cell>
          <cell r="M131">
            <v>0</v>
          </cell>
        </row>
        <row r="132">
          <cell r="D132">
            <v>59</v>
          </cell>
          <cell r="E132">
            <v>54</v>
          </cell>
          <cell r="F132">
            <v>52</v>
          </cell>
          <cell r="G132">
            <v>59</v>
          </cell>
          <cell r="M132">
            <v>1</v>
          </cell>
        </row>
        <row r="133">
          <cell r="D133">
            <v>193</v>
          </cell>
          <cell r="E133">
            <v>159</v>
          </cell>
          <cell r="F133">
            <v>175</v>
          </cell>
          <cell r="G133">
            <v>144</v>
          </cell>
          <cell r="M133">
            <v>4</v>
          </cell>
        </row>
        <row r="134">
          <cell r="D134">
            <v>194</v>
          </cell>
          <cell r="E134">
            <v>208</v>
          </cell>
          <cell r="F134">
            <v>193</v>
          </cell>
          <cell r="G134">
            <v>220</v>
          </cell>
          <cell r="M134">
            <v>73</v>
          </cell>
        </row>
        <row r="135">
          <cell r="D135">
            <v>142</v>
          </cell>
          <cell r="E135">
            <v>166</v>
          </cell>
          <cell r="F135">
            <v>170</v>
          </cell>
          <cell r="G135">
            <v>177</v>
          </cell>
          <cell r="M135">
            <v>40</v>
          </cell>
        </row>
        <row r="136">
          <cell r="D136">
            <v>27</v>
          </cell>
          <cell r="E136">
            <v>27</v>
          </cell>
          <cell r="F136">
            <v>27</v>
          </cell>
          <cell r="G136">
            <v>22</v>
          </cell>
          <cell r="M136">
            <v>9</v>
          </cell>
        </row>
        <row r="137">
          <cell r="D137">
            <v>22</v>
          </cell>
          <cell r="E137">
            <v>26</v>
          </cell>
          <cell r="F137">
            <v>27</v>
          </cell>
          <cell r="G137">
            <v>29</v>
          </cell>
          <cell r="M137">
            <v>10</v>
          </cell>
        </row>
        <row r="138">
          <cell r="D138">
            <v>16</v>
          </cell>
          <cell r="E138">
            <v>9</v>
          </cell>
          <cell r="F138">
            <v>16</v>
          </cell>
          <cell r="G138">
            <v>8</v>
          </cell>
          <cell r="M138">
            <v>13</v>
          </cell>
        </row>
        <row r="139">
          <cell r="D139">
            <v>3</v>
          </cell>
          <cell r="E139">
            <v>10</v>
          </cell>
          <cell r="F139">
            <v>5</v>
          </cell>
          <cell r="G139">
            <v>3</v>
          </cell>
          <cell r="M139">
            <v>1</v>
          </cell>
        </row>
        <row r="140">
          <cell r="D140">
            <v>0</v>
          </cell>
          <cell r="E140">
            <v>2</v>
          </cell>
          <cell r="F140">
            <v>2</v>
          </cell>
          <cell r="G140">
            <v>1</v>
          </cell>
          <cell r="M140">
            <v>0</v>
          </cell>
        </row>
        <row r="141">
          <cell r="D141">
            <v>1</v>
          </cell>
          <cell r="E141">
            <v>0</v>
          </cell>
          <cell r="F141">
            <v>2</v>
          </cell>
          <cell r="G141">
            <v>0</v>
          </cell>
          <cell r="M141">
            <v>0</v>
          </cell>
        </row>
        <row r="142">
          <cell r="D142">
            <v>5</v>
          </cell>
          <cell r="E142">
            <v>3</v>
          </cell>
          <cell r="F142">
            <v>1</v>
          </cell>
          <cell r="G142">
            <v>4</v>
          </cell>
          <cell r="M142">
            <v>0</v>
          </cell>
        </row>
        <row r="143">
          <cell r="D143">
            <v>2</v>
          </cell>
          <cell r="E143">
            <v>4</v>
          </cell>
          <cell r="F143">
            <v>2</v>
          </cell>
          <cell r="G143">
            <v>6</v>
          </cell>
          <cell r="M143">
            <v>0</v>
          </cell>
        </row>
        <row r="144">
          <cell r="D144">
            <v>74</v>
          </cell>
          <cell r="E144">
            <v>69</v>
          </cell>
          <cell r="F144">
            <v>74</v>
          </cell>
          <cell r="G144">
            <v>71</v>
          </cell>
          <cell r="M144">
            <v>0</v>
          </cell>
        </row>
        <row r="145">
          <cell r="D145">
            <v>44</v>
          </cell>
          <cell r="E145">
            <v>40</v>
          </cell>
          <cell r="F145">
            <v>49</v>
          </cell>
          <cell r="G145">
            <v>37</v>
          </cell>
        </row>
        <row r="146">
          <cell r="D146">
            <v>3</v>
          </cell>
          <cell r="E146">
            <v>2</v>
          </cell>
          <cell r="F146">
            <v>1</v>
          </cell>
          <cell r="G146">
            <v>5</v>
          </cell>
        </row>
        <row r="147">
          <cell r="D147">
            <v>8</v>
          </cell>
          <cell r="E147">
            <v>4</v>
          </cell>
          <cell r="F147">
            <v>7</v>
          </cell>
          <cell r="G147">
            <v>8</v>
          </cell>
        </row>
        <row r="148">
          <cell r="D148">
            <v>14</v>
          </cell>
          <cell r="E148">
            <v>12</v>
          </cell>
          <cell r="F148">
            <v>12</v>
          </cell>
          <cell r="G148">
            <v>11</v>
          </cell>
        </row>
        <row r="149">
          <cell r="D149">
            <v>5</v>
          </cell>
          <cell r="E149">
            <v>9</v>
          </cell>
          <cell r="F149">
            <v>4</v>
          </cell>
          <cell r="G149">
            <v>8</v>
          </cell>
        </row>
        <row r="150">
          <cell r="D150">
            <v>0</v>
          </cell>
          <cell r="E150">
            <v>0</v>
          </cell>
          <cell r="F150">
            <v>1</v>
          </cell>
          <cell r="G150">
            <v>0</v>
          </cell>
        </row>
        <row r="151">
          <cell r="D151">
            <v>0</v>
          </cell>
          <cell r="E151">
            <v>2</v>
          </cell>
          <cell r="F151">
            <v>0</v>
          </cell>
          <cell r="G151">
            <v>2</v>
          </cell>
        </row>
        <row r="152">
          <cell r="D152">
            <v>0</v>
          </cell>
          <cell r="E152">
            <v>0</v>
          </cell>
          <cell r="F152">
            <v>0</v>
          </cell>
          <cell r="G152">
            <v>0</v>
          </cell>
        </row>
        <row r="153">
          <cell r="D153">
            <v>0</v>
          </cell>
          <cell r="E153">
            <v>0</v>
          </cell>
          <cell r="F153">
            <v>0</v>
          </cell>
          <cell r="G153">
            <v>0</v>
          </cell>
          <cell r="M153">
            <v>0</v>
          </cell>
        </row>
        <row r="154">
          <cell r="D154">
            <v>0</v>
          </cell>
          <cell r="E154">
            <v>0</v>
          </cell>
          <cell r="F154">
            <v>0</v>
          </cell>
          <cell r="G154">
            <v>0</v>
          </cell>
          <cell r="M154">
            <v>0</v>
          </cell>
        </row>
        <row r="155">
          <cell r="D155">
            <v>0</v>
          </cell>
          <cell r="E155">
            <v>0</v>
          </cell>
          <cell r="F155">
            <v>0</v>
          </cell>
          <cell r="G155">
            <v>0</v>
          </cell>
        </row>
        <row r="156">
          <cell r="D156">
            <v>0</v>
          </cell>
          <cell r="E156">
            <v>0</v>
          </cell>
          <cell r="F156">
            <v>0</v>
          </cell>
          <cell r="G156">
            <v>0</v>
          </cell>
        </row>
        <row r="157">
          <cell r="D157">
            <v>0</v>
          </cell>
          <cell r="E157">
            <v>0</v>
          </cell>
          <cell r="F157">
            <v>0</v>
          </cell>
          <cell r="G157">
            <v>0</v>
          </cell>
        </row>
      </sheetData>
      <sheetData sheetId="3"/>
      <sheetData sheetId="4"/>
      <sheetData sheetId="5">
        <row r="6">
          <cell r="C6">
            <v>18.465599999999998</v>
          </cell>
        </row>
        <row r="7">
          <cell r="C7">
            <v>3.1642999999999999</v>
          </cell>
        </row>
        <row r="8">
          <cell r="C8">
            <v>8.5641999999999996</v>
          </cell>
        </row>
        <row r="9">
          <cell r="C9">
            <v>15.797800000000001</v>
          </cell>
        </row>
        <row r="10">
          <cell r="C10">
            <v>32.271599999999999</v>
          </cell>
        </row>
        <row r="11">
          <cell r="C11">
            <v>50.711399999999998</v>
          </cell>
        </row>
        <row r="12">
          <cell r="C12">
            <v>67.810199999999995</v>
          </cell>
        </row>
        <row r="13">
          <cell r="C13">
            <v>95.612399999999994</v>
          </cell>
        </row>
        <row r="14">
          <cell r="C14">
            <v>132.55600000000001</v>
          </cell>
        </row>
        <row r="15">
          <cell r="C15">
            <v>189.55590000000001</v>
          </cell>
        </row>
        <row r="16">
          <cell r="C16">
            <v>55.022300000000001</v>
          </cell>
        </row>
        <row r="17">
          <cell r="C17">
            <v>19.171800000000001</v>
          </cell>
        </row>
        <row r="18">
          <cell r="C18">
            <v>3.1815000000000002</v>
          </cell>
        </row>
        <row r="19">
          <cell r="C19">
            <v>8.5741999999999994</v>
          </cell>
        </row>
        <row r="20">
          <cell r="C20">
            <v>15.806100000000001</v>
          </cell>
        </row>
        <row r="21">
          <cell r="C21">
            <v>32.374499999999998</v>
          </cell>
        </row>
        <row r="22">
          <cell r="C22">
            <v>50.664499999999997</v>
          </cell>
        </row>
        <row r="23">
          <cell r="C23">
            <v>67.899799999999999</v>
          </cell>
        </row>
        <row r="24">
          <cell r="C24">
            <v>95.538799999999995</v>
          </cell>
        </row>
        <row r="25">
          <cell r="C25">
            <v>132.5795</v>
          </cell>
        </row>
        <row r="26">
          <cell r="C26">
            <v>189.55590000000001</v>
          </cell>
        </row>
        <row r="27">
          <cell r="C27">
            <v>55.022300000000001</v>
          </cell>
        </row>
        <row r="28">
          <cell r="C28">
            <v>11.702500000000001</v>
          </cell>
        </row>
        <row r="29">
          <cell r="C29">
            <v>3.0411000000000001</v>
          </cell>
        </row>
        <row r="30">
          <cell r="C30">
            <v>8.4543999999999997</v>
          </cell>
        </row>
        <row r="31">
          <cell r="C31">
            <v>15.7004</v>
          </cell>
        </row>
        <row r="32">
          <cell r="C32">
            <v>30.9313</v>
          </cell>
        </row>
        <row r="33">
          <cell r="C33">
            <v>51.600499999999997</v>
          </cell>
        </row>
        <row r="34">
          <cell r="C34">
            <v>65.928799999999995</v>
          </cell>
        </row>
        <row r="35">
          <cell r="C35">
            <v>98.561099999999996</v>
          </cell>
        </row>
        <row r="36">
          <cell r="C36">
            <v>132</v>
          </cell>
        </row>
        <row r="46">
          <cell r="C46">
            <v>24.412700000000001</v>
          </cell>
        </row>
        <row r="47">
          <cell r="C47">
            <v>76.000799999999998</v>
          </cell>
        </row>
        <row r="52">
          <cell r="C52">
            <v>76.272400000000005</v>
          </cell>
        </row>
        <row r="56">
          <cell r="C56">
            <v>23.2776</v>
          </cell>
        </row>
        <row r="57">
          <cell r="C57">
            <v>69.546599999999998</v>
          </cell>
        </row>
      </sheetData>
      <sheetData sheetId="6">
        <row r="6">
          <cell r="C6">
            <v>10.4541</v>
          </cell>
          <cell r="D6">
            <v>10.591799999999999</v>
          </cell>
          <cell r="E6">
            <v>10.466699999999999</v>
          </cell>
          <cell r="F6">
            <v>10.8729</v>
          </cell>
          <cell r="G6">
            <v>10.9781</v>
          </cell>
        </row>
        <row r="7">
          <cell r="C7">
            <v>2.1244999999999998</v>
          </cell>
          <cell r="D7">
            <v>2.0630999999999999</v>
          </cell>
          <cell r="E7">
            <v>2.2907999999999999</v>
          </cell>
          <cell r="F7">
            <v>2.6894999999999998</v>
          </cell>
          <cell r="G7">
            <v>2.7118000000000002</v>
          </cell>
        </row>
        <row r="8">
          <cell r="C8">
            <v>4.8156999999999996</v>
          </cell>
          <cell r="D8">
            <v>4.8815</v>
          </cell>
          <cell r="E8">
            <v>4.9154</v>
          </cell>
          <cell r="F8">
            <v>5.0682999999999998</v>
          </cell>
          <cell r="G8">
            <v>5.3305999999999996</v>
          </cell>
        </row>
        <row r="9">
          <cell r="C9">
            <v>13.462400000000001</v>
          </cell>
          <cell r="D9">
            <v>13.7881</v>
          </cell>
          <cell r="E9">
            <v>13.5038</v>
          </cell>
          <cell r="F9">
            <v>13.888299999999999</v>
          </cell>
          <cell r="G9">
            <v>13.455399999999999</v>
          </cell>
        </row>
        <row r="10">
          <cell r="C10">
            <v>8.2944999999999993</v>
          </cell>
          <cell r="D10">
            <v>8.6906999999999996</v>
          </cell>
          <cell r="E10">
            <v>8.4565000000000001</v>
          </cell>
          <cell r="F10">
            <v>8.4925999999999995</v>
          </cell>
          <cell r="G10">
            <v>8.8000000000000007</v>
          </cell>
        </row>
        <row r="11">
          <cell r="C11">
            <v>18.115300000000001</v>
          </cell>
          <cell r="D11">
            <v>18.781500000000001</v>
          </cell>
          <cell r="E11">
            <v>18.122199999999999</v>
          </cell>
          <cell r="F11">
            <v>18.540600000000001</v>
          </cell>
          <cell r="G11">
            <v>17.708100000000002</v>
          </cell>
        </row>
        <row r="12">
          <cell r="C12">
            <v>42.384999999999998</v>
          </cell>
          <cell r="D12">
            <v>44.198999999999998</v>
          </cell>
          <cell r="E12">
            <v>44.009</v>
          </cell>
          <cell r="F12">
            <v>43.828000000000003</v>
          </cell>
          <cell r="G12">
            <v>44.304200000000002</v>
          </cell>
        </row>
        <row r="13">
          <cell r="C13">
            <v>31.0395</v>
          </cell>
          <cell r="D13">
            <v>30.623899999999999</v>
          </cell>
          <cell r="E13">
            <v>30.551400000000001</v>
          </cell>
          <cell r="F13">
            <v>30.3293</v>
          </cell>
          <cell r="G13">
            <v>30.1311</v>
          </cell>
        </row>
        <row r="14">
          <cell r="C14">
            <v>39.065899999999999</v>
          </cell>
          <cell r="D14">
            <v>40.443600000000004</v>
          </cell>
          <cell r="E14">
            <v>39.537100000000002</v>
          </cell>
          <cell r="F14">
            <v>40.384</v>
          </cell>
          <cell r="G14">
            <v>39.487900000000003</v>
          </cell>
        </row>
        <row r="15">
          <cell r="C15">
            <v>52.535600000000002</v>
          </cell>
          <cell r="D15">
            <v>55.194200000000002</v>
          </cell>
          <cell r="E15">
            <v>54.026800000000001</v>
          </cell>
          <cell r="F15">
            <v>53.615600000000001</v>
          </cell>
          <cell r="G15">
            <v>54.384399999999999</v>
          </cell>
        </row>
        <row r="16">
          <cell r="C16">
            <v>75.412800000000004</v>
          </cell>
          <cell r="D16">
            <v>72.746799999999993</v>
          </cell>
          <cell r="E16">
            <v>75.2714</v>
          </cell>
          <cell r="F16">
            <v>75.111900000000006</v>
          </cell>
          <cell r="G16">
            <v>77.148600000000002</v>
          </cell>
        </row>
        <row r="17">
          <cell r="C17">
            <v>110.1429</v>
          </cell>
          <cell r="D17">
            <v>118.8974</v>
          </cell>
          <cell r="E17">
            <v>105.84439999999999</v>
          </cell>
          <cell r="F17">
            <v>112.0625</v>
          </cell>
          <cell r="G17">
            <v>114.9773</v>
          </cell>
        </row>
        <row r="18">
          <cell r="C18">
            <v>24</v>
          </cell>
          <cell r="D18">
            <v>31.863600000000002</v>
          </cell>
          <cell r="E18">
            <v>31.322600000000001</v>
          </cell>
          <cell r="F18">
            <v>36.036999999999999</v>
          </cell>
          <cell r="G18">
            <v>38.8125</v>
          </cell>
        </row>
        <row r="20">
          <cell r="C20">
            <v>11.0166</v>
          </cell>
          <cell r="D20">
            <v>11.1341</v>
          </cell>
          <cell r="E20">
            <v>10.982799999999999</v>
          </cell>
          <cell r="F20">
            <v>11.4557</v>
          </cell>
          <cell r="G20">
            <v>11.5754</v>
          </cell>
        </row>
        <row r="21">
          <cell r="C21">
            <v>2.2238000000000002</v>
          </cell>
          <cell r="D21">
            <v>2.1774</v>
          </cell>
          <cell r="E21">
            <v>2.4024000000000001</v>
          </cell>
          <cell r="F21">
            <v>2.8700999999999999</v>
          </cell>
          <cell r="G21">
            <v>2.9201000000000001</v>
          </cell>
        </row>
        <row r="22">
          <cell r="C22">
            <v>4.9993999999999996</v>
          </cell>
          <cell r="D22">
            <v>5.0053000000000001</v>
          </cell>
          <cell r="E22">
            <v>5.0320999999999998</v>
          </cell>
          <cell r="F22">
            <v>5.1867000000000001</v>
          </cell>
          <cell r="G22">
            <v>5.4897</v>
          </cell>
        </row>
        <row r="23">
          <cell r="C23">
            <v>13.765700000000001</v>
          </cell>
          <cell r="D23">
            <v>14.0541</v>
          </cell>
          <cell r="E23">
            <v>13.7216</v>
          </cell>
          <cell r="F23">
            <v>14.161300000000001</v>
          </cell>
          <cell r="G23">
            <v>13.757099999999999</v>
          </cell>
        </row>
        <row r="24">
          <cell r="C24">
            <v>8.4908000000000001</v>
          </cell>
          <cell r="D24">
            <v>8.8987999999999996</v>
          </cell>
          <cell r="E24">
            <v>8.6071000000000009</v>
          </cell>
          <cell r="F24">
            <v>8.6613000000000007</v>
          </cell>
          <cell r="G24">
            <v>9.0381</v>
          </cell>
        </row>
        <row r="25">
          <cell r="C25">
            <v>18.361599999999999</v>
          </cell>
          <cell r="D25">
            <v>19.029900000000001</v>
          </cell>
          <cell r="E25">
            <v>18.335599999999999</v>
          </cell>
          <cell r="F25">
            <v>18.783999999999999</v>
          </cell>
          <cell r="G25">
            <v>18.033000000000001</v>
          </cell>
        </row>
        <row r="26">
          <cell r="C26">
            <v>42.669199999999996</v>
          </cell>
          <cell r="D26">
            <v>44.377200000000002</v>
          </cell>
          <cell r="E26">
            <v>44.3172</v>
          </cell>
          <cell r="F26">
            <v>44.150700000000001</v>
          </cell>
          <cell r="G26">
            <v>44.6008</v>
          </cell>
        </row>
        <row r="27">
          <cell r="C27">
            <v>31.299299999999999</v>
          </cell>
          <cell r="D27">
            <v>30.794899999999998</v>
          </cell>
          <cell r="E27">
            <v>30.733499999999999</v>
          </cell>
          <cell r="F27">
            <v>30.536799999999999</v>
          </cell>
          <cell r="G27">
            <v>30.2027</v>
          </cell>
        </row>
        <row r="28">
          <cell r="C28">
            <v>39.215299999999999</v>
          </cell>
          <cell r="D28">
            <v>40.590200000000003</v>
          </cell>
          <cell r="E28">
            <v>39.723799999999997</v>
          </cell>
          <cell r="F28">
            <v>40.727400000000003</v>
          </cell>
          <cell r="G28">
            <v>39.642899999999997</v>
          </cell>
        </row>
        <row r="29">
          <cell r="C29">
            <v>52.676699999999997</v>
          </cell>
          <cell r="D29">
            <v>55.365299999999998</v>
          </cell>
          <cell r="E29">
            <v>54.346800000000002</v>
          </cell>
          <cell r="F29">
            <v>53.7821</v>
          </cell>
          <cell r="G29">
            <v>54.558599999999998</v>
          </cell>
        </row>
        <row r="30">
          <cell r="C30">
            <v>75.775700000000001</v>
          </cell>
          <cell r="D30">
            <v>73.260000000000005</v>
          </cell>
          <cell r="E30">
            <v>75.471000000000004</v>
          </cell>
          <cell r="F30">
            <v>75.371399999999994</v>
          </cell>
          <cell r="G30">
            <v>77.492999999999995</v>
          </cell>
        </row>
        <row r="31">
          <cell r="C31">
            <v>110.1429</v>
          </cell>
          <cell r="D31">
            <v>118.94589999999999</v>
          </cell>
          <cell r="E31">
            <v>105.38639999999999</v>
          </cell>
          <cell r="F31">
            <v>112.5532</v>
          </cell>
          <cell r="G31">
            <v>114.9773</v>
          </cell>
        </row>
        <row r="32">
          <cell r="C32">
            <v>24</v>
          </cell>
          <cell r="D32">
            <v>31.863600000000002</v>
          </cell>
          <cell r="E32">
            <v>31.2759</v>
          </cell>
          <cell r="F32">
            <v>36.036999999999999</v>
          </cell>
          <cell r="G32">
            <v>38.8125</v>
          </cell>
        </row>
        <row r="34">
          <cell r="C34">
            <v>4.6181999999999999</v>
          </cell>
          <cell r="D34">
            <v>5.0759999999999996</v>
          </cell>
          <cell r="E34">
            <v>5.1958000000000002</v>
          </cell>
          <cell r="F34">
            <v>4.8811</v>
          </cell>
          <cell r="G34">
            <v>5.2576999999999998</v>
          </cell>
        </row>
        <row r="35">
          <cell r="C35">
            <v>1.3638999999999999</v>
          </cell>
          <cell r="D35">
            <v>1.2141</v>
          </cell>
          <cell r="E35">
            <v>1.4497</v>
          </cell>
          <cell r="F35">
            <v>1.3404</v>
          </cell>
          <cell r="G35">
            <v>1.2257</v>
          </cell>
        </row>
        <row r="36">
          <cell r="C36">
            <v>3.2164999999999999</v>
          </cell>
          <cell r="D36">
            <v>3.5350000000000001</v>
          </cell>
          <cell r="E36">
            <v>3.7852999999999999</v>
          </cell>
          <cell r="F36">
            <v>3.5615999999999999</v>
          </cell>
          <cell r="G36">
            <v>3.5871</v>
          </cell>
        </row>
        <row r="37">
          <cell r="C37">
            <v>8.7814999999999994</v>
          </cell>
          <cell r="D37">
            <v>10.064</v>
          </cell>
          <cell r="E37">
            <v>10.2514</v>
          </cell>
          <cell r="F37">
            <v>10.229799999999999</v>
          </cell>
          <cell r="G37">
            <v>9.7311999999999994</v>
          </cell>
        </row>
        <row r="38">
          <cell r="C38">
            <v>5.9436</v>
          </cell>
          <cell r="D38">
            <v>6.0731999999999999</v>
          </cell>
          <cell r="E38">
            <v>6.4474</v>
          </cell>
          <cell r="F38">
            <v>6.6082999999999998</v>
          </cell>
          <cell r="G38">
            <v>6.02</v>
          </cell>
        </row>
        <row r="39">
          <cell r="C39">
            <v>13.038500000000001</v>
          </cell>
          <cell r="D39">
            <v>14.8765</v>
          </cell>
          <cell r="E39">
            <v>14.553599999999999</v>
          </cell>
          <cell r="F39">
            <v>14.620100000000001</v>
          </cell>
          <cell r="G39">
            <v>13.479799999999999</v>
          </cell>
        </row>
        <row r="40">
          <cell r="C40">
            <v>34.25</v>
          </cell>
          <cell r="D40">
            <v>39.138500000000001</v>
          </cell>
          <cell r="E40">
            <v>36.140799999999999</v>
          </cell>
          <cell r="F40">
            <v>33.508200000000002</v>
          </cell>
          <cell r="G40">
            <v>37.233800000000002</v>
          </cell>
        </row>
        <row r="41">
          <cell r="C41">
            <v>24.72</v>
          </cell>
          <cell r="D41">
            <v>26.32</v>
          </cell>
          <cell r="E41">
            <v>26.48</v>
          </cell>
          <cell r="F41">
            <v>23.7</v>
          </cell>
          <cell r="G41">
            <v>28.7742</v>
          </cell>
        </row>
        <row r="42">
          <cell r="C42">
            <v>34.2727</v>
          </cell>
          <cell r="D42">
            <v>36.583300000000001</v>
          </cell>
          <cell r="E42">
            <v>34.884599999999999</v>
          </cell>
          <cell r="F42">
            <v>32</v>
          </cell>
          <cell r="G42">
            <v>36.2333</v>
          </cell>
        </row>
        <row r="43">
          <cell r="C43">
            <v>48.857100000000003</v>
          </cell>
          <cell r="D43">
            <v>44.5</v>
          </cell>
          <cell r="E43">
            <v>45.6</v>
          </cell>
          <cell r="F43">
            <v>45.5</v>
          </cell>
          <cell r="G43">
            <v>47.4</v>
          </cell>
        </row>
        <row r="44">
          <cell r="C44">
            <v>56</v>
          </cell>
          <cell r="D44">
            <v>63.125</v>
          </cell>
          <cell r="E44">
            <v>61.5</v>
          </cell>
          <cell r="F44">
            <v>63</v>
          </cell>
          <cell r="G44">
            <v>69</v>
          </cell>
        </row>
        <row r="45">
          <cell r="D45">
            <v>118</v>
          </cell>
          <cell r="E45">
            <v>126</v>
          </cell>
          <cell r="F45">
            <v>89</v>
          </cell>
        </row>
        <row r="46">
          <cell r="C46">
            <v>24</v>
          </cell>
          <cell r="E46">
            <v>32</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519440/offender-management-statistics-changes.pdf" TargetMode="External"/><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tabSelected="1" zoomScaleNormal="100" zoomScaleSheetLayoutView="100" workbookViewId="0">
      <selection sqref="A1:XFD1"/>
    </sheetView>
  </sheetViews>
  <sheetFormatPr defaultRowHeight="15" x14ac:dyDescent="0.25"/>
  <cols>
    <col min="1" max="1" width="12" style="63" customWidth="1"/>
    <col min="2" max="2" width="84.28515625" style="63" customWidth="1"/>
    <col min="3" max="16384" width="9.140625" style="63"/>
  </cols>
  <sheetData>
    <row r="1" spans="1:2" ht="15.75" x14ac:dyDescent="0.25">
      <c r="A1" s="36" t="s">
        <v>231</v>
      </c>
      <c r="B1" s="8"/>
    </row>
    <row r="2" spans="1:2" x14ac:dyDescent="0.25">
      <c r="A2" s="64"/>
      <c r="B2" s="2"/>
    </row>
    <row r="3" spans="1:2" x14ac:dyDescent="0.25">
      <c r="A3" s="37" t="s">
        <v>174</v>
      </c>
      <c r="B3" s="37"/>
    </row>
    <row r="4" spans="1:2" x14ac:dyDescent="0.25">
      <c r="A4" s="65" t="s">
        <v>175</v>
      </c>
      <c r="B4" s="2" t="s">
        <v>176</v>
      </c>
    </row>
    <row r="5" spans="1:2" ht="11.25" customHeight="1" x14ac:dyDescent="0.25">
      <c r="A5" s="2"/>
      <c r="B5" s="66"/>
    </row>
    <row r="6" spans="1:2" ht="12.75" customHeight="1" x14ac:dyDescent="0.25">
      <c r="A6" s="67" t="s">
        <v>177</v>
      </c>
      <c r="B6" s="2" t="s">
        <v>180</v>
      </c>
    </row>
    <row r="7" spans="1:2" ht="11.25" customHeight="1" x14ac:dyDescent="0.25">
      <c r="A7" s="2"/>
      <c r="B7" s="66"/>
    </row>
    <row r="8" spans="1:2" x14ac:dyDescent="0.25">
      <c r="A8" s="67" t="s">
        <v>179</v>
      </c>
      <c r="B8" s="66" t="s">
        <v>178</v>
      </c>
    </row>
    <row r="9" spans="1:2" ht="11.25" customHeight="1" x14ac:dyDescent="0.25">
      <c r="A9" s="2"/>
      <c r="B9" s="66"/>
    </row>
    <row r="10" spans="1:2" x14ac:dyDescent="0.25">
      <c r="A10" s="65" t="s">
        <v>181</v>
      </c>
      <c r="B10" s="2" t="s">
        <v>182</v>
      </c>
    </row>
    <row r="11" spans="1:2" ht="11.25" customHeight="1" x14ac:dyDescent="0.25">
      <c r="A11" s="2"/>
      <c r="B11" s="66"/>
    </row>
    <row r="12" spans="1:2" x14ac:dyDescent="0.25">
      <c r="A12" s="67" t="s">
        <v>183</v>
      </c>
      <c r="B12" s="2" t="s">
        <v>184</v>
      </c>
    </row>
    <row r="13" spans="1:2" ht="11.25" customHeight="1" x14ac:dyDescent="0.25">
      <c r="A13" s="2"/>
      <c r="B13" s="55"/>
    </row>
    <row r="14" spans="1:2" x14ac:dyDescent="0.25">
      <c r="A14" s="67" t="s">
        <v>185</v>
      </c>
      <c r="B14" s="55" t="s">
        <v>186</v>
      </c>
    </row>
    <row r="15" spans="1:2" x14ac:dyDescent="0.25">
      <c r="B15" s="55"/>
    </row>
    <row r="16" spans="1:2" x14ac:dyDescent="0.25">
      <c r="A16" s="37" t="s">
        <v>189</v>
      </c>
      <c r="B16" s="64"/>
    </row>
    <row r="17" spans="1:2" x14ac:dyDescent="0.25">
      <c r="A17" s="105" t="s">
        <v>190</v>
      </c>
      <c r="B17" s="105"/>
    </row>
    <row r="18" spans="1:2" x14ac:dyDescent="0.25">
      <c r="A18" s="72"/>
      <c r="B18" s="72"/>
    </row>
    <row r="19" spans="1:2" x14ac:dyDescent="0.25">
      <c r="A19" s="37" t="s">
        <v>224</v>
      </c>
      <c r="B19" s="72"/>
    </row>
    <row r="20" spans="1:2" ht="39" customHeight="1" x14ac:dyDescent="0.25">
      <c r="A20" s="106" t="s">
        <v>230</v>
      </c>
      <c r="B20" s="106"/>
    </row>
    <row r="21" spans="1:2" x14ac:dyDescent="0.25">
      <c r="A21" s="2"/>
      <c r="B21" s="64"/>
    </row>
    <row r="22" spans="1:2" x14ac:dyDescent="0.25">
      <c r="A22" s="37" t="s">
        <v>191</v>
      </c>
      <c r="B22" s="64"/>
    </row>
    <row r="23" spans="1:2" ht="26.25" customHeight="1" x14ac:dyDescent="0.25">
      <c r="A23" s="104" t="s">
        <v>212</v>
      </c>
      <c r="B23" s="104"/>
    </row>
    <row r="24" spans="1:2" x14ac:dyDescent="0.25">
      <c r="A24" s="101"/>
      <c r="B24" s="101"/>
    </row>
    <row r="25" spans="1:2" ht="54" customHeight="1" x14ac:dyDescent="0.25">
      <c r="A25" s="106" t="s">
        <v>243</v>
      </c>
      <c r="B25" s="106"/>
    </row>
    <row r="26" spans="1:2" ht="27.75" customHeight="1" x14ac:dyDescent="0.25">
      <c r="A26" s="107" t="s">
        <v>244</v>
      </c>
      <c r="B26" s="107"/>
    </row>
    <row r="27" spans="1:2" x14ac:dyDescent="0.25">
      <c r="A27" s="101"/>
      <c r="B27" s="101"/>
    </row>
    <row r="28" spans="1:2" ht="52.5" customHeight="1" x14ac:dyDescent="0.25">
      <c r="A28" s="106" t="s">
        <v>229</v>
      </c>
      <c r="B28" s="106"/>
    </row>
    <row r="29" spans="1:2" x14ac:dyDescent="0.25">
      <c r="A29" s="71"/>
      <c r="B29" s="71"/>
    </row>
    <row r="30" spans="1:2" x14ac:dyDescent="0.25">
      <c r="A30" s="37" t="s">
        <v>196</v>
      </c>
    </row>
    <row r="31" spans="1:2" x14ac:dyDescent="0.25">
      <c r="A31" s="70" t="s">
        <v>197</v>
      </c>
      <c r="B31" s="55" t="s">
        <v>198</v>
      </c>
    </row>
    <row r="32" spans="1:2" x14ac:dyDescent="0.25">
      <c r="A32" s="70">
        <v>0</v>
      </c>
      <c r="B32" s="55" t="s">
        <v>199</v>
      </c>
    </row>
    <row r="33" spans="1:2" x14ac:dyDescent="0.25">
      <c r="A33" s="70" t="s">
        <v>11</v>
      </c>
      <c r="B33" s="55" t="s">
        <v>200</v>
      </c>
    </row>
    <row r="34" spans="1:2" x14ac:dyDescent="0.25">
      <c r="A34" s="70" t="s">
        <v>202</v>
      </c>
      <c r="B34" s="55" t="s">
        <v>201</v>
      </c>
    </row>
    <row r="35" spans="1:2" x14ac:dyDescent="0.25">
      <c r="A35" s="70" t="s">
        <v>45</v>
      </c>
      <c r="B35" s="55" t="s">
        <v>203</v>
      </c>
    </row>
    <row r="37" spans="1:2" x14ac:dyDescent="0.25">
      <c r="A37" s="37" t="s">
        <v>192</v>
      </c>
    </row>
    <row r="38" spans="1:2" ht="26.25" customHeight="1" x14ac:dyDescent="0.25">
      <c r="A38" s="104" t="s">
        <v>193</v>
      </c>
      <c r="B38" s="104"/>
    </row>
    <row r="39" spans="1:2" x14ac:dyDescent="0.25">
      <c r="A39" s="68" t="s">
        <v>194</v>
      </c>
      <c r="B39" s="69"/>
    </row>
    <row r="40" spans="1:2" x14ac:dyDescent="0.25">
      <c r="A40" s="69"/>
      <c r="B40" s="69"/>
    </row>
    <row r="41" spans="1:2" x14ac:dyDescent="0.25">
      <c r="A41" s="104" t="s">
        <v>238</v>
      </c>
      <c r="B41" s="104"/>
    </row>
    <row r="42" spans="1:2" x14ac:dyDescent="0.25">
      <c r="A42" s="104" t="s">
        <v>239</v>
      </c>
      <c r="B42" s="104"/>
    </row>
    <row r="43" spans="1:2" ht="26.25" customHeight="1" x14ac:dyDescent="0.25">
      <c r="A43" s="104" t="s">
        <v>195</v>
      </c>
      <c r="B43" s="104"/>
    </row>
    <row r="44" spans="1:2" x14ac:dyDescent="0.25">
      <c r="A44" s="104"/>
      <c r="B44" s="104"/>
    </row>
  </sheetData>
  <mergeCells count="11">
    <mergeCell ref="A44:B44"/>
    <mergeCell ref="A17:B17"/>
    <mergeCell ref="A23:B23"/>
    <mergeCell ref="A38:B38"/>
    <mergeCell ref="A41:B41"/>
    <mergeCell ref="A42:B42"/>
    <mergeCell ref="A43:B43"/>
    <mergeCell ref="A20:B20"/>
    <mergeCell ref="A25:B25"/>
    <mergeCell ref="A28:B28"/>
    <mergeCell ref="A26:B26"/>
  </mergeCells>
  <hyperlinks>
    <hyperlink ref="A4" location="'3.1'!A1" display="Table 3.1"/>
    <hyperlink ref="A6" location="'3.2'!A1" display="Table 3.2"/>
    <hyperlink ref="A8" location="'3.3'!A1" display="Table 3.3"/>
    <hyperlink ref="A10" location="'3.4'!A1" display="Table 3.4"/>
    <hyperlink ref="A12" location="'3.5'!A1" display="Table 3.5"/>
    <hyperlink ref="A14" location="'3.6'!A1" display="Table 3.6"/>
    <hyperlink ref="A39" r:id="rId1"/>
    <hyperlink ref="A26:B26" r:id="rId2" display="https://www.gov.uk/government/uploads/system/uploads/attachment_data/file/519440/offender-management-statistics-changes.pdf"/>
  </hyperlinks>
  <pageMargins left="0.70866141732283472" right="0.70866141732283472" top="0.74803149606299213" bottom="0.74803149606299213" header="0.31496062992125984" footer="0.31496062992125984"/>
  <pageSetup paperSize="9" scale="91"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zoomScaleNormal="100" zoomScaleSheetLayoutView="100" workbookViewId="0"/>
  </sheetViews>
  <sheetFormatPr defaultRowHeight="12.75" x14ac:dyDescent="0.2"/>
  <cols>
    <col min="1" max="1" width="51.42578125" style="2" customWidth="1"/>
    <col min="2" max="6" width="13.140625" style="2" customWidth="1"/>
    <col min="7" max="7" width="22.140625" style="3" customWidth="1"/>
    <col min="8" max="16384" width="9.140625" style="2"/>
  </cols>
  <sheetData>
    <row r="1" spans="1:7" ht="15.75" customHeight="1" x14ac:dyDescent="0.25">
      <c r="A1" s="36" t="s">
        <v>220</v>
      </c>
      <c r="B1" s="95"/>
      <c r="C1" s="95"/>
      <c r="D1" s="95"/>
      <c r="E1" s="95"/>
      <c r="F1" s="95"/>
      <c r="G1" s="94" t="s">
        <v>174</v>
      </c>
    </row>
    <row r="2" spans="1:7" ht="15.75" customHeight="1" x14ac:dyDescent="0.25">
      <c r="A2" s="92"/>
      <c r="B2" s="92"/>
      <c r="C2" s="92"/>
      <c r="D2" s="92"/>
      <c r="E2" s="92"/>
      <c r="F2" s="92"/>
      <c r="G2" s="92"/>
    </row>
    <row r="3" spans="1:7" s="8" customFormat="1" ht="45.75" thickBot="1" x14ac:dyDescent="0.3">
      <c r="A3" s="6" t="s">
        <v>0</v>
      </c>
      <c r="B3" s="7" t="s">
        <v>249</v>
      </c>
      <c r="C3" s="7" t="s">
        <v>250</v>
      </c>
      <c r="D3" s="7" t="s">
        <v>251</v>
      </c>
      <c r="E3" s="7" t="s">
        <v>241</v>
      </c>
      <c r="F3" s="7" t="s">
        <v>232</v>
      </c>
      <c r="G3" s="7" t="s">
        <v>233</v>
      </c>
    </row>
    <row r="4" spans="1:7" ht="15" x14ac:dyDescent="0.25">
      <c r="A4" s="9" t="s">
        <v>5</v>
      </c>
      <c r="B4" s="10">
        <f>'[1]3.1SASv2'!D4</f>
        <v>17797</v>
      </c>
      <c r="C4" s="10">
        <f>'[1]3.1SASv2'!E4</f>
        <v>18526</v>
      </c>
      <c r="D4" s="10">
        <f>'[1]3.1SASv2'!F4</f>
        <v>18880</v>
      </c>
      <c r="E4" s="10">
        <f>'[1]3.1SASv2'!G4</f>
        <v>19348</v>
      </c>
      <c r="F4" s="10">
        <f>'[1]3.1SASv2'!M4</f>
        <v>17923</v>
      </c>
      <c r="G4" s="77">
        <f>IF(OR(B4="..",F4=".."),"..",(IF(OR(B4&lt;50,F4&lt;50),"**",(F4/B4)-1)))</f>
        <v>7.0798449176827649E-3</v>
      </c>
    </row>
    <row r="5" spans="1:7" x14ac:dyDescent="0.2">
      <c r="A5" s="11"/>
      <c r="G5" s="77"/>
    </row>
    <row r="6" spans="1:7" x14ac:dyDescent="0.2">
      <c r="A6" s="12" t="s">
        <v>6</v>
      </c>
      <c r="B6" s="10">
        <f>SUM(B7:B9,B12,B19)</f>
        <v>17555</v>
      </c>
      <c r="C6" s="10">
        <f t="shared" ref="C6:F6" si="0">SUM(C7:C9,C12,C19)</f>
        <v>18311</v>
      </c>
      <c r="D6" s="10">
        <f t="shared" si="0"/>
        <v>18609</v>
      </c>
      <c r="E6" s="10">
        <f t="shared" si="0"/>
        <v>19133</v>
      </c>
      <c r="F6" s="10">
        <f t="shared" si="0"/>
        <v>17690</v>
      </c>
      <c r="G6" s="77">
        <f>IF(OR(B6="..",F6=".."),"..",(IF(OR(B6&lt;50,F6&lt;50),"**",(F6/B6)-1)))</f>
        <v>7.6901167758474109E-3</v>
      </c>
    </row>
    <row r="7" spans="1:7" s="8" customFormat="1" ht="14.25" x14ac:dyDescent="0.2">
      <c r="A7" s="13" t="s">
        <v>7</v>
      </c>
      <c r="B7" s="14">
        <f>SUM('[1]3.1SASv2'!D5:D6)</f>
        <v>7967</v>
      </c>
      <c r="C7" s="14">
        <f>SUM('[1]3.1SASv2'!E5:E6)</f>
        <v>8452</v>
      </c>
      <c r="D7" s="14">
        <f>SUM('[1]3.1SASv2'!F5:F6)</f>
        <v>8634</v>
      </c>
      <c r="E7" s="14">
        <f>SUM('[1]3.1SASv2'!G5:G6)</f>
        <v>8876</v>
      </c>
      <c r="F7" s="14">
        <f>'[1]3.1SASv2'!M5</f>
        <v>8134</v>
      </c>
      <c r="G7" s="78">
        <f t="shared" ref="G7:G23" si="1">IF(OR(B7="..",F7=".."),"..",(IF(OR(B7&lt;50,F7&lt;50),"**",(F7/B7)-1)))</f>
        <v>2.0961466047445754E-2</v>
      </c>
    </row>
    <row r="8" spans="1:7" s="8" customFormat="1" ht="14.25" x14ac:dyDescent="0.2">
      <c r="A8" s="13" t="s">
        <v>8</v>
      </c>
      <c r="B8" s="14">
        <f>'[1]3.1SASv2'!D7</f>
        <v>1914</v>
      </c>
      <c r="C8" s="14">
        <f>'[1]3.1SASv2'!E7</f>
        <v>1894</v>
      </c>
      <c r="D8" s="14">
        <f>'[1]3.1SASv2'!F7</f>
        <v>1930</v>
      </c>
      <c r="E8" s="14">
        <f>'[1]3.1SASv2'!G7</f>
        <v>2054</v>
      </c>
      <c r="F8" s="14">
        <f>'[1]3.1SASv2'!M6</f>
        <v>1890</v>
      </c>
      <c r="G8" s="78">
        <f t="shared" si="1"/>
        <v>-1.2539184952978011E-2</v>
      </c>
    </row>
    <row r="9" spans="1:7" s="8" customFormat="1" ht="14.25" x14ac:dyDescent="0.2">
      <c r="A9" s="13" t="s">
        <v>9</v>
      </c>
      <c r="B9" s="14">
        <f>SUM(B10:B11)</f>
        <v>5652</v>
      </c>
      <c r="C9" s="14">
        <f t="shared" ref="C9:F9" si="2">SUM(C10:C11)</f>
        <v>5911</v>
      </c>
      <c r="D9" s="14">
        <f t="shared" si="2"/>
        <v>6031</v>
      </c>
      <c r="E9" s="14">
        <f t="shared" si="2"/>
        <v>6058</v>
      </c>
      <c r="F9" s="14">
        <f t="shared" si="2"/>
        <v>5620</v>
      </c>
      <c r="G9" s="78">
        <f t="shared" si="1"/>
        <v>-5.6617126680821306E-3</v>
      </c>
    </row>
    <row r="10" spans="1:7" s="8" customFormat="1" ht="14.25" x14ac:dyDescent="0.2">
      <c r="A10" s="15" t="s">
        <v>10</v>
      </c>
      <c r="B10" s="14">
        <f>'[1]3.1SASv2'!D8</f>
        <v>2661</v>
      </c>
      <c r="C10" s="14">
        <f>'[1]3.1SASv2'!E8</f>
        <v>2927</v>
      </c>
      <c r="D10" s="14">
        <f>'[1]3.1SASv2'!F8</f>
        <v>2889</v>
      </c>
      <c r="E10" s="14">
        <f>'[1]3.1SASv2'!G8</f>
        <v>2820</v>
      </c>
      <c r="F10" s="14">
        <f>'[1]3.1SASv2'!M7</f>
        <v>2686</v>
      </c>
      <c r="G10" s="78">
        <f t="shared" si="1"/>
        <v>9.3949642991355553E-3</v>
      </c>
    </row>
    <row r="11" spans="1:7" s="8" customFormat="1" ht="14.25" x14ac:dyDescent="0.2">
      <c r="A11" s="15" t="s">
        <v>12</v>
      </c>
      <c r="B11" s="14">
        <f>'[1]3.1SASv2'!D9</f>
        <v>2991</v>
      </c>
      <c r="C11" s="14">
        <f>'[1]3.1SASv2'!E9</f>
        <v>2984</v>
      </c>
      <c r="D11" s="14">
        <f>'[1]3.1SASv2'!F9</f>
        <v>3142</v>
      </c>
      <c r="E11" s="14">
        <f>'[1]3.1SASv2'!G9</f>
        <v>3238</v>
      </c>
      <c r="F11" s="14">
        <f>'[1]3.1SASv2'!M8</f>
        <v>2934</v>
      </c>
      <c r="G11" s="78">
        <f t="shared" si="1"/>
        <v>-1.9057171514543669E-2</v>
      </c>
    </row>
    <row r="12" spans="1:7" s="8" customFormat="1" ht="14.25" x14ac:dyDescent="0.2">
      <c r="A12" s="13" t="s">
        <v>13</v>
      </c>
      <c r="B12" s="14">
        <f>SUM(B13:B18)</f>
        <v>2022</v>
      </c>
      <c r="C12" s="14">
        <f t="shared" ref="C12:F12" si="3">SUM(C13:C18)</f>
        <v>2054</v>
      </c>
      <c r="D12" s="14">
        <f t="shared" si="3"/>
        <v>2014</v>
      </c>
      <c r="E12" s="14">
        <f t="shared" si="3"/>
        <v>2145</v>
      </c>
      <c r="F12" s="14">
        <f t="shared" si="3"/>
        <v>2046</v>
      </c>
      <c r="G12" s="78">
        <f t="shared" si="1"/>
        <v>1.1869436201780381E-2</v>
      </c>
    </row>
    <row r="13" spans="1:7" s="8" customFormat="1" ht="14.25" x14ac:dyDescent="0.2">
      <c r="A13" s="15" t="s">
        <v>14</v>
      </c>
      <c r="B13" s="14">
        <f>'[1]3.1SASv2'!D10</f>
        <v>670</v>
      </c>
      <c r="C13" s="14">
        <f>'[1]3.1SASv2'!E10</f>
        <v>695</v>
      </c>
      <c r="D13" s="14">
        <f>'[1]3.1SASv2'!F10</f>
        <v>623</v>
      </c>
      <c r="E13" s="14">
        <f>'[1]3.1SASv2'!G10</f>
        <v>695</v>
      </c>
      <c r="F13" s="14">
        <f>'[1]3.1SASv2'!M9</f>
        <v>665</v>
      </c>
      <c r="G13" s="78">
        <f t="shared" si="1"/>
        <v>-7.4626865671642006E-3</v>
      </c>
    </row>
    <row r="14" spans="1:7" s="8" customFormat="1" ht="14.25" x14ac:dyDescent="0.2">
      <c r="A14" s="15" t="s">
        <v>15</v>
      </c>
      <c r="B14" s="14">
        <f>'[1]3.1SASv2'!D11</f>
        <v>768</v>
      </c>
      <c r="C14" s="14">
        <f>'[1]3.1SASv2'!E11</f>
        <v>703</v>
      </c>
      <c r="D14" s="14">
        <f>'[1]3.1SASv2'!F11</f>
        <v>715</v>
      </c>
      <c r="E14" s="14">
        <f>'[1]3.1SASv2'!G11</f>
        <v>780</v>
      </c>
      <c r="F14" s="14">
        <f>'[1]3.1SASv2'!M10</f>
        <v>706</v>
      </c>
      <c r="G14" s="78">
        <f t="shared" si="1"/>
        <v>-8.072916666666663E-2</v>
      </c>
    </row>
    <row r="15" spans="1:7" s="8" customFormat="1" ht="14.25" x14ac:dyDescent="0.2">
      <c r="A15" s="15" t="s">
        <v>16</v>
      </c>
      <c r="B15" s="14">
        <f>'[1]3.1SASv2'!D12</f>
        <v>411</v>
      </c>
      <c r="C15" s="14">
        <f>'[1]3.1SASv2'!E12</f>
        <v>411</v>
      </c>
      <c r="D15" s="14">
        <f>'[1]3.1SASv2'!F12</f>
        <v>436</v>
      </c>
      <c r="E15" s="14">
        <f>'[1]3.1SASv2'!G12</f>
        <v>438</v>
      </c>
      <c r="F15" s="14">
        <f>'[1]3.1SASv2'!M11</f>
        <v>432</v>
      </c>
      <c r="G15" s="78">
        <f t="shared" si="1"/>
        <v>5.1094890510948954E-2</v>
      </c>
    </row>
    <row r="16" spans="1:7" s="8" customFormat="1" ht="14.25" x14ac:dyDescent="0.2">
      <c r="A16" s="15" t="s">
        <v>17</v>
      </c>
      <c r="B16" s="14">
        <f>'[1]3.1SASv2'!D13</f>
        <v>120</v>
      </c>
      <c r="C16" s="14">
        <f>'[1]3.1SASv2'!E13</f>
        <v>181</v>
      </c>
      <c r="D16" s="14">
        <f>'[1]3.1SASv2'!F13</f>
        <v>158</v>
      </c>
      <c r="E16" s="14">
        <f>'[1]3.1SASv2'!G13</f>
        <v>152</v>
      </c>
      <c r="F16" s="14">
        <f>'[1]3.1SASv2'!M12</f>
        <v>162</v>
      </c>
      <c r="G16" s="78">
        <f t="shared" si="1"/>
        <v>0.35000000000000009</v>
      </c>
    </row>
    <row r="17" spans="1:7" s="8" customFormat="1" ht="14.25" x14ac:dyDescent="0.2">
      <c r="A17" s="15" t="s">
        <v>18</v>
      </c>
      <c r="B17" s="14">
        <f>'[1]3.1SASv2'!D14</f>
        <v>38</v>
      </c>
      <c r="C17" s="14">
        <f>'[1]3.1SASv2'!E14</f>
        <v>40</v>
      </c>
      <c r="D17" s="14">
        <f>'[1]3.1SASv2'!F14</f>
        <v>51</v>
      </c>
      <c r="E17" s="14">
        <f>'[1]3.1SASv2'!G14</f>
        <v>53</v>
      </c>
      <c r="F17" s="14">
        <f>'[1]3.1SASv2'!M13</f>
        <v>49</v>
      </c>
      <c r="G17" s="78" t="str">
        <f t="shared" si="1"/>
        <v>**</v>
      </c>
    </row>
    <row r="18" spans="1:7" s="8" customFormat="1" ht="14.25" x14ac:dyDescent="0.2">
      <c r="A18" s="15" t="s">
        <v>19</v>
      </c>
      <c r="B18" s="14">
        <f>'[1]3.1SASv2'!D15</f>
        <v>15</v>
      </c>
      <c r="C18" s="14">
        <f>'[1]3.1SASv2'!E15</f>
        <v>24</v>
      </c>
      <c r="D18" s="14">
        <f>'[1]3.1SASv2'!F15</f>
        <v>31</v>
      </c>
      <c r="E18" s="14">
        <f>'[1]3.1SASv2'!G15</f>
        <v>27</v>
      </c>
      <c r="F18" s="14">
        <f>'[1]3.1SASv2'!M14</f>
        <v>32</v>
      </c>
      <c r="G18" s="78" t="str">
        <f t="shared" si="1"/>
        <v>**</v>
      </c>
    </row>
    <row r="19" spans="1:7" s="8" customFormat="1" ht="14.25" x14ac:dyDescent="0.2">
      <c r="A19" s="13" t="s">
        <v>20</v>
      </c>
      <c r="B19" s="14">
        <v>0</v>
      </c>
      <c r="C19" s="14">
        <v>0</v>
      </c>
      <c r="D19" s="14">
        <v>0</v>
      </c>
      <c r="E19" s="14">
        <v>0</v>
      </c>
      <c r="F19" s="14">
        <v>0</v>
      </c>
      <c r="G19" s="78" t="str">
        <f t="shared" si="1"/>
        <v>**</v>
      </c>
    </row>
    <row r="20" spans="1:7" x14ac:dyDescent="0.2">
      <c r="A20" s="16"/>
      <c r="C20" s="17"/>
      <c r="D20" s="17"/>
      <c r="E20" s="17"/>
      <c r="F20" s="17"/>
      <c r="G20" s="77"/>
    </row>
    <row r="21" spans="1:7" x14ac:dyDescent="0.2">
      <c r="A21" s="12" t="s">
        <v>21</v>
      </c>
      <c r="B21" s="18">
        <f>SUM(B22:B23)</f>
        <v>242</v>
      </c>
      <c r="C21" s="18">
        <f t="shared" ref="C21:F21" si="4">SUM(C22:C23)</f>
        <v>215</v>
      </c>
      <c r="D21" s="18">
        <f t="shared" si="4"/>
        <v>271</v>
      </c>
      <c r="E21" s="18">
        <f t="shared" si="4"/>
        <v>215</v>
      </c>
      <c r="F21" s="18">
        <f t="shared" si="4"/>
        <v>233</v>
      </c>
      <c r="G21" s="77">
        <f t="shared" si="1"/>
        <v>-3.7190082644628086E-2</v>
      </c>
    </row>
    <row r="22" spans="1:7" ht="12.75" customHeight="1" x14ac:dyDescent="0.2">
      <c r="A22" s="13" t="s">
        <v>22</v>
      </c>
      <c r="B22" s="17">
        <f>'[1]3.1SASv2'!D16</f>
        <v>127</v>
      </c>
      <c r="C22" s="17">
        <f>'[1]3.1SASv2'!E16</f>
        <v>131</v>
      </c>
      <c r="D22" s="17">
        <f>'[1]3.1SASv2'!F16</f>
        <v>168</v>
      </c>
      <c r="E22" s="17">
        <f>'[1]3.1SASv2'!G16</f>
        <v>136</v>
      </c>
      <c r="F22" s="17">
        <f>'[1]3.1SASv2'!M15</f>
        <v>147</v>
      </c>
      <c r="G22" s="78">
        <f t="shared" si="1"/>
        <v>0.15748031496062986</v>
      </c>
    </row>
    <row r="23" spans="1:7" x14ac:dyDescent="0.2">
      <c r="A23" s="13" t="s">
        <v>23</v>
      </c>
      <c r="B23" s="17">
        <f>'[1]3.1SASv2'!D17</f>
        <v>115</v>
      </c>
      <c r="C23" s="17">
        <f>'[1]3.1SASv2'!E17</f>
        <v>84</v>
      </c>
      <c r="D23" s="17">
        <f>'[1]3.1SASv2'!F17</f>
        <v>103</v>
      </c>
      <c r="E23" s="17">
        <f>'[1]3.1SASv2'!G17</f>
        <v>79</v>
      </c>
      <c r="F23" s="17">
        <f>'[1]3.1SASv2'!M16</f>
        <v>86</v>
      </c>
      <c r="G23" s="78">
        <f t="shared" si="1"/>
        <v>-0.25217391304347825</v>
      </c>
    </row>
    <row r="24" spans="1:7" ht="13.5" thickBot="1" x14ac:dyDescent="0.25">
      <c r="A24" s="19"/>
      <c r="B24" s="20"/>
      <c r="C24" s="20"/>
      <c r="D24" s="20"/>
      <c r="E24" s="20"/>
      <c r="F24" s="20"/>
      <c r="G24" s="80"/>
    </row>
    <row r="25" spans="1:7" ht="15" x14ac:dyDescent="0.25">
      <c r="A25" s="9" t="s">
        <v>24</v>
      </c>
      <c r="B25" s="10">
        <f>'[1]3.1SASv2'!D18</f>
        <v>16293</v>
      </c>
      <c r="C25" s="10">
        <f>'[1]3.1SASv2'!E18</f>
        <v>17013</v>
      </c>
      <c r="D25" s="10">
        <f>'[1]3.1SASv2'!F18</f>
        <v>17363</v>
      </c>
      <c r="E25" s="10">
        <f>'[1]3.1SASv2'!G18</f>
        <v>17864</v>
      </c>
      <c r="F25" s="10">
        <f>'[1]3.1SASv2'!M17</f>
        <v>16642</v>
      </c>
      <c r="G25" s="77">
        <f>IF(OR(B25="..",F25=".."),"..",(IF(OR(B25&lt;50,F25&lt;50),"**",(F25/B25)-1)))</f>
        <v>2.1420241821641151E-2</v>
      </c>
    </row>
    <row r="26" spans="1:7" ht="12.75" customHeight="1" x14ac:dyDescent="0.2">
      <c r="A26" s="11"/>
      <c r="G26" s="77"/>
    </row>
    <row r="27" spans="1:7" x14ac:dyDescent="0.2">
      <c r="A27" s="12" t="s">
        <v>6</v>
      </c>
      <c r="B27" s="10">
        <f>SUM(B28:B30,B33,B40)</f>
        <v>16052</v>
      </c>
      <c r="C27" s="10">
        <f t="shared" ref="C27:F27" si="5">SUM(C28:C30,C33,C40)</f>
        <v>16798</v>
      </c>
      <c r="D27" s="10">
        <f t="shared" si="5"/>
        <v>17094</v>
      </c>
      <c r="E27" s="10">
        <f t="shared" si="5"/>
        <v>17649</v>
      </c>
      <c r="F27" s="10">
        <f t="shared" si="5"/>
        <v>16409</v>
      </c>
      <c r="G27" s="77">
        <f>IF(OR(B27="..",F27=".."),"..",(IF(OR(B27&lt;50,F27&lt;50),"**",(F27/B27)-1)))</f>
        <v>2.2240219287316121E-2</v>
      </c>
    </row>
    <row r="28" spans="1:7" x14ac:dyDescent="0.2">
      <c r="A28" s="13" t="s">
        <v>7</v>
      </c>
      <c r="B28" s="14">
        <f>SUM('[1]3.1SASv2'!D19:D20)</f>
        <v>7304</v>
      </c>
      <c r="C28" s="14">
        <f>SUM('[1]3.1SASv2'!E19:E20)</f>
        <v>7772</v>
      </c>
      <c r="D28" s="14">
        <f>SUM('[1]3.1SASv2'!F19:F20)</f>
        <v>7978</v>
      </c>
      <c r="E28" s="14">
        <f>SUM('[1]3.1SASv2'!G19:G20)</f>
        <v>8208</v>
      </c>
      <c r="F28" s="14">
        <f>'[1]3.1SASv2'!M18</f>
        <v>7578</v>
      </c>
      <c r="G28" s="78">
        <f t="shared" ref="G28:G44" si="6">IF(OR(B28="..",F28=".."),"..",(IF(OR(B28&lt;50,F28&lt;50),"**",(F28/B28)-1)))</f>
        <v>3.7513691128149063E-2</v>
      </c>
    </row>
    <row r="29" spans="1:7" x14ac:dyDescent="0.2">
      <c r="A29" s="13" t="s">
        <v>8</v>
      </c>
      <c r="B29" s="14">
        <f>'[1]3.1SASv2'!D21</f>
        <v>1727</v>
      </c>
      <c r="C29" s="14">
        <f>'[1]3.1SASv2'!E21</f>
        <v>1692</v>
      </c>
      <c r="D29" s="14">
        <f>'[1]3.1SASv2'!F21</f>
        <v>1727</v>
      </c>
      <c r="E29" s="14">
        <f>'[1]3.1SASv2'!G21</f>
        <v>1841</v>
      </c>
      <c r="F29" s="14">
        <f>'[1]3.1SASv2'!M19</f>
        <v>1720</v>
      </c>
      <c r="G29" s="78">
        <f t="shared" si="6"/>
        <v>-4.0532715691951049E-3</v>
      </c>
    </row>
    <row r="30" spans="1:7" x14ac:dyDescent="0.2">
      <c r="A30" s="13" t="s">
        <v>9</v>
      </c>
      <c r="B30" s="14">
        <f>SUM(B31:B32)</f>
        <v>5060</v>
      </c>
      <c r="C30" s="14">
        <f t="shared" ref="C30:F30" si="7">SUM(C31:C32)</f>
        <v>5333</v>
      </c>
      <c r="D30" s="14">
        <f t="shared" si="7"/>
        <v>5428</v>
      </c>
      <c r="E30" s="14">
        <f t="shared" si="7"/>
        <v>5514</v>
      </c>
      <c r="F30" s="14">
        <f t="shared" si="7"/>
        <v>5109</v>
      </c>
      <c r="G30" s="78">
        <f t="shared" si="6"/>
        <v>9.6837944664032172E-3</v>
      </c>
    </row>
    <row r="31" spans="1:7" x14ac:dyDescent="0.2">
      <c r="A31" s="15" t="s">
        <v>10</v>
      </c>
      <c r="B31" s="14">
        <f>'[1]3.1SASv2'!D22</f>
        <v>2349</v>
      </c>
      <c r="C31" s="14">
        <f>'[1]3.1SASv2'!E22</f>
        <v>2604</v>
      </c>
      <c r="D31" s="14">
        <f>'[1]3.1SASv2'!F22</f>
        <v>2557</v>
      </c>
      <c r="E31" s="14">
        <f>'[1]3.1SASv2'!G22</f>
        <v>2525</v>
      </c>
      <c r="F31" s="14">
        <f>'[1]3.1SASv2'!M20</f>
        <v>2407</v>
      </c>
      <c r="G31" s="78">
        <f t="shared" si="6"/>
        <v>2.4691358024691468E-2</v>
      </c>
    </row>
    <row r="32" spans="1:7" x14ac:dyDescent="0.2">
      <c r="A32" s="15" t="s">
        <v>12</v>
      </c>
      <c r="B32" s="14">
        <f>'[1]3.1SASv2'!D23</f>
        <v>2711</v>
      </c>
      <c r="C32" s="14">
        <f>'[1]3.1SASv2'!E23</f>
        <v>2729</v>
      </c>
      <c r="D32" s="14">
        <f>'[1]3.1SASv2'!F23</f>
        <v>2871</v>
      </c>
      <c r="E32" s="14">
        <f>'[1]3.1SASv2'!G23</f>
        <v>2989</v>
      </c>
      <c r="F32" s="14">
        <f>'[1]3.1SASv2'!M21</f>
        <v>2702</v>
      </c>
      <c r="G32" s="78">
        <f t="shared" si="6"/>
        <v>-3.3198081888602404E-3</v>
      </c>
    </row>
    <row r="33" spans="1:7" x14ac:dyDescent="0.2">
      <c r="A33" s="13" t="s">
        <v>13</v>
      </c>
      <c r="B33" s="14">
        <f>SUM(B34:B39)</f>
        <v>1961</v>
      </c>
      <c r="C33" s="14">
        <f t="shared" ref="C33:F33" si="8">SUM(C34:C39)</f>
        <v>2001</v>
      </c>
      <c r="D33" s="14">
        <f t="shared" si="8"/>
        <v>1961</v>
      </c>
      <c r="E33" s="14">
        <f t="shared" si="8"/>
        <v>2086</v>
      </c>
      <c r="F33" s="14">
        <f t="shared" si="8"/>
        <v>2002</v>
      </c>
      <c r="G33" s="78">
        <f t="shared" si="6"/>
        <v>2.0907700152983155E-2</v>
      </c>
    </row>
    <row r="34" spans="1:7" x14ac:dyDescent="0.2">
      <c r="A34" s="15" t="s">
        <v>14</v>
      </c>
      <c r="B34" s="14">
        <f>'[1]3.1SASv2'!D24</f>
        <v>641</v>
      </c>
      <c r="C34" s="14">
        <f>'[1]3.1SASv2'!E24</f>
        <v>661</v>
      </c>
      <c r="D34" s="14">
        <f>'[1]3.1SASv2'!F24</f>
        <v>590</v>
      </c>
      <c r="E34" s="14">
        <f>'[1]3.1SASv2'!G24</f>
        <v>660</v>
      </c>
      <c r="F34" s="14">
        <f>'[1]3.1SASv2'!M22</f>
        <v>638</v>
      </c>
      <c r="G34" s="78">
        <f t="shared" si="6"/>
        <v>-4.6801872074883066E-3</v>
      </c>
    </row>
    <row r="35" spans="1:7" x14ac:dyDescent="0.2">
      <c r="A35" s="15" t="s">
        <v>15</v>
      </c>
      <c r="B35" s="14">
        <f>'[1]3.1SASv2'!D25</f>
        <v>742</v>
      </c>
      <c r="C35" s="14">
        <f>'[1]3.1SASv2'!E25</f>
        <v>688</v>
      </c>
      <c r="D35" s="14">
        <f>'[1]3.1SASv2'!F25</f>
        <v>698</v>
      </c>
      <c r="E35" s="14">
        <f>'[1]3.1SASv2'!G25</f>
        <v>761</v>
      </c>
      <c r="F35" s="14">
        <f>'[1]3.1SASv2'!M23</f>
        <v>694</v>
      </c>
      <c r="G35" s="78">
        <f t="shared" si="6"/>
        <v>-6.4690026954177915E-2</v>
      </c>
    </row>
    <row r="36" spans="1:7" x14ac:dyDescent="0.2">
      <c r="A36" s="15" t="s">
        <v>16</v>
      </c>
      <c r="B36" s="14">
        <f>'[1]3.1SASv2'!D26</f>
        <v>406</v>
      </c>
      <c r="C36" s="14">
        <f>'[1]3.1SASv2'!E26</f>
        <v>408</v>
      </c>
      <c r="D36" s="14">
        <f>'[1]3.1SASv2'!F26</f>
        <v>434</v>
      </c>
      <c r="E36" s="14">
        <f>'[1]3.1SASv2'!G26</f>
        <v>436</v>
      </c>
      <c r="F36" s="14">
        <f>'[1]3.1SASv2'!M24</f>
        <v>428</v>
      </c>
      <c r="G36" s="78">
        <f t="shared" si="6"/>
        <v>5.4187192118226646E-2</v>
      </c>
    </row>
    <row r="37" spans="1:7" x14ac:dyDescent="0.2">
      <c r="A37" s="15" t="s">
        <v>17</v>
      </c>
      <c r="B37" s="14">
        <f>'[1]3.1SASv2'!D27</f>
        <v>120</v>
      </c>
      <c r="C37" s="14">
        <f>'[1]3.1SASv2'!E27</f>
        <v>181</v>
      </c>
      <c r="D37" s="14">
        <f>'[1]3.1SASv2'!F27</f>
        <v>158</v>
      </c>
      <c r="E37" s="14">
        <f>'[1]3.1SASv2'!G27</f>
        <v>152</v>
      </c>
      <c r="F37" s="14">
        <f>'[1]3.1SASv2'!M25</f>
        <v>162</v>
      </c>
      <c r="G37" s="78">
        <f t="shared" si="6"/>
        <v>0.35000000000000009</v>
      </c>
    </row>
    <row r="38" spans="1:7" x14ac:dyDescent="0.2">
      <c r="A38" s="15" t="s">
        <v>18</v>
      </c>
      <c r="B38" s="14">
        <f>'[1]3.1SASv2'!D28</f>
        <v>38</v>
      </c>
      <c r="C38" s="14">
        <f>'[1]3.1SASv2'!E28</f>
        <v>40</v>
      </c>
      <c r="D38" s="14">
        <f>'[1]3.1SASv2'!F28</f>
        <v>51</v>
      </c>
      <c r="E38" s="14">
        <f>'[1]3.1SASv2'!G28</f>
        <v>53</v>
      </c>
      <c r="F38" s="14">
        <f>'[1]3.1SASv2'!M26</f>
        <v>49</v>
      </c>
      <c r="G38" s="78" t="str">
        <f t="shared" si="6"/>
        <v>**</v>
      </c>
    </row>
    <row r="39" spans="1:7" x14ac:dyDescent="0.2">
      <c r="A39" s="15" t="s">
        <v>19</v>
      </c>
      <c r="B39" s="14">
        <f>'[1]3.1SASv2'!D29</f>
        <v>14</v>
      </c>
      <c r="C39" s="14">
        <f>'[1]3.1SASv2'!E29</f>
        <v>23</v>
      </c>
      <c r="D39" s="14">
        <f>'[1]3.1SASv2'!F29</f>
        <v>30</v>
      </c>
      <c r="E39" s="14">
        <f>'[1]3.1SASv2'!G29</f>
        <v>24</v>
      </c>
      <c r="F39" s="14">
        <f>'[1]3.1SASv2'!M27</f>
        <v>31</v>
      </c>
      <c r="G39" s="78" t="str">
        <f t="shared" si="6"/>
        <v>**</v>
      </c>
    </row>
    <row r="40" spans="1:7" x14ac:dyDescent="0.2">
      <c r="A40" s="13" t="s">
        <v>20</v>
      </c>
      <c r="B40" s="14">
        <v>0</v>
      </c>
      <c r="C40" s="14">
        <v>0</v>
      </c>
      <c r="D40" s="14">
        <v>0</v>
      </c>
      <c r="E40" s="14">
        <v>0</v>
      </c>
      <c r="F40" s="14">
        <v>0</v>
      </c>
      <c r="G40" s="78" t="str">
        <f t="shared" si="6"/>
        <v>**</v>
      </c>
    </row>
    <row r="41" spans="1:7" x14ac:dyDescent="0.2">
      <c r="A41" s="16"/>
      <c r="F41" s="17"/>
      <c r="G41" s="77"/>
    </row>
    <row r="42" spans="1:7" x14ac:dyDescent="0.2">
      <c r="A42" s="12" t="s">
        <v>21</v>
      </c>
      <c r="B42" s="18">
        <f>SUM(B43:B44)</f>
        <v>241</v>
      </c>
      <c r="C42" s="18">
        <f t="shared" ref="C42:F42" si="9">SUM(C43:C44)</f>
        <v>215</v>
      </c>
      <c r="D42" s="18">
        <f t="shared" si="9"/>
        <v>269</v>
      </c>
      <c r="E42" s="18">
        <f t="shared" si="9"/>
        <v>215</v>
      </c>
      <c r="F42" s="18">
        <f t="shared" si="9"/>
        <v>233</v>
      </c>
      <c r="G42" s="77">
        <f t="shared" si="6"/>
        <v>-3.319502074688796E-2</v>
      </c>
    </row>
    <row r="43" spans="1:7" x14ac:dyDescent="0.2">
      <c r="A43" s="13" t="s">
        <v>22</v>
      </c>
      <c r="B43" s="17">
        <f>'[1]3.1SASv2'!D30</f>
        <v>127</v>
      </c>
      <c r="C43" s="17">
        <f>'[1]3.1SASv2'!E30</f>
        <v>131</v>
      </c>
      <c r="D43" s="17">
        <f>'[1]3.1SASv2'!F30</f>
        <v>168</v>
      </c>
      <c r="E43" s="17">
        <f>'[1]3.1SASv2'!G30</f>
        <v>136</v>
      </c>
      <c r="F43" s="17">
        <f>'[1]3.1SASv2'!M28</f>
        <v>147</v>
      </c>
      <c r="G43" s="78">
        <f t="shared" si="6"/>
        <v>0.15748031496062986</v>
      </c>
    </row>
    <row r="44" spans="1:7" x14ac:dyDescent="0.2">
      <c r="A44" s="13" t="s">
        <v>23</v>
      </c>
      <c r="B44" s="17">
        <f>'[1]3.1SASv2'!D31</f>
        <v>114</v>
      </c>
      <c r="C44" s="17">
        <f>'[1]3.1SASv2'!E31</f>
        <v>84</v>
      </c>
      <c r="D44" s="17">
        <f>'[1]3.1SASv2'!F31</f>
        <v>101</v>
      </c>
      <c r="E44" s="17">
        <f>'[1]3.1SASv2'!G31</f>
        <v>79</v>
      </c>
      <c r="F44" s="17">
        <f>'[1]3.1SASv2'!M29</f>
        <v>86</v>
      </c>
      <c r="G44" s="78">
        <f t="shared" si="6"/>
        <v>-0.24561403508771928</v>
      </c>
    </row>
    <row r="45" spans="1:7" ht="13.5" thickBot="1" x14ac:dyDescent="0.25">
      <c r="A45" s="19"/>
      <c r="B45" s="20"/>
      <c r="C45" s="20"/>
      <c r="D45" s="20"/>
      <c r="E45" s="20"/>
      <c r="F45" s="20"/>
      <c r="G45" s="80"/>
    </row>
    <row r="46" spans="1:7" ht="15" x14ac:dyDescent="0.25">
      <c r="A46" s="9" t="s">
        <v>25</v>
      </c>
      <c r="B46" s="10">
        <f>'[1]3.1SASv2'!D32</f>
        <v>1313</v>
      </c>
      <c r="C46" s="10">
        <f>'[1]3.1SASv2'!E32</f>
        <v>1307</v>
      </c>
      <c r="D46" s="10">
        <f>'[1]3.1SASv2'!F32</f>
        <v>1315</v>
      </c>
      <c r="E46" s="10">
        <f>'[1]3.1SASv2'!G32</f>
        <v>1273</v>
      </c>
      <c r="F46" s="10">
        <f>'[1]3.1SASv2'!M30</f>
        <v>1111</v>
      </c>
      <c r="G46" s="77">
        <f>IF(OR(B46="..",F46=".."),"..",(IF(OR(B46&lt;50,F46&lt;50),"**",(F46/B46)-1)))</f>
        <v>-0.15384615384615385</v>
      </c>
    </row>
    <row r="47" spans="1:7" x14ac:dyDescent="0.2">
      <c r="A47" s="11"/>
      <c r="G47" s="77"/>
    </row>
    <row r="48" spans="1:7" x14ac:dyDescent="0.2">
      <c r="A48" s="12" t="s">
        <v>6</v>
      </c>
      <c r="B48" s="10">
        <f>SUM(B49:B51,B54,B61)</f>
        <v>1312</v>
      </c>
      <c r="C48" s="10">
        <f t="shared" ref="C48:F48" si="10">SUM(C49:C51,C54,C61)</f>
        <v>1307</v>
      </c>
      <c r="D48" s="10">
        <f t="shared" si="10"/>
        <v>1313</v>
      </c>
      <c r="E48" s="10">
        <f t="shared" si="10"/>
        <v>1273</v>
      </c>
      <c r="F48" s="10">
        <f t="shared" si="10"/>
        <v>1111</v>
      </c>
      <c r="G48" s="77">
        <f>IF(OR(B48="..",F48=".."),"..",(IF(OR(B48&lt;50,F48&lt;50),"**",(F48/B48)-1)))</f>
        <v>-0.15320121951219512</v>
      </c>
    </row>
    <row r="49" spans="1:7" x14ac:dyDescent="0.2">
      <c r="A49" s="13" t="s">
        <v>7</v>
      </c>
      <c r="B49" s="14">
        <f>SUM('[1]3.1SASv2'!D33:D34)</f>
        <v>553</v>
      </c>
      <c r="C49" s="14">
        <f>SUM('[1]3.1SASv2'!E33:E34)</f>
        <v>575</v>
      </c>
      <c r="D49" s="14">
        <f>SUM('[1]3.1SASv2'!F33:F34)</f>
        <v>557</v>
      </c>
      <c r="E49" s="14">
        <f>SUM('[1]3.1SASv2'!G33:G34)</f>
        <v>567</v>
      </c>
      <c r="F49" s="14">
        <f>'[1]3.1SASv2'!M31</f>
        <v>475</v>
      </c>
      <c r="G49" s="78">
        <f t="shared" ref="G49:G65" si="11">IF(OR(B49="..",F49=".."),"..",(IF(OR(B49&lt;50,F49&lt;50),"**",(F49/B49)-1)))</f>
        <v>-0.1410488245931284</v>
      </c>
    </row>
    <row r="50" spans="1:7" x14ac:dyDescent="0.2">
      <c r="A50" s="13" t="s">
        <v>8</v>
      </c>
      <c r="B50" s="14">
        <f>'[1]3.1SASv2'!D35</f>
        <v>149</v>
      </c>
      <c r="C50" s="14">
        <f>'[1]3.1SASv2'!E35</f>
        <v>169</v>
      </c>
      <c r="D50" s="14">
        <f>'[1]3.1SASv2'!F35</f>
        <v>164</v>
      </c>
      <c r="E50" s="14">
        <f>'[1]3.1SASv2'!G35</f>
        <v>179</v>
      </c>
      <c r="F50" s="14">
        <f>'[1]3.1SASv2'!M32</f>
        <v>129</v>
      </c>
      <c r="G50" s="78">
        <f t="shared" si="11"/>
        <v>-0.13422818791946312</v>
      </c>
    </row>
    <row r="51" spans="1:7" x14ac:dyDescent="0.2">
      <c r="A51" s="13" t="s">
        <v>9</v>
      </c>
      <c r="B51" s="14">
        <f>SUM(B52:B53)</f>
        <v>549</v>
      </c>
      <c r="C51" s="14">
        <f t="shared" ref="C51:F51" si="12">SUM(C52:C53)</f>
        <v>510</v>
      </c>
      <c r="D51" s="14">
        <f t="shared" si="12"/>
        <v>541</v>
      </c>
      <c r="E51" s="14">
        <f t="shared" si="12"/>
        <v>470</v>
      </c>
      <c r="F51" s="14">
        <f t="shared" si="12"/>
        <v>466</v>
      </c>
      <c r="G51" s="78">
        <f t="shared" si="11"/>
        <v>-0.15118397085610202</v>
      </c>
    </row>
    <row r="52" spans="1:7" x14ac:dyDescent="0.2">
      <c r="A52" s="15" t="s">
        <v>10</v>
      </c>
      <c r="B52" s="14">
        <f>'[1]3.1SASv2'!D36</f>
        <v>280</v>
      </c>
      <c r="C52" s="14">
        <f>'[1]3.1SASv2'!E36</f>
        <v>271</v>
      </c>
      <c r="D52" s="14">
        <f>'[1]3.1SASv2'!F36</f>
        <v>286</v>
      </c>
      <c r="E52" s="14">
        <f>'[1]3.1SASv2'!G36</f>
        <v>241</v>
      </c>
      <c r="F52" s="14">
        <f>'[1]3.1SASv2'!M33</f>
        <v>248</v>
      </c>
      <c r="G52" s="78">
        <f t="shared" si="11"/>
        <v>-0.11428571428571432</v>
      </c>
    </row>
    <row r="53" spans="1:7" x14ac:dyDescent="0.2">
      <c r="A53" s="15" t="s">
        <v>12</v>
      </c>
      <c r="B53" s="14">
        <f>'[1]3.1SASv2'!D37</f>
        <v>269</v>
      </c>
      <c r="C53" s="14">
        <f>'[1]3.1SASv2'!E37</f>
        <v>239</v>
      </c>
      <c r="D53" s="14">
        <f>'[1]3.1SASv2'!F37</f>
        <v>255</v>
      </c>
      <c r="E53" s="14">
        <f>'[1]3.1SASv2'!G37</f>
        <v>229</v>
      </c>
      <c r="F53" s="14">
        <f>'[1]3.1SASv2'!M34</f>
        <v>218</v>
      </c>
      <c r="G53" s="78">
        <f t="shared" si="11"/>
        <v>-0.18959107806691455</v>
      </c>
    </row>
    <row r="54" spans="1:7" x14ac:dyDescent="0.2">
      <c r="A54" s="13" t="s">
        <v>13</v>
      </c>
      <c r="B54" s="14">
        <f>SUM(B55:B60)</f>
        <v>61</v>
      </c>
      <c r="C54" s="14">
        <f t="shared" ref="C54:F54" si="13">SUM(C55:C60)</f>
        <v>53</v>
      </c>
      <c r="D54" s="14">
        <f t="shared" si="13"/>
        <v>51</v>
      </c>
      <c r="E54" s="14">
        <f t="shared" si="13"/>
        <v>57</v>
      </c>
      <c r="F54" s="14">
        <f t="shared" si="13"/>
        <v>41</v>
      </c>
      <c r="G54" s="78" t="str">
        <f t="shared" si="11"/>
        <v>**</v>
      </c>
    </row>
    <row r="55" spans="1:7" x14ac:dyDescent="0.2">
      <c r="A55" s="15" t="s">
        <v>14</v>
      </c>
      <c r="B55" s="14">
        <f>'[1]3.1SASv2'!D38</f>
        <v>29</v>
      </c>
      <c r="C55" s="14">
        <f>'[1]3.1SASv2'!E38</f>
        <v>34</v>
      </c>
      <c r="D55" s="14">
        <f>'[1]3.1SASv2'!F38</f>
        <v>32</v>
      </c>
      <c r="E55" s="14">
        <f>'[1]3.1SASv2'!G38</f>
        <v>35</v>
      </c>
      <c r="F55" s="14">
        <f>'[1]3.1SASv2'!M35</f>
        <v>24</v>
      </c>
      <c r="G55" s="78" t="str">
        <f t="shared" si="11"/>
        <v>**</v>
      </c>
    </row>
    <row r="56" spans="1:7" x14ac:dyDescent="0.2">
      <c r="A56" s="15" t="s">
        <v>15</v>
      </c>
      <c r="B56" s="14">
        <f>'[1]3.1SASv2'!D39</f>
        <v>26</v>
      </c>
      <c r="C56" s="14">
        <f>'[1]3.1SASv2'!E39</f>
        <v>15</v>
      </c>
      <c r="D56" s="14">
        <f>'[1]3.1SASv2'!F39</f>
        <v>16</v>
      </c>
      <c r="E56" s="14">
        <f>'[1]3.1SASv2'!G39</f>
        <v>17</v>
      </c>
      <c r="F56" s="14">
        <f>'[1]3.1SASv2'!M36</f>
        <v>12</v>
      </c>
      <c r="G56" s="78" t="str">
        <f t="shared" si="11"/>
        <v>**</v>
      </c>
    </row>
    <row r="57" spans="1:7" x14ac:dyDescent="0.2">
      <c r="A57" s="15" t="s">
        <v>16</v>
      </c>
      <c r="B57" s="14">
        <f>'[1]3.1SASv2'!D40</f>
        <v>5</v>
      </c>
      <c r="C57" s="14">
        <f>'[1]3.1SASv2'!E40</f>
        <v>3</v>
      </c>
      <c r="D57" s="14">
        <f>'[1]3.1SASv2'!F40</f>
        <v>2</v>
      </c>
      <c r="E57" s="14">
        <f>'[1]3.1SASv2'!G40</f>
        <v>2</v>
      </c>
      <c r="F57" s="14">
        <f>'[1]3.1SASv2'!M37</f>
        <v>4</v>
      </c>
      <c r="G57" s="78" t="str">
        <f t="shared" si="11"/>
        <v>**</v>
      </c>
    </row>
    <row r="58" spans="1:7" x14ac:dyDescent="0.2">
      <c r="A58" s="15" t="s">
        <v>17</v>
      </c>
      <c r="B58" s="14">
        <f>'[1]3.1SASv2'!D41</f>
        <v>0</v>
      </c>
      <c r="C58" s="14">
        <f>'[1]3.1SASv2'!E41</f>
        <v>0</v>
      </c>
      <c r="D58" s="14">
        <f>'[1]3.1SASv2'!F41</f>
        <v>0</v>
      </c>
      <c r="E58" s="14">
        <f>'[1]3.1SASv2'!G41</f>
        <v>0</v>
      </c>
      <c r="F58" s="14">
        <f>'[1]3.1SASv2'!M38</f>
        <v>0</v>
      </c>
      <c r="G58" s="78" t="str">
        <f t="shared" si="11"/>
        <v>**</v>
      </c>
    </row>
    <row r="59" spans="1:7" ht="12.75" customHeight="1" x14ac:dyDescent="0.2">
      <c r="A59" s="15" t="s">
        <v>18</v>
      </c>
      <c r="B59" s="14">
        <f>'[1]3.1SASv2'!D42</f>
        <v>0</v>
      </c>
      <c r="C59" s="14">
        <f>'[1]3.1SASv2'!E42</f>
        <v>0</v>
      </c>
      <c r="D59" s="14">
        <f>'[1]3.1SASv2'!F42</f>
        <v>0</v>
      </c>
      <c r="E59" s="14">
        <f>'[1]3.1SASv2'!G42</f>
        <v>0</v>
      </c>
      <c r="F59" s="14">
        <f>'[1]3.1SASv2'!M39</f>
        <v>0</v>
      </c>
      <c r="G59" s="78" t="str">
        <f t="shared" si="11"/>
        <v>**</v>
      </c>
    </row>
    <row r="60" spans="1:7" x14ac:dyDescent="0.2">
      <c r="A60" s="15" t="s">
        <v>19</v>
      </c>
      <c r="B60" s="14">
        <f>'[1]3.1SASv2'!D43</f>
        <v>1</v>
      </c>
      <c r="C60" s="14">
        <f>'[1]3.1SASv2'!E43</f>
        <v>1</v>
      </c>
      <c r="D60" s="14">
        <f>'[1]3.1SASv2'!F43</f>
        <v>1</v>
      </c>
      <c r="E60" s="14">
        <f>'[1]3.1SASv2'!G43</f>
        <v>3</v>
      </c>
      <c r="F60" s="14">
        <f>'[1]3.1SASv2'!M40</f>
        <v>1</v>
      </c>
      <c r="G60" s="78" t="str">
        <f t="shared" si="11"/>
        <v>**</v>
      </c>
    </row>
    <row r="61" spans="1:7" x14ac:dyDescent="0.2">
      <c r="A61" s="13" t="s">
        <v>20</v>
      </c>
      <c r="B61" s="14">
        <v>0</v>
      </c>
      <c r="C61" s="14">
        <v>0</v>
      </c>
      <c r="D61" s="14">
        <v>0</v>
      </c>
      <c r="E61" s="14">
        <v>0</v>
      </c>
      <c r="F61" s="14">
        <v>0</v>
      </c>
      <c r="G61" s="78" t="str">
        <f t="shared" si="11"/>
        <v>**</v>
      </c>
    </row>
    <row r="62" spans="1:7" x14ac:dyDescent="0.2">
      <c r="A62" s="16"/>
      <c r="F62" s="17"/>
      <c r="G62" s="77"/>
    </row>
    <row r="63" spans="1:7" x14ac:dyDescent="0.2">
      <c r="A63" s="12" t="s">
        <v>21</v>
      </c>
      <c r="B63" s="18">
        <f>SUM(B64:B65)</f>
        <v>1</v>
      </c>
      <c r="C63" s="18">
        <f t="shared" ref="C63:F63" si="14">SUM(C64:C65)</f>
        <v>0</v>
      </c>
      <c r="D63" s="18">
        <f t="shared" si="14"/>
        <v>2</v>
      </c>
      <c r="E63" s="18">
        <f t="shared" si="14"/>
        <v>0</v>
      </c>
      <c r="F63" s="18">
        <f t="shared" si="14"/>
        <v>0</v>
      </c>
      <c r="G63" s="77" t="str">
        <f t="shared" si="11"/>
        <v>**</v>
      </c>
    </row>
    <row r="64" spans="1:7" x14ac:dyDescent="0.2">
      <c r="A64" s="13" t="s">
        <v>22</v>
      </c>
      <c r="B64" s="17">
        <f>'[1]3.1SASv2'!D44</f>
        <v>0</v>
      </c>
      <c r="C64" s="17">
        <f>'[1]3.1SASv2'!E44</f>
        <v>0</v>
      </c>
      <c r="D64" s="17">
        <f>'[1]3.1SASv2'!F44</f>
        <v>0</v>
      </c>
      <c r="E64" s="17">
        <f>'[1]3.1SASv2'!G44</f>
        <v>0</v>
      </c>
      <c r="F64" s="17">
        <f>'[1]3.1SASv2'!M41</f>
        <v>0</v>
      </c>
      <c r="G64" s="78" t="str">
        <f t="shared" si="11"/>
        <v>**</v>
      </c>
    </row>
    <row r="65" spans="1:7" x14ac:dyDescent="0.2">
      <c r="A65" s="13" t="s">
        <v>23</v>
      </c>
      <c r="B65" s="17">
        <f>'[1]3.1SASv2'!D45</f>
        <v>1</v>
      </c>
      <c r="C65" s="17">
        <f>'[1]3.1SASv2'!E45</f>
        <v>0</v>
      </c>
      <c r="D65" s="17">
        <f>'[1]3.1SASv2'!F45</f>
        <v>2</v>
      </c>
      <c r="E65" s="17">
        <f>'[1]3.1SASv2'!G45</f>
        <v>0</v>
      </c>
      <c r="F65" s="17">
        <f>'[1]3.1SASv2'!M42</f>
        <v>0</v>
      </c>
      <c r="G65" s="78" t="str">
        <f t="shared" si="11"/>
        <v>**</v>
      </c>
    </row>
    <row r="66" spans="1:7" ht="13.5" thickBot="1" x14ac:dyDescent="0.25">
      <c r="A66" s="19"/>
      <c r="B66" s="20"/>
      <c r="C66" s="20"/>
      <c r="D66" s="20"/>
      <c r="E66" s="20"/>
      <c r="F66" s="20"/>
      <c r="G66" s="80"/>
    </row>
    <row r="67" spans="1:7" ht="15" x14ac:dyDescent="0.25">
      <c r="A67" s="9" t="s">
        <v>26</v>
      </c>
      <c r="B67" s="10">
        <f>'[1]3.1SASv2'!D46</f>
        <v>191</v>
      </c>
      <c r="C67" s="10">
        <f>'[1]3.1SASv2'!E46</f>
        <v>206</v>
      </c>
      <c r="D67" s="10">
        <f>'[1]3.1SASv2'!F46</f>
        <v>202</v>
      </c>
      <c r="E67" s="10">
        <f>'[1]3.1SASv2'!G46</f>
        <v>211</v>
      </c>
      <c r="F67" s="10">
        <f>'[1]3.1SASv2'!M43</f>
        <v>170</v>
      </c>
      <c r="G67" s="77">
        <f>IF(OR(B67="..",F67=".."),"..",(IF(OR(B67&lt;50,F67&lt;50),"**",(F67/B67)-1)))</f>
        <v>-0.10994764397905754</v>
      </c>
    </row>
    <row r="68" spans="1:7" x14ac:dyDescent="0.2">
      <c r="A68" s="11"/>
      <c r="G68" s="77"/>
    </row>
    <row r="69" spans="1:7" x14ac:dyDescent="0.2">
      <c r="A69" s="12" t="s">
        <v>6</v>
      </c>
      <c r="B69" s="10">
        <f>SUM(B70:B72,B75,B82)</f>
        <v>191</v>
      </c>
      <c r="C69" s="10">
        <f t="shared" ref="C69:F69" si="15">SUM(C70:C72,C75,C82)</f>
        <v>206</v>
      </c>
      <c r="D69" s="10">
        <f t="shared" si="15"/>
        <v>202</v>
      </c>
      <c r="E69" s="10">
        <f t="shared" si="15"/>
        <v>211</v>
      </c>
      <c r="F69" s="10">
        <f t="shared" si="15"/>
        <v>170</v>
      </c>
      <c r="G69" s="77">
        <f>IF(OR(B69="..",F69=".."),"..",(IF(OR(B69&lt;50,F69&lt;50),"**",(F69/B69)-1)))</f>
        <v>-0.10994764397905754</v>
      </c>
    </row>
    <row r="70" spans="1:7" x14ac:dyDescent="0.2">
      <c r="A70" s="13" t="s">
        <v>7</v>
      </c>
      <c r="B70" s="14">
        <f>SUM('[1]3.1SASv2'!D47:D48)</f>
        <v>110</v>
      </c>
      <c r="C70" s="14">
        <f>SUM('[1]3.1SASv2'!E47:E48)</f>
        <v>105</v>
      </c>
      <c r="D70" s="14">
        <f>SUM('[1]3.1SASv2'!F47:F48)</f>
        <v>99</v>
      </c>
      <c r="E70" s="14">
        <f>SUM('[1]3.1SASv2'!G47:G48)</f>
        <v>101</v>
      </c>
      <c r="F70" s="14">
        <f>'[1]3.1SASv2'!M44</f>
        <v>81</v>
      </c>
      <c r="G70" s="78">
        <f t="shared" ref="G70:G86" si="16">IF(OR(B70="..",F70=".."),"..",(IF(OR(B70&lt;50,F70&lt;50),"**",(F70/B70)-1)))</f>
        <v>-0.26363636363636367</v>
      </c>
    </row>
    <row r="71" spans="1:7" x14ac:dyDescent="0.2">
      <c r="A71" s="13" t="s">
        <v>8</v>
      </c>
      <c r="B71" s="14">
        <f>'[1]3.1SASv2'!D49</f>
        <v>38</v>
      </c>
      <c r="C71" s="14">
        <f>'[1]3.1SASv2'!E49</f>
        <v>33</v>
      </c>
      <c r="D71" s="14">
        <f>'[1]3.1SASv2'!F49</f>
        <v>39</v>
      </c>
      <c r="E71" s="14">
        <f>'[1]3.1SASv2'!G49</f>
        <v>34</v>
      </c>
      <c r="F71" s="14">
        <f>'[1]3.1SASv2'!M45</f>
        <v>41</v>
      </c>
      <c r="G71" s="78" t="str">
        <f t="shared" si="16"/>
        <v>**</v>
      </c>
    </row>
    <row r="72" spans="1:7" x14ac:dyDescent="0.2">
      <c r="A72" s="13" t="s">
        <v>9</v>
      </c>
      <c r="B72" s="14">
        <f>SUM(B73:B74)</f>
        <v>43</v>
      </c>
      <c r="C72" s="14">
        <f t="shared" ref="C72:F72" si="17">SUM(C73:C74)</f>
        <v>68</v>
      </c>
      <c r="D72" s="14">
        <f t="shared" si="17"/>
        <v>62</v>
      </c>
      <c r="E72" s="14">
        <f t="shared" si="17"/>
        <v>74</v>
      </c>
      <c r="F72" s="14">
        <f t="shared" si="17"/>
        <v>45</v>
      </c>
      <c r="G72" s="78" t="str">
        <f t="shared" si="16"/>
        <v>**</v>
      </c>
    </row>
    <row r="73" spans="1:7" x14ac:dyDescent="0.2">
      <c r="A73" s="15" t="s">
        <v>10</v>
      </c>
      <c r="B73" s="14">
        <f>'[1]3.1SASv2'!D50</f>
        <v>32</v>
      </c>
      <c r="C73" s="14">
        <f>'[1]3.1SASv2'!E50</f>
        <v>52</v>
      </c>
      <c r="D73" s="14">
        <f>'[1]3.1SASv2'!F50</f>
        <v>46</v>
      </c>
      <c r="E73" s="14">
        <f>'[1]3.1SASv2'!G50</f>
        <v>54</v>
      </c>
      <c r="F73" s="14">
        <f>'[1]3.1SASv2'!M46</f>
        <v>31</v>
      </c>
      <c r="G73" s="78" t="str">
        <f t="shared" si="16"/>
        <v>**</v>
      </c>
    </row>
    <row r="74" spans="1:7" x14ac:dyDescent="0.2">
      <c r="A74" s="15" t="s">
        <v>12</v>
      </c>
      <c r="B74" s="14">
        <f>'[1]3.1SASv2'!D51</f>
        <v>11</v>
      </c>
      <c r="C74" s="14">
        <f>'[1]3.1SASv2'!E51</f>
        <v>16</v>
      </c>
      <c r="D74" s="14">
        <f>'[1]3.1SASv2'!F51</f>
        <v>16</v>
      </c>
      <c r="E74" s="14">
        <f>'[1]3.1SASv2'!G51</f>
        <v>20</v>
      </c>
      <c r="F74" s="14">
        <f>'[1]3.1SASv2'!M47</f>
        <v>14</v>
      </c>
      <c r="G74" s="78" t="str">
        <f t="shared" si="16"/>
        <v>**</v>
      </c>
    </row>
    <row r="75" spans="1:7" x14ac:dyDescent="0.2">
      <c r="A75" s="13" t="s">
        <v>13</v>
      </c>
      <c r="B75" s="14">
        <f>SUM(B76:B81)</f>
        <v>0</v>
      </c>
      <c r="C75" s="14">
        <f t="shared" ref="C75:F75" si="18">SUM(C76:C81)</f>
        <v>0</v>
      </c>
      <c r="D75" s="14">
        <f t="shared" si="18"/>
        <v>2</v>
      </c>
      <c r="E75" s="14">
        <f t="shared" si="18"/>
        <v>2</v>
      </c>
      <c r="F75" s="14">
        <f t="shared" si="18"/>
        <v>3</v>
      </c>
      <c r="G75" s="78" t="str">
        <f t="shared" si="16"/>
        <v>**</v>
      </c>
    </row>
    <row r="76" spans="1:7" x14ac:dyDescent="0.2">
      <c r="A76" s="15" t="s">
        <v>14</v>
      </c>
      <c r="B76" s="14">
        <f>'[1]3.1SASv2'!D52</f>
        <v>0</v>
      </c>
      <c r="C76" s="14">
        <f>'[1]3.1SASv2'!E52</f>
        <v>0</v>
      </c>
      <c r="D76" s="14">
        <f>'[1]3.1SASv2'!F52</f>
        <v>1</v>
      </c>
      <c r="E76" s="14">
        <f>'[1]3.1SASv2'!G52</f>
        <v>0</v>
      </c>
      <c r="F76" s="14">
        <f>'[1]3.1SASv2'!M48</f>
        <v>3</v>
      </c>
      <c r="G76" s="78" t="str">
        <f t="shared" si="16"/>
        <v>**</v>
      </c>
    </row>
    <row r="77" spans="1:7" x14ac:dyDescent="0.2">
      <c r="A77" s="15" t="s">
        <v>15</v>
      </c>
      <c r="B77" s="14">
        <f>'[1]3.1SASv2'!D53</f>
        <v>0</v>
      </c>
      <c r="C77" s="14">
        <f>'[1]3.1SASv2'!E53</f>
        <v>0</v>
      </c>
      <c r="D77" s="14">
        <f>'[1]3.1SASv2'!F53</f>
        <v>1</v>
      </c>
      <c r="E77" s="14">
        <f>'[1]3.1SASv2'!G53</f>
        <v>2</v>
      </c>
      <c r="F77" s="14">
        <f>'[1]3.1SASv2'!M49</f>
        <v>0</v>
      </c>
      <c r="G77" s="78" t="str">
        <f t="shared" si="16"/>
        <v>**</v>
      </c>
    </row>
    <row r="78" spans="1:7" x14ac:dyDescent="0.2">
      <c r="A78" s="15" t="s">
        <v>16</v>
      </c>
      <c r="B78" s="14">
        <f>'[1]3.1SASv2'!D54</f>
        <v>0</v>
      </c>
      <c r="C78" s="14">
        <f>'[1]3.1SASv2'!E54</f>
        <v>0</v>
      </c>
      <c r="D78" s="14">
        <f>'[1]3.1SASv2'!F54</f>
        <v>0</v>
      </c>
      <c r="E78" s="14">
        <f>'[1]3.1SASv2'!G54</f>
        <v>0</v>
      </c>
      <c r="F78" s="14">
        <f>'[1]3.1SASv2'!M50</f>
        <v>0</v>
      </c>
      <c r="G78" s="78" t="str">
        <f t="shared" si="16"/>
        <v>**</v>
      </c>
    </row>
    <row r="79" spans="1:7" x14ac:dyDescent="0.2">
      <c r="A79" s="15" t="s">
        <v>17</v>
      </c>
      <c r="B79" s="14">
        <f>'[1]3.1SASv2'!D55</f>
        <v>0</v>
      </c>
      <c r="C79" s="14">
        <f>'[1]3.1SASv2'!E55</f>
        <v>0</v>
      </c>
      <c r="D79" s="14">
        <f>'[1]3.1SASv2'!F55</f>
        <v>0</v>
      </c>
      <c r="E79" s="14">
        <f>'[1]3.1SASv2'!G55</f>
        <v>0</v>
      </c>
      <c r="F79" s="14">
        <f>'[1]3.1SASv2'!M51</f>
        <v>0</v>
      </c>
      <c r="G79" s="78" t="str">
        <f t="shared" si="16"/>
        <v>**</v>
      </c>
    </row>
    <row r="80" spans="1:7" x14ac:dyDescent="0.2">
      <c r="A80" s="15" t="s">
        <v>18</v>
      </c>
      <c r="B80" s="14">
        <f>'[1]3.1SASv2'!D56</f>
        <v>0</v>
      </c>
      <c r="C80" s="14">
        <f>'[1]3.1SASv2'!E56</f>
        <v>0</v>
      </c>
      <c r="D80" s="14">
        <f>'[1]3.1SASv2'!F56</f>
        <v>0</v>
      </c>
      <c r="E80" s="14">
        <f>'[1]3.1SASv2'!G56</f>
        <v>0</v>
      </c>
      <c r="F80" s="14">
        <f>'[1]3.1SASv2'!M52</f>
        <v>0</v>
      </c>
      <c r="G80" s="78" t="str">
        <f t="shared" si="16"/>
        <v>**</v>
      </c>
    </row>
    <row r="81" spans="1:7" x14ac:dyDescent="0.2">
      <c r="A81" s="15" t="s">
        <v>19</v>
      </c>
      <c r="B81" s="14">
        <f>'[1]3.1SASv2'!D57</f>
        <v>0</v>
      </c>
      <c r="C81" s="14">
        <f>'[1]3.1SASv2'!E57</f>
        <v>0</v>
      </c>
      <c r="D81" s="14">
        <f>'[1]3.1SASv2'!F57</f>
        <v>0</v>
      </c>
      <c r="E81" s="14">
        <f>'[1]3.1SASv2'!G57</f>
        <v>0</v>
      </c>
      <c r="F81" s="14">
        <f>'[1]3.1SASv2'!M53</f>
        <v>0</v>
      </c>
      <c r="G81" s="78" t="str">
        <f t="shared" si="16"/>
        <v>**</v>
      </c>
    </row>
    <row r="82" spans="1:7" x14ac:dyDescent="0.2">
      <c r="A82" s="13" t="s">
        <v>20</v>
      </c>
      <c r="B82" s="14">
        <v>0</v>
      </c>
      <c r="C82" s="14">
        <v>0</v>
      </c>
      <c r="D82" s="14">
        <v>0</v>
      </c>
      <c r="E82" s="14">
        <v>0</v>
      </c>
      <c r="F82" s="14">
        <v>0</v>
      </c>
      <c r="G82" s="78" t="str">
        <f t="shared" si="16"/>
        <v>**</v>
      </c>
    </row>
    <row r="83" spans="1:7" x14ac:dyDescent="0.2">
      <c r="A83" s="16"/>
      <c r="F83" s="17"/>
      <c r="G83" s="77"/>
    </row>
    <row r="84" spans="1:7" x14ac:dyDescent="0.2">
      <c r="A84" s="12" t="s">
        <v>21</v>
      </c>
      <c r="B84" s="18">
        <f>SUM(B85:B86)</f>
        <v>0</v>
      </c>
      <c r="C84" s="18">
        <f t="shared" ref="C84:F84" si="19">SUM(C85:C86)</f>
        <v>0</v>
      </c>
      <c r="D84" s="18">
        <f t="shared" si="19"/>
        <v>0</v>
      </c>
      <c r="E84" s="18">
        <f t="shared" si="19"/>
        <v>0</v>
      </c>
      <c r="F84" s="18">
        <f t="shared" si="19"/>
        <v>0</v>
      </c>
      <c r="G84" s="77" t="str">
        <f t="shared" si="16"/>
        <v>**</v>
      </c>
    </row>
    <row r="85" spans="1:7" x14ac:dyDescent="0.2">
      <c r="A85" s="13" t="s">
        <v>22</v>
      </c>
      <c r="B85" s="17">
        <f>'[1]3.1SASv2'!D58</f>
        <v>0</v>
      </c>
      <c r="C85" s="17">
        <f>'[1]3.1SASv2'!E58</f>
        <v>0</v>
      </c>
      <c r="D85" s="17">
        <f>'[1]3.1SASv2'!F58</f>
        <v>0</v>
      </c>
      <c r="E85" s="17">
        <f>'[1]3.1SASv2'!G58</f>
        <v>0</v>
      </c>
      <c r="F85" s="17">
        <f>'[1]3.1SASv2'!M54</f>
        <v>0</v>
      </c>
      <c r="G85" s="78" t="str">
        <f t="shared" si="16"/>
        <v>**</v>
      </c>
    </row>
    <row r="86" spans="1:7" x14ac:dyDescent="0.2">
      <c r="A86" s="13" t="s">
        <v>23</v>
      </c>
      <c r="B86" s="17">
        <f>'[1]3.1SASv2'!D59</f>
        <v>0</v>
      </c>
      <c r="C86" s="17">
        <f>'[1]3.1SASv2'!E59</f>
        <v>0</v>
      </c>
      <c r="D86" s="17">
        <f>'[1]3.1SASv2'!F59</f>
        <v>0</v>
      </c>
      <c r="E86" s="17">
        <f>'[1]3.1SASv2'!G59</f>
        <v>0</v>
      </c>
      <c r="F86" s="17">
        <f>'[1]3.1SASv2'!M55</f>
        <v>0</v>
      </c>
      <c r="G86" s="78" t="str">
        <f t="shared" si="16"/>
        <v>**</v>
      </c>
    </row>
    <row r="87" spans="1:7" ht="13.5" thickBot="1" x14ac:dyDescent="0.25">
      <c r="A87" s="20"/>
      <c r="B87" s="20"/>
      <c r="C87" s="20"/>
      <c r="D87" s="20"/>
      <c r="E87" s="20"/>
      <c r="F87" s="20"/>
      <c r="G87" s="80"/>
    </row>
    <row r="89" spans="1:7" ht="15" x14ac:dyDescent="0.2">
      <c r="B89" s="97"/>
      <c r="C89" s="98"/>
      <c r="D89" s="98"/>
      <c r="E89" s="98"/>
    </row>
    <row r="90" spans="1:7" ht="45.75" thickBot="1" x14ac:dyDescent="0.3">
      <c r="A90" s="6" t="s">
        <v>27</v>
      </c>
      <c r="B90" s="7" t="s">
        <v>249</v>
      </c>
      <c r="C90" s="7" t="s">
        <v>250</v>
      </c>
      <c r="D90" s="7" t="s">
        <v>251</v>
      </c>
      <c r="E90" s="7" t="s">
        <v>241</v>
      </c>
      <c r="F90" s="7" t="s">
        <v>232</v>
      </c>
      <c r="G90" s="7" t="s">
        <v>233</v>
      </c>
    </row>
    <row r="91" spans="1:7" ht="15" x14ac:dyDescent="0.25">
      <c r="A91" s="9" t="s">
        <v>5</v>
      </c>
      <c r="B91" s="10">
        <f>'[1]3.1SASv2'!D60</f>
        <v>16240</v>
      </c>
      <c r="C91" s="10">
        <f>'[1]3.1SASv2'!E60</f>
        <v>16872</v>
      </c>
      <c r="D91" s="10">
        <f>'[1]3.1SASv2'!F60</f>
        <v>17214</v>
      </c>
      <c r="E91" s="10">
        <f>'[1]3.1SASv2'!G60</f>
        <v>17640</v>
      </c>
      <c r="F91" s="10">
        <f>'[1]3.1SASv2'!M56</f>
        <v>16247</v>
      </c>
      <c r="G91" s="77">
        <f>IF(OR(B91="..",F91=".."),"..",(IF(OR(B91&lt;50,F91&lt;50),"**",(F91/B91)-1)))</f>
        <v>4.310344827587187E-4</v>
      </c>
    </row>
    <row r="92" spans="1:7" x14ac:dyDescent="0.2">
      <c r="A92" s="11"/>
      <c r="G92" s="77"/>
    </row>
    <row r="93" spans="1:7" x14ac:dyDescent="0.2">
      <c r="A93" s="12" t="s">
        <v>6</v>
      </c>
      <c r="B93" s="10">
        <f>SUM(B94:B96,B99,B106)</f>
        <v>16005</v>
      </c>
      <c r="C93" s="10">
        <f t="shared" ref="C93:E93" si="20">SUM(C94:C96,C99,C106)</f>
        <v>16664</v>
      </c>
      <c r="D93" s="10">
        <f t="shared" si="20"/>
        <v>16946</v>
      </c>
      <c r="E93" s="10">
        <f t="shared" si="20"/>
        <v>17435</v>
      </c>
      <c r="F93" s="10">
        <f>SUM(F94:F96,F99,F106)</f>
        <v>16019</v>
      </c>
      <c r="G93" s="77">
        <f>IF(OR(B93="..",F93=".."),"..",(IF(OR(B93&lt;50,F93&lt;50),"**",(F93/B93)-1)))</f>
        <v>8.7472664792254129E-4</v>
      </c>
    </row>
    <row r="94" spans="1:7" x14ac:dyDescent="0.2">
      <c r="A94" s="13" t="s">
        <v>7</v>
      </c>
      <c r="B94" s="14">
        <f>SUM('[1]3.1SASv2'!D61:D62)</f>
        <v>7042</v>
      </c>
      <c r="C94" s="14">
        <f>SUM('[1]3.1SASv2'!E61:E62)</f>
        <v>7439</v>
      </c>
      <c r="D94" s="14">
        <f>SUM('[1]3.1SASv2'!F61:F62)</f>
        <v>7612</v>
      </c>
      <c r="E94" s="14">
        <f>SUM('[1]3.1SASv2'!G61:G62)</f>
        <v>7811</v>
      </c>
      <c r="F94" s="14">
        <f>'[1]3.1SASv2'!M57</f>
        <v>7122</v>
      </c>
      <c r="G94" s="78">
        <f t="shared" ref="G94:G110" si="21">IF(OR(B94="..",F94=".."),"..",(IF(OR(B94&lt;50,F94&lt;50),"**",(F94/B94)-1)))</f>
        <v>1.1360408974723013E-2</v>
      </c>
    </row>
    <row r="95" spans="1:7" x14ac:dyDescent="0.2">
      <c r="A95" s="13" t="s">
        <v>8</v>
      </c>
      <c r="B95" s="14">
        <f>'[1]3.1SASv2'!D63</f>
        <v>1713</v>
      </c>
      <c r="C95" s="14">
        <f>'[1]3.1SASv2'!E63</f>
        <v>1731</v>
      </c>
      <c r="D95" s="14">
        <f>'[1]3.1SASv2'!F63</f>
        <v>1748</v>
      </c>
      <c r="E95" s="14">
        <f>'[1]3.1SASv2'!G63</f>
        <v>1902</v>
      </c>
      <c r="F95" s="14">
        <f>'[1]3.1SASv2'!M58</f>
        <v>1728</v>
      </c>
      <c r="G95" s="78">
        <f t="shared" si="21"/>
        <v>8.7565674255691839E-3</v>
      </c>
    </row>
    <row r="96" spans="1:7" x14ac:dyDescent="0.2">
      <c r="A96" s="13" t="s">
        <v>9</v>
      </c>
      <c r="B96" s="14">
        <f>SUM(B97:B98)</f>
        <v>5297</v>
      </c>
      <c r="C96" s="14">
        <f t="shared" ref="C96:E96" si="22">SUM(C97:C98)</f>
        <v>5516</v>
      </c>
      <c r="D96" s="14">
        <f t="shared" si="22"/>
        <v>5652</v>
      </c>
      <c r="E96" s="14">
        <f t="shared" si="22"/>
        <v>5642</v>
      </c>
      <c r="F96" s="14">
        <f>SUM(F97:F98)</f>
        <v>5204</v>
      </c>
      <c r="G96" s="78">
        <f t="shared" si="21"/>
        <v>-1.7557107796866145E-2</v>
      </c>
    </row>
    <row r="97" spans="1:7" x14ac:dyDescent="0.2">
      <c r="A97" s="15" t="s">
        <v>10</v>
      </c>
      <c r="B97" s="14">
        <f>'[1]3.1SASv2'!D64</f>
        <v>2453</v>
      </c>
      <c r="C97" s="14">
        <f>'[1]3.1SASv2'!E64</f>
        <v>2707</v>
      </c>
      <c r="D97" s="14">
        <f>'[1]3.1SASv2'!F64</f>
        <v>2684</v>
      </c>
      <c r="E97" s="14">
        <f>'[1]3.1SASv2'!G64</f>
        <v>2589</v>
      </c>
      <c r="F97" s="14">
        <f>'[1]3.1SASv2'!M59</f>
        <v>2473</v>
      </c>
      <c r="G97" s="78">
        <f t="shared" si="21"/>
        <v>8.153281695882697E-3</v>
      </c>
    </row>
    <row r="98" spans="1:7" x14ac:dyDescent="0.2">
      <c r="A98" s="15" t="s">
        <v>12</v>
      </c>
      <c r="B98" s="14">
        <f>'[1]3.1SASv2'!D65</f>
        <v>2844</v>
      </c>
      <c r="C98" s="14">
        <f>'[1]3.1SASv2'!E65</f>
        <v>2809</v>
      </c>
      <c r="D98" s="14">
        <f>'[1]3.1SASv2'!F65</f>
        <v>2968</v>
      </c>
      <c r="E98" s="14">
        <f>'[1]3.1SASv2'!G65</f>
        <v>3053</v>
      </c>
      <c r="F98" s="14">
        <f>'[1]3.1SASv2'!M60</f>
        <v>2731</v>
      </c>
      <c r="G98" s="78">
        <f t="shared" si="21"/>
        <v>-3.9732770745429025E-2</v>
      </c>
    </row>
    <row r="99" spans="1:7" x14ac:dyDescent="0.2">
      <c r="A99" s="13" t="s">
        <v>13</v>
      </c>
      <c r="B99" s="14">
        <f>SUM(B100:B105)</f>
        <v>1953</v>
      </c>
      <c r="C99" s="14">
        <f t="shared" ref="C99:E99" si="23">SUM(C100:C105)</f>
        <v>1978</v>
      </c>
      <c r="D99" s="14">
        <f t="shared" si="23"/>
        <v>1934</v>
      </c>
      <c r="E99" s="14">
        <f t="shared" si="23"/>
        <v>2080</v>
      </c>
      <c r="F99" s="14">
        <f>SUM(F100:F105)</f>
        <v>1965</v>
      </c>
      <c r="G99" s="78">
        <f t="shared" si="21"/>
        <v>6.1443932411673341E-3</v>
      </c>
    </row>
    <row r="100" spans="1:7" x14ac:dyDescent="0.2">
      <c r="A100" s="15" t="s">
        <v>14</v>
      </c>
      <c r="B100" s="14">
        <f>'[1]3.1SASv2'!D66</f>
        <v>643</v>
      </c>
      <c r="C100" s="14">
        <f>'[1]3.1SASv2'!E66</f>
        <v>668</v>
      </c>
      <c r="D100" s="14">
        <f>'[1]3.1SASv2'!F66</f>
        <v>595</v>
      </c>
      <c r="E100" s="14">
        <f>'[1]3.1SASv2'!G66</f>
        <v>673</v>
      </c>
      <c r="F100" s="14">
        <f>'[1]3.1SASv2'!M61</f>
        <v>632</v>
      </c>
      <c r="G100" s="78">
        <f t="shared" si="21"/>
        <v>-1.7107309486780742E-2</v>
      </c>
    </row>
    <row r="101" spans="1:7" x14ac:dyDescent="0.2">
      <c r="A101" s="15" t="s">
        <v>15</v>
      </c>
      <c r="B101" s="14">
        <f>'[1]3.1SASv2'!D67</f>
        <v>746</v>
      </c>
      <c r="C101" s="14">
        <f>'[1]3.1SASv2'!E67</f>
        <v>675</v>
      </c>
      <c r="D101" s="14">
        <f>'[1]3.1SASv2'!F67</f>
        <v>688</v>
      </c>
      <c r="E101" s="14">
        <f>'[1]3.1SASv2'!G67</f>
        <v>749</v>
      </c>
      <c r="F101" s="14">
        <f>'[1]3.1SASv2'!M62</f>
        <v>675</v>
      </c>
      <c r="G101" s="78">
        <f t="shared" si="21"/>
        <v>-9.5174262734584403E-2</v>
      </c>
    </row>
    <row r="102" spans="1:7" x14ac:dyDescent="0.2">
      <c r="A102" s="15" t="s">
        <v>16</v>
      </c>
      <c r="B102" s="14">
        <f>'[1]3.1SASv2'!D68</f>
        <v>395</v>
      </c>
      <c r="C102" s="14">
        <f>'[1]3.1SASv2'!E68</f>
        <v>402</v>
      </c>
      <c r="D102" s="14">
        <f>'[1]3.1SASv2'!F68</f>
        <v>420</v>
      </c>
      <c r="E102" s="14">
        <f>'[1]3.1SASv2'!G68</f>
        <v>430</v>
      </c>
      <c r="F102" s="14">
        <f>'[1]3.1SASv2'!M63</f>
        <v>421</v>
      </c>
      <c r="G102" s="78">
        <f t="shared" si="21"/>
        <v>6.5822784810126489E-2</v>
      </c>
    </row>
    <row r="103" spans="1:7" x14ac:dyDescent="0.2">
      <c r="A103" s="15" t="s">
        <v>17</v>
      </c>
      <c r="B103" s="14">
        <f>'[1]3.1SASv2'!D69</f>
        <v>117</v>
      </c>
      <c r="C103" s="14">
        <f>'[1]3.1SASv2'!E69</f>
        <v>171</v>
      </c>
      <c r="D103" s="14">
        <f>'[1]3.1SASv2'!F69</f>
        <v>153</v>
      </c>
      <c r="E103" s="14">
        <f>'[1]3.1SASv2'!G69</f>
        <v>149</v>
      </c>
      <c r="F103" s="14">
        <f>'[1]3.1SASv2'!M64</f>
        <v>156</v>
      </c>
      <c r="G103" s="78">
        <f t="shared" si="21"/>
        <v>0.33333333333333326</v>
      </c>
    </row>
    <row r="104" spans="1:7" x14ac:dyDescent="0.2">
      <c r="A104" s="15" t="s">
        <v>18</v>
      </c>
      <c r="B104" s="14">
        <f>'[1]3.1SASv2'!D70</f>
        <v>38</v>
      </c>
      <c r="C104" s="14">
        <f>'[1]3.1SASv2'!E70</f>
        <v>38</v>
      </c>
      <c r="D104" s="14">
        <f>'[1]3.1SASv2'!F70</f>
        <v>49</v>
      </c>
      <c r="E104" s="14">
        <f>'[1]3.1SASv2'!G70</f>
        <v>52</v>
      </c>
      <c r="F104" s="14">
        <f>'[1]3.1SASv2'!M65</f>
        <v>49</v>
      </c>
      <c r="G104" s="78" t="str">
        <f t="shared" si="21"/>
        <v>**</v>
      </c>
    </row>
    <row r="105" spans="1:7" x14ac:dyDescent="0.2">
      <c r="A105" s="15" t="s">
        <v>19</v>
      </c>
      <c r="B105" s="14">
        <f>'[1]3.1SASv2'!D71</f>
        <v>14</v>
      </c>
      <c r="C105" s="14">
        <f>'[1]3.1SASv2'!E71</f>
        <v>24</v>
      </c>
      <c r="D105" s="14">
        <f>'[1]3.1SASv2'!F71</f>
        <v>29</v>
      </c>
      <c r="E105" s="14">
        <f>'[1]3.1SASv2'!G71</f>
        <v>27</v>
      </c>
      <c r="F105" s="14">
        <f>'[1]3.1SASv2'!M66</f>
        <v>32</v>
      </c>
      <c r="G105" s="78" t="str">
        <f t="shared" si="21"/>
        <v>**</v>
      </c>
    </row>
    <row r="106" spans="1:7" x14ac:dyDescent="0.2">
      <c r="A106" s="13" t="s">
        <v>20</v>
      </c>
      <c r="B106" s="14">
        <v>0</v>
      </c>
      <c r="C106" s="14">
        <v>0</v>
      </c>
      <c r="D106" s="14">
        <v>0</v>
      </c>
      <c r="E106" s="14">
        <v>0</v>
      </c>
      <c r="F106" s="14">
        <v>0</v>
      </c>
      <c r="G106" s="78" t="str">
        <f t="shared" si="21"/>
        <v>**</v>
      </c>
    </row>
    <row r="107" spans="1:7" x14ac:dyDescent="0.2">
      <c r="A107" s="16"/>
      <c r="F107" s="17"/>
      <c r="G107" s="77"/>
    </row>
    <row r="108" spans="1:7" x14ac:dyDescent="0.2">
      <c r="A108" s="12" t="s">
        <v>21</v>
      </c>
      <c r="B108" s="18">
        <f>SUM(B109:B110)</f>
        <v>235</v>
      </c>
      <c r="C108" s="18">
        <f t="shared" ref="C108:F108" si="24">SUM(C109:C110)</f>
        <v>208</v>
      </c>
      <c r="D108" s="18">
        <f t="shared" si="24"/>
        <v>268</v>
      </c>
      <c r="E108" s="18">
        <f t="shared" si="24"/>
        <v>205</v>
      </c>
      <c r="F108" s="18">
        <f t="shared" si="24"/>
        <v>228</v>
      </c>
      <c r="G108" s="77">
        <f t="shared" si="21"/>
        <v>-2.9787234042553234E-2</v>
      </c>
    </row>
    <row r="109" spans="1:7" x14ac:dyDescent="0.2">
      <c r="A109" s="13" t="s">
        <v>22</v>
      </c>
      <c r="B109" s="17">
        <f>'[1]3.1SASv2'!D72</f>
        <v>122</v>
      </c>
      <c r="C109" s="17">
        <f>'[1]3.1SASv2'!E72</f>
        <v>128</v>
      </c>
      <c r="D109" s="17">
        <f>'[1]3.1SASv2'!F72</f>
        <v>167</v>
      </c>
      <c r="E109" s="17">
        <f>'[1]3.1SASv2'!G72</f>
        <v>132</v>
      </c>
      <c r="F109" s="17">
        <f>'[1]3.1SASv2'!M67</f>
        <v>146</v>
      </c>
      <c r="G109" s="78">
        <f t="shared" si="21"/>
        <v>0.19672131147540983</v>
      </c>
    </row>
    <row r="110" spans="1:7" x14ac:dyDescent="0.2">
      <c r="A110" s="13" t="s">
        <v>23</v>
      </c>
      <c r="B110" s="17">
        <f>'[1]3.1SASv2'!D73</f>
        <v>113</v>
      </c>
      <c r="C110" s="17">
        <f>'[1]3.1SASv2'!E73</f>
        <v>80</v>
      </c>
      <c r="D110" s="17">
        <f>'[1]3.1SASv2'!F73</f>
        <v>101</v>
      </c>
      <c r="E110" s="17">
        <f>'[1]3.1SASv2'!G73</f>
        <v>73</v>
      </c>
      <c r="F110" s="17">
        <f>'[1]3.1SASv2'!M68</f>
        <v>82</v>
      </c>
      <c r="G110" s="78">
        <f t="shared" si="21"/>
        <v>-0.27433628318584069</v>
      </c>
    </row>
    <row r="111" spans="1:7" ht="13.5" thickBot="1" x14ac:dyDescent="0.25">
      <c r="A111" s="19"/>
      <c r="B111" s="20"/>
      <c r="C111" s="20"/>
      <c r="D111" s="20"/>
      <c r="E111" s="20"/>
      <c r="F111" s="20"/>
      <c r="G111" s="80"/>
    </row>
    <row r="112" spans="1:7" ht="15" x14ac:dyDescent="0.25">
      <c r="A112" s="9" t="s">
        <v>24</v>
      </c>
      <c r="B112" s="10">
        <f>'[1]3.1SASv2'!D74</f>
        <v>14810</v>
      </c>
      <c r="C112" s="10">
        <f>'[1]3.1SASv2'!E74</f>
        <v>15428</v>
      </c>
      <c r="D112" s="10">
        <f>'[1]3.1SASv2'!F74</f>
        <v>15771</v>
      </c>
      <c r="E112" s="10">
        <f>'[1]3.1SASv2'!G74</f>
        <v>16227</v>
      </c>
      <c r="F112" s="10">
        <f>'[1]3.1SASv2'!M69</f>
        <v>15039</v>
      </c>
      <c r="G112" s="77">
        <f>IF(OR(B112="..",F112=".."),"..",(IF(OR(B112&lt;50,F112&lt;50),"**",(F112/B112)-1)))</f>
        <v>1.5462525320729226E-2</v>
      </c>
    </row>
    <row r="113" spans="1:7" x14ac:dyDescent="0.2">
      <c r="A113" s="11"/>
      <c r="G113" s="77"/>
    </row>
    <row r="114" spans="1:7" x14ac:dyDescent="0.2">
      <c r="A114" s="12" t="s">
        <v>6</v>
      </c>
      <c r="B114" s="10">
        <f>SUM(B115:B117,B120,B127)</f>
        <v>14576</v>
      </c>
      <c r="C114" s="10">
        <f t="shared" ref="C114:F114" si="25">SUM(C115:C117,C120,C127)</f>
        <v>15220</v>
      </c>
      <c r="D114" s="10">
        <f t="shared" si="25"/>
        <v>15505</v>
      </c>
      <c r="E114" s="10">
        <f t="shared" si="25"/>
        <v>16022</v>
      </c>
      <c r="F114" s="10">
        <f t="shared" si="25"/>
        <v>14811</v>
      </c>
      <c r="G114" s="77">
        <f>IF(OR(B114="..",F114=".."),"..",(IF(OR(B114&lt;50,F114&lt;50),"**",(F114/B114)-1)))</f>
        <v>1.612239297475293E-2</v>
      </c>
    </row>
    <row r="115" spans="1:7" x14ac:dyDescent="0.2">
      <c r="A115" s="13" t="s">
        <v>7</v>
      </c>
      <c r="B115" s="14">
        <f>SUM('[1]3.1SASv2'!D75:D76)</f>
        <v>6426</v>
      </c>
      <c r="C115" s="14">
        <f>SUM('[1]3.1SASv2'!E75:E76)</f>
        <v>6801</v>
      </c>
      <c r="D115" s="14">
        <f>SUM('[1]3.1SASv2'!F75:F76)</f>
        <v>7006</v>
      </c>
      <c r="E115" s="14">
        <f>SUM('[1]3.1SASv2'!G75:G76)</f>
        <v>7185</v>
      </c>
      <c r="F115" s="14">
        <f>'[1]3.1SASv2'!M70</f>
        <v>6606</v>
      </c>
      <c r="G115" s="78">
        <f t="shared" ref="G115:G127" si="26">IF(OR(B115="..",F115=".."),"..",(IF(OR(B115&lt;50,F115&lt;50),"**",(F115/B115)-1)))</f>
        <v>2.8011204481792618E-2</v>
      </c>
    </row>
    <row r="116" spans="1:7" x14ac:dyDescent="0.2">
      <c r="A116" s="13" t="s">
        <v>8</v>
      </c>
      <c r="B116" s="14">
        <f>'[1]3.1SASv2'!D77</f>
        <v>1534</v>
      </c>
      <c r="C116" s="14">
        <f>'[1]3.1SASv2'!E77</f>
        <v>1533</v>
      </c>
      <c r="D116" s="14">
        <f>'[1]3.1SASv2'!F77</f>
        <v>1552</v>
      </c>
      <c r="E116" s="14">
        <f>'[1]3.1SASv2'!G77</f>
        <v>1697</v>
      </c>
      <c r="F116" s="14">
        <f>'[1]3.1SASv2'!M71</f>
        <v>1567</v>
      </c>
      <c r="G116" s="78">
        <f t="shared" si="26"/>
        <v>2.1512385919165489E-2</v>
      </c>
    </row>
    <row r="117" spans="1:7" x14ac:dyDescent="0.2">
      <c r="A117" s="13" t="s">
        <v>9</v>
      </c>
      <c r="B117" s="14">
        <f>SUM(B118:B119)</f>
        <v>4724</v>
      </c>
      <c r="C117" s="14">
        <f t="shared" ref="C117:F117" si="27">SUM(C118:C119)</f>
        <v>4959</v>
      </c>
      <c r="D117" s="14">
        <f t="shared" si="27"/>
        <v>5065</v>
      </c>
      <c r="E117" s="14">
        <f t="shared" si="27"/>
        <v>5117</v>
      </c>
      <c r="F117" s="14">
        <f t="shared" si="27"/>
        <v>4716</v>
      </c>
      <c r="G117" s="78">
        <f t="shared" si="26"/>
        <v>-1.6934801016088574E-3</v>
      </c>
    </row>
    <row r="118" spans="1:7" x14ac:dyDescent="0.2">
      <c r="A118" s="15" t="s">
        <v>10</v>
      </c>
      <c r="B118" s="14">
        <f>'[1]3.1SASv2'!D78</f>
        <v>2155</v>
      </c>
      <c r="C118" s="14">
        <f>'[1]3.1SASv2'!E78</f>
        <v>2396</v>
      </c>
      <c r="D118" s="14">
        <f>'[1]3.1SASv2'!F78</f>
        <v>2364</v>
      </c>
      <c r="E118" s="14">
        <f>'[1]3.1SASv2'!G78</f>
        <v>2305</v>
      </c>
      <c r="F118" s="14">
        <f>'[1]3.1SASv2'!M72</f>
        <v>2204</v>
      </c>
      <c r="G118" s="78">
        <f t="shared" si="26"/>
        <v>2.2737819025522077E-2</v>
      </c>
    </row>
    <row r="119" spans="1:7" x14ac:dyDescent="0.2">
      <c r="A119" s="15" t="s">
        <v>12</v>
      </c>
      <c r="B119" s="14">
        <f>'[1]3.1SASv2'!D79</f>
        <v>2569</v>
      </c>
      <c r="C119" s="14">
        <f>'[1]3.1SASv2'!E79</f>
        <v>2563</v>
      </c>
      <c r="D119" s="14">
        <f>'[1]3.1SASv2'!F79</f>
        <v>2701</v>
      </c>
      <c r="E119" s="14">
        <f>'[1]3.1SASv2'!G79</f>
        <v>2812</v>
      </c>
      <c r="F119" s="14">
        <f>'[1]3.1SASv2'!M73</f>
        <v>2512</v>
      </c>
      <c r="G119" s="78">
        <f t="shared" si="26"/>
        <v>-2.2187621642662525E-2</v>
      </c>
    </row>
    <row r="120" spans="1:7" x14ac:dyDescent="0.2">
      <c r="A120" s="13" t="s">
        <v>13</v>
      </c>
      <c r="B120" s="14">
        <f>SUM(B121:B126)</f>
        <v>1892</v>
      </c>
      <c r="C120" s="14">
        <f t="shared" ref="C120:F120" si="28">SUM(C121:C126)</f>
        <v>1927</v>
      </c>
      <c r="D120" s="14">
        <f t="shared" si="28"/>
        <v>1882</v>
      </c>
      <c r="E120" s="14">
        <f t="shared" si="28"/>
        <v>2023</v>
      </c>
      <c r="F120" s="14">
        <f t="shared" si="28"/>
        <v>1922</v>
      </c>
      <c r="G120" s="78">
        <f t="shared" si="26"/>
        <v>1.5856236786469413E-2</v>
      </c>
    </row>
    <row r="121" spans="1:7" x14ac:dyDescent="0.2">
      <c r="A121" s="15" t="s">
        <v>14</v>
      </c>
      <c r="B121" s="14">
        <f>'[1]3.1SASv2'!D80</f>
        <v>614</v>
      </c>
      <c r="C121" s="14">
        <f>'[1]3.1SASv2'!E80</f>
        <v>634</v>
      </c>
      <c r="D121" s="14">
        <f>'[1]3.1SASv2'!F80</f>
        <v>563</v>
      </c>
      <c r="E121" s="14">
        <f>'[1]3.1SASv2'!G80</f>
        <v>638</v>
      </c>
      <c r="F121" s="14">
        <f>'[1]3.1SASv2'!M74</f>
        <v>606</v>
      </c>
      <c r="G121" s="78">
        <f t="shared" si="26"/>
        <v>-1.3029315960912058E-2</v>
      </c>
    </row>
    <row r="122" spans="1:7" x14ac:dyDescent="0.2">
      <c r="A122" s="15" t="s">
        <v>15</v>
      </c>
      <c r="B122" s="14">
        <f>'[1]3.1SASv2'!D81</f>
        <v>720</v>
      </c>
      <c r="C122" s="14">
        <f>'[1]3.1SASv2'!E81</f>
        <v>662</v>
      </c>
      <c r="D122" s="14">
        <f>'[1]3.1SASv2'!F81</f>
        <v>671</v>
      </c>
      <c r="E122" s="14">
        <f>'[1]3.1SASv2'!G81</f>
        <v>732</v>
      </c>
      <c r="F122" s="14">
        <f>'[1]3.1SASv2'!M75</f>
        <v>663</v>
      </c>
      <c r="G122" s="78">
        <f t="shared" si="26"/>
        <v>-7.9166666666666718E-2</v>
      </c>
    </row>
    <row r="123" spans="1:7" x14ac:dyDescent="0.2">
      <c r="A123" s="15" t="s">
        <v>16</v>
      </c>
      <c r="B123" s="14">
        <f>'[1]3.1SASv2'!D82</f>
        <v>390</v>
      </c>
      <c r="C123" s="14">
        <f>'[1]3.1SASv2'!E82</f>
        <v>399</v>
      </c>
      <c r="D123" s="14">
        <f>'[1]3.1SASv2'!F82</f>
        <v>418</v>
      </c>
      <c r="E123" s="14">
        <f>'[1]3.1SASv2'!G82</f>
        <v>428</v>
      </c>
      <c r="F123" s="14">
        <f>'[1]3.1SASv2'!M76</f>
        <v>417</v>
      </c>
      <c r="G123" s="78">
        <f t="shared" si="26"/>
        <v>6.9230769230769207E-2</v>
      </c>
    </row>
    <row r="124" spans="1:7" x14ac:dyDescent="0.2">
      <c r="A124" s="15" t="s">
        <v>17</v>
      </c>
      <c r="B124" s="14">
        <f>'[1]3.1SASv2'!D83</f>
        <v>117</v>
      </c>
      <c r="C124" s="14">
        <f>'[1]3.1SASv2'!E83</f>
        <v>171</v>
      </c>
      <c r="D124" s="14">
        <f>'[1]3.1SASv2'!F83</f>
        <v>153</v>
      </c>
      <c r="E124" s="14">
        <f>'[1]3.1SASv2'!G83</f>
        <v>149</v>
      </c>
      <c r="F124" s="14">
        <f>'[1]3.1SASv2'!M77</f>
        <v>156</v>
      </c>
      <c r="G124" s="78">
        <f t="shared" si="26"/>
        <v>0.33333333333333326</v>
      </c>
    </row>
    <row r="125" spans="1:7" x14ac:dyDescent="0.2">
      <c r="A125" s="15" t="s">
        <v>18</v>
      </c>
      <c r="B125" s="14">
        <f>'[1]3.1SASv2'!D84</f>
        <v>38</v>
      </c>
      <c r="C125" s="14">
        <f>'[1]3.1SASv2'!E84</f>
        <v>38</v>
      </c>
      <c r="D125" s="14">
        <f>'[1]3.1SASv2'!F84</f>
        <v>49</v>
      </c>
      <c r="E125" s="14">
        <f>'[1]3.1SASv2'!G84</f>
        <v>52</v>
      </c>
      <c r="F125" s="14">
        <f>'[1]3.1SASv2'!M78</f>
        <v>49</v>
      </c>
      <c r="G125" s="78" t="str">
        <f t="shared" si="26"/>
        <v>**</v>
      </c>
    </row>
    <row r="126" spans="1:7" x14ac:dyDescent="0.2">
      <c r="A126" s="15" t="s">
        <v>19</v>
      </c>
      <c r="B126" s="14">
        <f>'[1]3.1SASv2'!D85</f>
        <v>13</v>
      </c>
      <c r="C126" s="14">
        <f>'[1]3.1SASv2'!E85</f>
        <v>23</v>
      </c>
      <c r="D126" s="14">
        <f>'[1]3.1SASv2'!F85</f>
        <v>28</v>
      </c>
      <c r="E126" s="14">
        <f>'[1]3.1SASv2'!G85</f>
        <v>24</v>
      </c>
      <c r="F126" s="14">
        <f>'[1]3.1SASv2'!M79</f>
        <v>31</v>
      </c>
      <c r="G126" s="78" t="str">
        <f t="shared" si="26"/>
        <v>**</v>
      </c>
    </row>
    <row r="127" spans="1:7" x14ac:dyDescent="0.2">
      <c r="A127" s="13" t="s">
        <v>20</v>
      </c>
      <c r="B127" s="14">
        <v>0</v>
      </c>
      <c r="C127" s="14">
        <v>0</v>
      </c>
      <c r="D127" s="14">
        <v>0</v>
      </c>
      <c r="E127" s="14">
        <v>0</v>
      </c>
      <c r="F127" s="14">
        <v>0</v>
      </c>
      <c r="G127" s="78" t="str">
        <f t="shared" si="26"/>
        <v>**</v>
      </c>
    </row>
    <row r="128" spans="1:7" x14ac:dyDescent="0.2">
      <c r="A128" s="16"/>
      <c r="F128" s="17"/>
      <c r="G128" s="77"/>
    </row>
    <row r="129" spans="1:7" x14ac:dyDescent="0.2">
      <c r="A129" s="12" t="s">
        <v>21</v>
      </c>
      <c r="B129" s="18">
        <f>SUM(B130:B131)</f>
        <v>234</v>
      </c>
      <c r="C129" s="18">
        <f t="shared" ref="C129:D129" si="29">SUM(C130:C131)</f>
        <v>208</v>
      </c>
      <c r="D129" s="18">
        <f t="shared" si="29"/>
        <v>266</v>
      </c>
      <c r="E129" s="18">
        <f>SUM(E130:E131)</f>
        <v>205</v>
      </c>
      <c r="F129" s="18">
        <f>SUM(F130:F131)</f>
        <v>228</v>
      </c>
      <c r="G129" s="77">
        <f>IF(OR(B129="..",F129=".."),"..",(IF(OR(B129&lt;50,F129&lt;50),"**",(F129/B129)-1)))</f>
        <v>-2.5641025641025661E-2</v>
      </c>
    </row>
    <row r="130" spans="1:7" x14ac:dyDescent="0.2">
      <c r="A130" s="13" t="s">
        <v>22</v>
      </c>
      <c r="B130" s="17">
        <f>'[1]3.1SASv2'!D86</f>
        <v>122</v>
      </c>
      <c r="C130" s="17">
        <f>'[1]3.1SASv2'!E86</f>
        <v>128</v>
      </c>
      <c r="D130" s="17">
        <f>'[1]3.1SASv2'!F86</f>
        <v>167</v>
      </c>
      <c r="E130" s="17">
        <f>'[1]3.1SASv2'!G86</f>
        <v>132</v>
      </c>
      <c r="F130" s="17">
        <f>'[1]3.1SASv2'!M80</f>
        <v>146</v>
      </c>
      <c r="G130" s="78">
        <f t="shared" ref="G130:G131" si="30">IF(OR(B130="..",F130=".."),"..",(IF(OR(B130&lt;50,F130&lt;50),"**",(F130/B130)-1)))</f>
        <v>0.19672131147540983</v>
      </c>
    </row>
    <row r="131" spans="1:7" x14ac:dyDescent="0.2">
      <c r="A131" s="13" t="s">
        <v>23</v>
      </c>
      <c r="B131" s="17">
        <f>'[1]3.1SASv2'!D87</f>
        <v>112</v>
      </c>
      <c r="C131" s="17">
        <f>'[1]3.1SASv2'!E87</f>
        <v>80</v>
      </c>
      <c r="D131" s="17">
        <f>'[1]3.1SASv2'!F87</f>
        <v>99</v>
      </c>
      <c r="E131" s="17">
        <f>'[1]3.1SASv2'!G87</f>
        <v>73</v>
      </c>
      <c r="F131" s="17">
        <f>'[1]3.1SASv2'!M81</f>
        <v>82</v>
      </c>
      <c r="G131" s="78">
        <f t="shared" si="30"/>
        <v>-0.2678571428571429</v>
      </c>
    </row>
    <row r="132" spans="1:7" ht="13.5" thickBot="1" x14ac:dyDescent="0.25">
      <c r="A132" s="19"/>
      <c r="B132" s="20"/>
      <c r="C132" s="20"/>
      <c r="D132" s="20"/>
      <c r="E132" s="20"/>
      <c r="F132" s="20"/>
      <c r="G132" s="80"/>
    </row>
    <row r="133" spans="1:7" ht="15" x14ac:dyDescent="0.25">
      <c r="A133" s="9" t="s">
        <v>25</v>
      </c>
      <c r="B133" s="10">
        <f>'[1]3.1SASv2'!D88</f>
        <v>1239</v>
      </c>
      <c r="C133" s="10">
        <f>'[1]3.1SASv2'!E88</f>
        <v>1238</v>
      </c>
      <c r="D133" s="10">
        <f>'[1]3.1SASv2'!F88</f>
        <v>1241</v>
      </c>
      <c r="E133" s="10">
        <f>'[1]3.1SASv2'!G88</f>
        <v>1202</v>
      </c>
      <c r="F133" s="10">
        <f>'[1]3.1SASv2'!M82</f>
        <v>1038</v>
      </c>
      <c r="G133" s="77">
        <f>IF(OR(B133="..",F133=".."),"..",(IF(OR(B133&lt;50,F133&lt;50),"**",(F133/B133)-1)))</f>
        <v>-0.16222760290556903</v>
      </c>
    </row>
    <row r="134" spans="1:7" x14ac:dyDescent="0.2">
      <c r="A134" s="11"/>
      <c r="G134" s="77"/>
    </row>
    <row r="135" spans="1:7" x14ac:dyDescent="0.2">
      <c r="A135" s="12" t="s">
        <v>6</v>
      </c>
      <c r="B135" s="10">
        <f>SUM(B136:B138,B141,B148)</f>
        <v>1238</v>
      </c>
      <c r="C135" s="10">
        <f t="shared" ref="C135:F135" si="31">SUM(C136:C138,C141,C148)</f>
        <v>1238</v>
      </c>
      <c r="D135" s="10">
        <f t="shared" si="31"/>
        <v>1239</v>
      </c>
      <c r="E135" s="10">
        <f t="shared" si="31"/>
        <v>1202</v>
      </c>
      <c r="F135" s="10">
        <f t="shared" si="31"/>
        <v>1038</v>
      </c>
      <c r="G135" s="77">
        <f>IF(OR(B135="..",F135=".."),"..",(IF(OR(B135&lt;50,F135&lt;50),"**",(F135/B135)-1)))</f>
        <v>-0.16155088852988686</v>
      </c>
    </row>
    <row r="136" spans="1:7" x14ac:dyDescent="0.2">
      <c r="A136" s="13" t="s">
        <v>7</v>
      </c>
      <c r="B136" s="14">
        <f>SUM('[1]3.1SASv2'!D89:D90)</f>
        <v>506</v>
      </c>
      <c r="C136" s="14">
        <f>SUM('[1]3.1SASv2'!E89:E90)</f>
        <v>533</v>
      </c>
      <c r="D136" s="14">
        <f>SUM('[1]3.1SASv2'!F89:F90)</f>
        <v>507</v>
      </c>
      <c r="E136" s="14">
        <f>SUM('[1]3.1SASv2'!G89:G90)</f>
        <v>525</v>
      </c>
      <c r="F136" s="14">
        <f>'[1]3.1SASv2'!M83</f>
        <v>435</v>
      </c>
      <c r="G136" s="78">
        <f t="shared" ref="G136:G148" si="32">IF(OR(B136="..",F136=".."),"..",(IF(OR(B136&lt;50,F136&lt;50),"**",(F136/B136)-1)))</f>
        <v>-0.14031620553359681</v>
      </c>
    </row>
    <row r="137" spans="1:7" x14ac:dyDescent="0.2">
      <c r="A137" s="13" t="s">
        <v>8</v>
      </c>
      <c r="B137" s="14">
        <f>'[1]3.1SASv2'!D91</f>
        <v>141</v>
      </c>
      <c r="C137" s="14">
        <f>'[1]3.1SASv2'!E91</f>
        <v>165</v>
      </c>
      <c r="D137" s="14">
        <f>'[1]3.1SASv2'!F91</f>
        <v>157</v>
      </c>
      <c r="E137" s="14">
        <f>'[1]3.1SASv2'!G91</f>
        <v>171</v>
      </c>
      <c r="F137" s="14">
        <f>'[1]3.1SASv2'!M84</f>
        <v>120</v>
      </c>
      <c r="G137" s="78">
        <f t="shared" si="32"/>
        <v>-0.14893617021276595</v>
      </c>
    </row>
    <row r="138" spans="1:7" x14ac:dyDescent="0.2">
      <c r="A138" s="13" t="s">
        <v>9</v>
      </c>
      <c r="B138" s="14">
        <f>SUM(B139:B140)</f>
        <v>530</v>
      </c>
      <c r="C138" s="14">
        <f t="shared" ref="C138:F138" si="33">SUM(C139:C140)</f>
        <v>489</v>
      </c>
      <c r="D138" s="14">
        <f t="shared" si="33"/>
        <v>525</v>
      </c>
      <c r="E138" s="14">
        <f t="shared" si="33"/>
        <v>451</v>
      </c>
      <c r="F138" s="14">
        <f t="shared" si="33"/>
        <v>443</v>
      </c>
      <c r="G138" s="78">
        <f t="shared" si="32"/>
        <v>-0.16415094339622638</v>
      </c>
    </row>
    <row r="139" spans="1:7" x14ac:dyDescent="0.2">
      <c r="A139" s="15" t="s">
        <v>10</v>
      </c>
      <c r="B139" s="14">
        <f>'[1]3.1SASv2'!D92</f>
        <v>266</v>
      </c>
      <c r="C139" s="14">
        <f>'[1]3.1SASv2'!E92</f>
        <v>259</v>
      </c>
      <c r="D139" s="14">
        <f>'[1]3.1SASv2'!F92</f>
        <v>274</v>
      </c>
      <c r="E139" s="14">
        <f>'[1]3.1SASv2'!G92</f>
        <v>230</v>
      </c>
      <c r="F139" s="14">
        <f>'[1]3.1SASv2'!M85</f>
        <v>238</v>
      </c>
      <c r="G139" s="78">
        <f t="shared" si="32"/>
        <v>-0.10526315789473684</v>
      </c>
    </row>
    <row r="140" spans="1:7" x14ac:dyDescent="0.2">
      <c r="A140" s="15" t="s">
        <v>12</v>
      </c>
      <c r="B140" s="14">
        <f>'[1]3.1SASv2'!D93</f>
        <v>264</v>
      </c>
      <c r="C140" s="14">
        <f>'[1]3.1SASv2'!E93</f>
        <v>230</v>
      </c>
      <c r="D140" s="14">
        <f>'[1]3.1SASv2'!F93</f>
        <v>251</v>
      </c>
      <c r="E140" s="14">
        <f>'[1]3.1SASv2'!G93</f>
        <v>221</v>
      </c>
      <c r="F140" s="14">
        <f>'[1]3.1SASv2'!M86</f>
        <v>205</v>
      </c>
      <c r="G140" s="78">
        <f t="shared" si="32"/>
        <v>-0.22348484848484851</v>
      </c>
    </row>
    <row r="141" spans="1:7" x14ac:dyDescent="0.2">
      <c r="A141" s="13" t="s">
        <v>13</v>
      </c>
      <c r="B141" s="14">
        <f>SUM(B142:B147)</f>
        <v>61</v>
      </c>
      <c r="C141" s="14">
        <f t="shared" ref="C141:F141" si="34">SUM(C142:C147)</f>
        <v>51</v>
      </c>
      <c r="D141" s="14">
        <f t="shared" si="34"/>
        <v>50</v>
      </c>
      <c r="E141" s="14">
        <f t="shared" si="34"/>
        <v>55</v>
      </c>
      <c r="F141" s="14">
        <f t="shared" si="34"/>
        <v>40</v>
      </c>
      <c r="G141" s="78" t="str">
        <f t="shared" si="32"/>
        <v>**</v>
      </c>
    </row>
    <row r="142" spans="1:7" x14ac:dyDescent="0.2">
      <c r="A142" s="15" t="s">
        <v>14</v>
      </c>
      <c r="B142" s="14">
        <f>'[1]3.1SASv2'!D94</f>
        <v>29</v>
      </c>
      <c r="C142" s="14">
        <f>'[1]3.1SASv2'!E94</f>
        <v>34</v>
      </c>
      <c r="D142" s="14">
        <f>'[1]3.1SASv2'!F94</f>
        <v>31</v>
      </c>
      <c r="E142" s="14">
        <f>'[1]3.1SASv2'!G94</f>
        <v>35</v>
      </c>
      <c r="F142" s="14">
        <f>'[1]3.1SASv2'!M87</f>
        <v>23</v>
      </c>
      <c r="G142" s="78" t="str">
        <f t="shared" si="32"/>
        <v>**</v>
      </c>
    </row>
    <row r="143" spans="1:7" x14ac:dyDescent="0.2">
      <c r="A143" s="15" t="s">
        <v>15</v>
      </c>
      <c r="B143" s="14">
        <f>'[1]3.1SASv2'!D95</f>
        <v>26</v>
      </c>
      <c r="C143" s="14">
        <f>'[1]3.1SASv2'!E95</f>
        <v>13</v>
      </c>
      <c r="D143" s="14">
        <f>'[1]3.1SASv2'!F95</f>
        <v>16</v>
      </c>
      <c r="E143" s="14">
        <f>'[1]3.1SASv2'!G95</f>
        <v>15</v>
      </c>
      <c r="F143" s="14">
        <f>'[1]3.1SASv2'!M88</f>
        <v>12</v>
      </c>
      <c r="G143" s="78" t="str">
        <f t="shared" si="32"/>
        <v>**</v>
      </c>
    </row>
    <row r="144" spans="1:7" x14ac:dyDescent="0.2">
      <c r="A144" s="15" t="s">
        <v>16</v>
      </c>
      <c r="B144" s="14">
        <f>'[1]3.1SASv2'!D96</f>
        <v>5</v>
      </c>
      <c r="C144" s="14">
        <f>'[1]3.1SASv2'!E96</f>
        <v>3</v>
      </c>
      <c r="D144" s="14">
        <f>'[1]3.1SASv2'!F96</f>
        <v>2</v>
      </c>
      <c r="E144" s="14">
        <f>'[1]3.1SASv2'!G96</f>
        <v>2</v>
      </c>
      <c r="F144" s="14">
        <f>'[1]3.1SASv2'!M89</f>
        <v>4</v>
      </c>
      <c r="G144" s="78" t="str">
        <f t="shared" si="32"/>
        <v>**</v>
      </c>
    </row>
    <row r="145" spans="1:7" x14ac:dyDescent="0.2">
      <c r="A145" s="15" t="s">
        <v>17</v>
      </c>
      <c r="B145" s="14">
        <f>'[1]3.1SASv2'!D97</f>
        <v>0</v>
      </c>
      <c r="C145" s="14">
        <f>'[1]3.1SASv2'!E97</f>
        <v>0</v>
      </c>
      <c r="D145" s="14">
        <f>'[1]3.1SASv2'!F97</f>
        <v>0</v>
      </c>
      <c r="E145" s="14">
        <f>'[1]3.1SASv2'!G97</f>
        <v>0</v>
      </c>
      <c r="F145" s="14">
        <f>'[1]3.1SASv2'!M90</f>
        <v>0</v>
      </c>
      <c r="G145" s="78" t="str">
        <f t="shared" si="32"/>
        <v>**</v>
      </c>
    </row>
    <row r="146" spans="1:7" x14ac:dyDescent="0.2">
      <c r="A146" s="15" t="s">
        <v>18</v>
      </c>
      <c r="B146" s="14">
        <f>'[1]3.1SASv2'!D98</f>
        <v>0</v>
      </c>
      <c r="C146" s="14">
        <f>'[1]3.1SASv2'!E98</f>
        <v>0</v>
      </c>
      <c r="D146" s="14">
        <f>'[1]3.1SASv2'!F98</f>
        <v>0</v>
      </c>
      <c r="E146" s="14">
        <f>'[1]3.1SASv2'!G98</f>
        <v>0</v>
      </c>
      <c r="F146" s="14">
        <f>'[1]3.1SASv2'!M91</f>
        <v>0</v>
      </c>
      <c r="G146" s="78" t="str">
        <f t="shared" si="32"/>
        <v>**</v>
      </c>
    </row>
    <row r="147" spans="1:7" x14ac:dyDescent="0.2">
      <c r="A147" s="15" t="s">
        <v>19</v>
      </c>
      <c r="B147" s="14">
        <f>'[1]3.1SASv2'!D99</f>
        <v>1</v>
      </c>
      <c r="C147" s="14">
        <f>'[1]3.1SASv2'!E99</f>
        <v>1</v>
      </c>
      <c r="D147" s="14">
        <f>'[1]3.1SASv2'!F99</f>
        <v>1</v>
      </c>
      <c r="E147" s="14">
        <f>'[1]3.1SASv2'!G99</f>
        <v>3</v>
      </c>
      <c r="F147" s="14">
        <f>'[1]3.1SASv2'!M92</f>
        <v>1</v>
      </c>
      <c r="G147" s="78" t="str">
        <f t="shared" si="32"/>
        <v>**</v>
      </c>
    </row>
    <row r="148" spans="1:7" x14ac:dyDescent="0.2">
      <c r="A148" s="13" t="s">
        <v>20</v>
      </c>
      <c r="B148" s="14">
        <v>0</v>
      </c>
      <c r="C148" s="14">
        <v>0</v>
      </c>
      <c r="D148" s="14">
        <v>0</v>
      </c>
      <c r="E148" s="14">
        <v>0</v>
      </c>
      <c r="F148" s="14">
        <v>0</v>
      </c>
      <c r="G148" s="78" t="str">
        <f t="shared" si="32"/>
        <v>**</v>
      </c>
    </row>
    <row r="149" spans="1:7" x14ac:dyDescent="0.2">
      <c r="A149" s="16"/>
      <c r="F149" s="17"/>
      <c r="G149" s="77"/>
    </row>
    <row r="150" spans="1:7" x14ac:dyDescent="0.2">
      <c r="A150" s="12" t="s">
        <v>21</v>
      </c>
      <c r="B150" s="18">
        <f>SUM(B151:B152)</f>
        <v>1</v>
      </c>
      <c r="C150" s="18">
        <f t="shared" ref="C150:F150" si="35">SUM(C151:C152)</f>
        <v>0</v>
      </c>
      <c r="D150" s="18">
        <f t="shared" si="35"/>
        <v>2</v>
      </c>
      <c r="E150" s="18">
        <f t="shared" si="35"/>
        <v>0</v>
      </c>
      <c r="F150" s="18">
        <f t="shared" si="35"/>
        <v>0</v>
      </c>
      <c r="G150" s="77" t="str">
        <f t="shared" ref="G150:G152" si="36">IF(OR(B150="..",F150=".."),"..",(IF(OR(B150&lt;50,F150&lt;50),"**",(F150/B150)-1)))</f>
        <v>**</v>
      </c>
    </row>
    <row r="151" spans="1:7" x14ac:dyDescent="0.2">
      <c r="A151" s="13" t="s">
        <v>22</v>
      </c>
      <c r="B151" s="17">
        <f>'[1]3.1SASv2'!D100</f>
        <v>0</v>
      </c>
      <c r="C151" s="17">
        <f>'[1]3.1SASv2'!E100</f>
        <v>0</v>
      </c>
      <c r="D151" s="17">
        <f>'[1]3.1SASv2'!F100</f>
        <v>0</v>
      </c>
      <c r="E151" s="17">
        <f>'[1]3.1SASv2'!G100</f>
        <v>0</v>
      </c>
      <c r="F151" s="17">
        <f>'[1]3.1SASv2'!M93</f>
        <v>0</v>
      </c>
      <c r="G151" s="78" t="str">
        <f t="shared" si="36"/>
        <v>**</v>
      </c>
    </row>
    <row r="152" spans="1:7" x14ac:dyDescent="0.2">
      <c r="A152" s="13" t="s">
        <v>23</v>
      </c>
      <c r="B152" s="17">
        <f>'[1]3.1SASv2'!D101</f>
        <v>1</v>
      </c>
      <c r="C152" s="17">
        <f>'[1]3.1SASv2'!E101</f>
        <v>0</v>
      </c>
      <c r="D152" s="17">
        <f>'[1]3.1SASv2'!F101</f>
        <v>2</v>
      </c>
      <c r="E152" s="17">
        <f>'[1]3.1SASv2'!G101</f>
        <v>0</v>
      </c>
      <c r="F152" s="17">
        <f>'[1]3.1SASv2'!M94</f>
        <v>0</v>
      </c>
      <c r="G152" s="78" t="str">
        <f t="shared" si="36"/>
        <v>**</v>
      </c>
    </row>
    <row r="153" spans="1:7" ht="13.5" thickBot="1" x14ac:dyDescent="0.25">
      <c r="A153" s="19"/>
      <c r="B153" s="20"/>
      <c r="C153" s="20"/>
      <c r="D153" s="20"/>
      <c r="E153" s="20"/>
      <c r="F153" s="20"/>
      <c r="G153" s="80"/>
    </row>
    <row r="154" spans="1:7" ht="15" x14ac:dyDescent="0.25">
      <c r="A154" s="9" t="s">
        <v>26</v>
      </c>
      <c r="B154" s="10">
        <f>'[1]3.1SASv2'!D102</f>
        <v>191</v>
      </c>
      <c r="C154" s="10">
        <f>'[1]3.1SASv2'!E102</f>
        <v>206</v>
      </c>
      <c r="D154" s="10">
        <f>'[1]3.1SASv2'!F102</f>
        <v>202</v>
      </c>
      <c r="E154" s="10">
        <f>'[1]3.1SASv2'!G102</f>
        <v>211</v>
      </c>
      <c r="F154" s="10">
        <f>'[1]3.1SASv2'!M95</f>
        <v>170</v>
      </c>
      <c r="G154" s="77">
        <f>IF(OR(B154="..",F154=".."),"..",(IF(OR(B154&lt;50,F154&lt;50),"**",(F154/B154)-1)))</f>
        <v>-0.10994764397905754</v>
      </c>
    </row>
    <row r="155" spans="1:7" x14ac:dyDescent="0.2">
      <c r="A155" s="11"/>
      <c r="G155" s="77"/>
    </row>
    <row r="156" spans="1:7" x14ac:dyDescent="0.2">
      <c r="A156" s="12" t="s">
        <v>6</v>
      </c>
      <c r="B156" s="10">
        <f>SUM(B157:B159,B162,B169)</f>
        <v>191</v>
      </c>
      <c r="C156" s="10">
        <f t="shared" ref="C156:F156" si="37">SUM(C157:C159,C162,C169)</f>
        <v>206</v>
      </c>
      <c r="D156" s="10">
        <f t="shared" si="37"/>
        <v>202</v>
      </c>
      <c r="E156" s="10">
        <f t="shared" si="37"/>
        <v>211</v>
      </c>
      <c r="F156" s="10">
        <f t="shared" si="37"/>
        <v>170</v>
      </c>
      <c r="G156" s="77">
        <f>IF(OR(B156="..",F156=".."),"..",(IF(OR(B156&lt;50,F156&lt;50),"**",(F156/B156)-1)))</f>
        <v>-0.10994764397905754</v>
      </c>
    </row>
    <row r="157" spans="1:7" x14ac:dyDescent="0.2">
      <c r="A157" s="13" t="s">
        <v>7</v>
      </c>
      <c r="B157" s="14">
        <f>SUM('[1]3.1SASv2'!D103:D104)</f>
        <v>110</v>
      </c>
      <c r="C157" s="14">
        <f>SUM('[1]3.1SASv2'!E103:E104)</f>
        <v>105</v>
      </c>
      <c r="D157" s="14">
        <f>SUM('[1]3.1SASv2'!F103:F104)</f>
        <v>99</v>
      </c>
      <c r="E157" s="14">
        <f>SUM('[1]3.1SASv2'!G103:G104)</f>
        <v>101</v>
      </c>
      <c r="F157" s="14">
        <f>'[1]3.1SASv2'!M96</f>
        <v>81</v>
      </c>
      <c r="G157" s="78">
        <f t="shared" ref="G157:G169" si="38">IF(OR(B157="..",F157=".."),"..",(IF(OR(B157&lt;50,F157&lt;50),"**",(F157/B157)-1)))</f>
        <v>-0.26363636363636367</v>
      </c>
    </row>
    <row r="158" spans="1:7" x14ac:dyDescent="0.2">
      <c r="A158" s="13" t="s">
        <v>8</v>
      </c>
      <c r="B158" s="14">
        <f>'[1]3.1SASv2'!D105</f>
        <v>38</v>
      </c>
      <c r="C158" s="14">
        <f>'[1]3.1SASv2'!E105</f>
        <v>33</v>
      </c>
      <c r="D158" s="14">
        <f>'[1]3.1SASv2'!F105</f>
        <v>39</v>
      </c>
      <c r="E158" s="14">
        <f>'[1]3.1SASv2'!G105</f>
        <v>34</v>
      </c>
      <c r="F158" s="14">
        <f>'[1]3.1SASv2'!M97</f>
        <v>41</v>
      </c>
      <c r="G158" s="78" t="str">
        <f t="shared" si="38"/>
        <v>**</v>
      </c>
    </row>
    <row r="159" spans="1:7" x14ac:dyDescent="0.2">
      <c r="A159" s="13" t="s">
        <v>9</v>
      </c>
      <c r="B159" s="14">
        <f>SUM(B160:B161)</f>
        <v>43</v>
      </c>
      <c r="C159" s="14">
        <f t="shared" ref="C159:F159" si="39">SUM(C160:C161)</f>
        <v>68</v>
      </c>
      <c r="D159" s="14">
        <f t="shared" si="39"/>
        <v>62</v>
      </c>
      <c r="E159" s="14">
        <f t="shared" si="39"/>
        <v>74</v>
      </c>
      <c r="F159" s="14">
        <f t="shared" si="39"/>
        <v>45</v>
      </c>
      <c r="G159" s="78" t="str">
        <f t="shared" si="38"/>
        <v>**</v>
      </c>
    </row>
    <row r="160" spans="1:7" x14ac:dyDescent="0.2">
      <c r="A160" s="15" t="s">
        <v>10</v>
      </c>
      <c r="B160" s="14">
        <f>'[1]3.1SASv2'!D106</f>
        <v>32</v>
      </c>
      <c r="C160" s="14">
        <f>'[1]3.1SASv2'!E106</f>
        <v>52</v>
      </c>
      <c r="D160" s="14">
        <f>'[1]3.1SASv2'!F106</f>
        <v>46</v>
      </c>
      <c r="E160" s="14">
        <f>'[1]3.1SASv2'!G106</f>
        <v>54</v>
      </c>
      <c r="F160" s="14">
        <f>'[1]3.1SASv2'!M98</f>
        <v>31</v>
      </c>
      <c r="G160" s="78" t="str">
        <f t="shared" si="38"/>
        <v>**</v>
      </c>
    </row>
    <row r="161" spans="1:7" x14ac:dyDescent="0.2">
      <c r="A161" s="15" t="s">
        <v>12</v>
      </c>
      <c r="B161" s="14">
        <f>'[1]3.1SASv2'!D107</f>
        <v>11</v>
      </c>
      <c r="C161" s="14">
        <f>'[1]3.1SASv2'!E107</f>
        <v>16</v>
      </c>
      <c r="D161" s="14">
        <f>'[1]3.1SASv2'!F107</f>
        <v>16</v>
      </c>
      <c r="E161" s="14">
        <f>'[1]3.1SASv2'!G107</f>
        <v>20</v>
      </c>
      <c r="F161" s="14">
        <f>'[1]3.1SASv2'!M99</f>
        <v>14</v>
      </c>
      <c r="G161" s="78" t="str">
        <f t="shared" si="38"/>
        <v>**</v>
      </c>
    </row>
    <row r="162" spans="1:7" x14ac:dyDescent="0.2">
      <c r="A162" s="13" t="s">
        <v>13</v>
      </c>
      <c r="B162" s="14">
        <f>SUM(B163:B168)</f>
        <v>0</v>
      </c>
      <c r="C162" s="14">
        <f t="shared" ref="C162:F162" si="40">SUM(C163:C168)</f>
        <v>0</v>
      </c>
      <c r="D162" s="14">
        <f t="shared" si="40"/>
        <v>2</v>
      </c>
      <c r="E162" s="14">
        <f t="shared" si="40"/>
        <v>2</v>
      </c>
      <c r="F162" s="14">
        <f t="shared" si="40"/>
        <v>3</v>
      </c>
      <c r="G162" s="78" t="str">
        <f t="shared" si="38"/>
        <v>**</v>
      </c>
    </row>
    <row r="163" spans="1:7" x14ac:dyDescent="0.2">
      <c r="A163" s="15" t="s">
        <v>14</v>
      </c>
      <c r="B163" s="14">
        <f>'[1]3.1SASv2'!D108</f>
        <v>0</v>
      </c>
      <c r="C163" s="14">
        <f>'[1]3.1SASv2'!E108</f>
        <v>0</v>
      </c>
      <c r="D163" s="14">
        <f>'[1]3.1SASv2'!F108</f>
        <v>1</v>
      </c>
      <c r="E163" s="14">
        <f>'[1]3.1SASv2'!G108</f>
        <v>0</v>
      </c>
      <c r="F163" s="14">
        <f>'[1]3.1SASv2'!M100</f>
        <v>3</v>
      </c>
      <c r="G163" s="78" t="str">
        <f t="shared" si="38"/>
        <v>**</v>
      </c>
    </row>
    <row r="164" spans="1:7" x14ac:dyDescent="0.2">
      <c r="A164" s="15" t="s">
        <v>15</v>
      </c>
      <c r="B164" s="14">
        <f>'[1]3.1SASv2'!D109</f>
        <v>0</v>
      </c>
      <c r="C164" s="14">
        <f>'[1]3.1SASv2'!E109</f>
        <v>0</v>
      </c>
      <c r="D164" s="14">
        <f>'[1]3.1SASv2'!F109</f>
        <v>1</v>
      </c>
      <c r="E164" s="14">
        <f>'[1]3.1SASv2'!G109</f>
        <v>2</v>
      </c>
      <c r="F164" s="14">
        <f>'[1]3.1SASv2'!M101</f>
        <v>0</v>
      </c>
      <c r="G164" s="78" t="str">
        <f t="shared" si="38"/>
        <v>**</v>
      </c>
    </row>
    <row r="165" spans="1:7" x14ac:dyDescent="0.2">
      <c r="A165" s="15" t="s">
        <v>16</v>
      </c>
      <c r="B165" s="14">
        <f>'[1]3.1SASv2'!D110</f>
        <v>0</v>
      </c>
      <c r="C165" s="14">
        <f>'[1]3.1SASv2'!E110</f>
        <v>0</v>
      </c>
      <c r="D165" s="14">
        <f>'[1]3.1SASv2'!F110</f>
        <v>0</v>
      </c>
      <c r="E165" s="14">
        <f>'[1]3.1SASv2'!G110</f>
        <v>0</v>
      </c>
      <c r="F165" s="14">
        <f>'[1]3.1SASv2'!M102</f>
        <v>0</v>
      </c>
      <c r="G165" s="78" t="str">
        <f t="shared" si="38"/>
        <v>**</v>
      </c>
    </row>
    <row r="166" spans="1:7" x14ac:dyDescent="0.2">
      <c r="A166" s="15" t="s">
        <v>17</v>
      </c>
      <c r="B166" s="14">
        <f>'[1]3.1SASv2'!D111</f>
        <v>0</v>
      </c>
      <c r="C166" s="14">
        <f>'[1]3.1SASv2'!E111</f>
        <v>0</v>
      </c>
      <c r="D166" s="14">
        <f>'[1]3.1SASv2'!F111</f>
        <v>0</v>
      </c>
      <c r="E166" s="14">
        <f>'[1]3.1SASv2'!G111</f>
        <v>0</v>
      </c>
      <c r="F166" s="14">
        <f>'[1]3.1SASv2'!M103</f>
        <v>0</v>
      </c>
      <c r="G166" s="78" t="str">
        <f t="shared" si="38"/>
        <v>**</v>
      </c>
    </row>
    <row r="167" spans="1:7" x14ac:dyDescent="0.2">
      <c r="A167" s="15" t="s">
        <v>18</v>
      </c>
      <c r="B167" s="14">
        <f>'[1]3.1SASv2'!D112</f>
        <v>0</v>
      </c>
      <c r="C167" s="14">
        <f>'[1]3.1SASv2'!E112</f>
        <v>0</v>
      </c>
      <c r="D167" s="14">
        <f>'[1]3.1SASv2'!F112</f>
        <v>0</v>
      </c>
      <c r="E167" s="14">
        <f>'[1]3.1SASv2'!G112</f>
        <v>0</v>
      </c>
      <c r="F167" s="14">
        <f>'[1]3.1SASv2'!M104</f>
        <v>0</v>
      </c>
      <c r="G167" s="78" t="str">
        <f t="shared" si="38"/>
        <v>**</v>
      </c>
    </row>
    <row r="168" spans="1:7" x14ac:dyDescent="0.2">
      <c r="A168" s="15" t="s">
        <v>19</v>
      </c>
      <c r="B168" s="14">
        <f>'[1]3.1SASv2'!D113</f>
        <v>0</v>
      </c>
      <c r="C168" s="14">
        <f>'[1]3.1SASv2'!E113</f>
        <v>0</v>
      </c>
      <c r="D168" s="14">
        <f>'[1]3.1SASv2'!F113</f>
        <v>0</v>
      </c>
      <c r="E168" s="14">
        <f>'[1]3.1SASv2'!G113</f>
        <v>0</v>
      </c>
      <c r="F168" s="14">
        <f>'[1]3.1SASv2'!M105</f>
        <v>0</v>
      </c>
      <c r="G168" s="78" t="str">
        <f t="shared" si="38"/>
        <v>**</v>
      </c>
    </row>
    <row r="169" spans="1:7" x14ac:dyDescent="0.2">
      <c r="A169" s="13" t="s">
        <v>20</v>
      </c>
      <c r="B169" s="14">
        <v>0</v>
      </c>
      <c r="C169" s="14">
        <v>0</v>
      </c>
      <c r="D169" s="14">
        <v>0</v>
      </c>
      <c r="E169" s="14">
        <v>0</v>
      </c>
      <c r="F169" s="14">
        <v>0</v>
      </c>
      <c r="G169" s="78" t="str">
        <f t="shared" si="38"/>
        <v>**</v>
      </c>
    </row>
    <row r="170" spans="1:7" x14ac:dyDescent="0.2">
      <c r="A170" s="16"/>
      <c r="F170" s="17"/>
      <c r="G170" s="77"/>
    </row>
    <row r="171" spans="1:7" x14ac:dyDescent="0.2">
      <c r="A171" s="12" t="s">
        <v>21</v>
      </c>
      <c r="B171" s="18">
        <f>SUM(B172:B173)</f>
        <v>0</v>
      </c>
      <c r="C171" s="18">
        <f t="shared" ref="C171:F171" si="41">SUM(C172:C173)</f>
        <v>0</v>
      </c>
      <c r="D171" s="18">
        <f t="shared" si="41"/>
        <v>0</v>
      </c>
      <c r="E171" s="18">
        <f t="shared" si="41"/>
        <v>0</v>
      </c>
      <c r="F171" s="18">
        <f t="shared" si="41"/>
        <v>0</v>
      </c>
      <c r="G171" s="77" t="str">
        <f t="shared" ref="G171:G173" si="42">IF(OR(B171="..",F171=".."),"..",(IF(OR(B171&lt;50,F171&lt;50),"**",(F171/B171)-1)))</f>
        <v>**</v>
      </c>
    </row>
    <row r="172" spans="1:7" x14ac:dyDescent="0.2">
      <c r="A172" s="13" t="s">
        <v>22</v>
      </c>
      <c r="B172" s="17">
        <f>'[1]3.1SASv2'!D114</f>
        <v>0</v>
      </c>
      <c r="C172" s="17">
        <f>'[1]3.1SASv2'!E114</f>
        <v>0</v>
      </c>
      <c r="D172" s="17">
        <f>'[1]3.1SASv2'!F114</f>
        <v>0</v>
      </c>
      <c r="E172" s="17">
        <f>'[1]3.1SASv2'!G114</f>
        <v>0</v>
      </c>
      <c r="F172" s="17">
        <f>'[1]3.1SASv2'!M106</f>
        <v>0</v>
      </c>
      <c r="G172" s="78" t="str">
        <f t="shared" si="42"/>
        <v>**</v>
      </c>
    </row>
    <row r="173" spans="1:7" x14ac:dyDescent="0.2">
      <c r="A173" s="13" t="s">
        <v>23</v>
      </c>
      <c r="B173" s="17">
        <f>'[1]3.1SASv2'!D115</f>
        <v>0</v>
      </c>
      <c r="C173" s="17">
        <f>'[1]3.1SASv2'!E115</f>
        <v>0</v>
      </c>
      <c r="D173" s="17">
        <f>'[1]3.1SASv2'!F115</f>
        <v>0</v>
      </c>
      <c r="E173" s="17">
        <f>'[1]3.1SASv2'!G115</f>
        <v>0</v>
      </c>
      <c r="F173" s="17">
        <f>'[1]3.1SASv2'!M107</f>
        <v>0</v>
      </c>
      <c r="G173" s="78" t="str">
        <f t="shared" si="42"/>
        <v>**</v>
      </c>
    </row>
    <row r="174" spans="1:7" ht="13.5" thickBot="1" x14ac:dyDescent="0.25">
      <c r="A174" s="20"/>
      <c r="B174" s="20"/>
      <c r="C174" s="20"/>
      <c r="D174" s="20"/>
      <c r="E174" s="20"/>
      <c r="F174" s="20"/>
      <c r="G174" s="80"/>
    </row>
    <row r="176" spans="1:7" ht="15" x14ac:dyDescent="0.2">
      <c r="B176" s="99"/>
      <c r="C176" s="100"/>
      <c r="D176" s="100"/>
      <c r="E176" s="100"/>
    </row>
    <row r="177" spans="1:7" ht="45.75" thickBot="1" x14ac:dyDescent="0.3">
      <c r="A177" s="6" t="s">
        <v>28</v>
      </c>
      <c r="B177" s="7" t="s">
        <v>249</v>
      </c>
      <c r="C177" s="7" t="s">
        <v>250</v>
      </c>
      <c r="D177" s="7" t="s">
        <v>251</v>
      </c>
      <c r="E177" s="7" t="s">
        <v>241</v>
      </c>
      <c r="F177" s="7" t="s">
        <v>232</v>
      </c>
      <c r="G177" s="7" t="s">
        <v>233</v>
      </c>
    </row>
    <row r="178" spans="1:7" ht="15" x14ac:dyDescent="0.25">
      <c r="A178" s="9" t="s">
        <v>5</v>
      </c>
      <c r="B178" s="10">
        <f>'[1]3.1SASv2'!D116</f>
        <v>1557</v>
      </c>
      <c r="C178" s="10">
        <f>'[1]3.1SASv2'!E116</f>
        <v>1654</v>
      </c>
      <c r="D178" s="10">
        <f>'[1]3.1SASv2'!F116</f>
        <v>1666</v>
      </c>
      <c r="E178" s="10">
        <f>'[1]3.1SASv2'!G116</f>
        <v>1708</v>
      </c>
      <c r="F178" s="10">
        <f>'[1]3.1SASv2'!M108</f>
        <v>1676</v>
      </c>
      <c r="G178" s="77">
        <f>IF(OR(B178="..",F178=".."),"..",(IF(OR(B178&lt;50,F178&lt;50),"**",(F178/B178)-1)))</f>
        <v>7.6429030186255575E-2</v>
      </c>
    </row>
    <row r="179" spans="1:7" x14ac:dyDescent="0.2">
      <c r="A179" s="11"/>
      <c r="G179" s="77"/>
    </row>
    <row r="180" spans="1:7" x14ac:dyDescent="0.2">
      <c r="A180" s="12" t="s">
        <v>6</v>
      </c>
      <c r="B180" s="10">
        <f>SUM(B181:B183,B186,B193)</f>
        <v>1550</v>
      </c>
      <c r="C180" s="10">
        <f t="shared" ref="C180:F180" si="43">SUM(C181:C183,C186,C193)</f>
        <v>1647</v>
      </c>
      <c r="D180" s="10">
        <f t="shared" si="43"/>
        <v>1663</v>
      </c>
      <c r="E180" s="10">
        <f t="shared" si="43"/>
        <v>1698</v>
      </c>
      <c r="F180" s="10">
        <f t="shared" si="43"/>
        <v>1671</v>
      </c>
      <c r="G180" s="77">
        <f>IF(OR(B180="..",F180=".."),"..",(IF(OR(B180&lt;50,F180&lt;50),"**",(F180/B180)-1)))</f>
        <v>7.8064516129032313E-2</v>
      </c>
    </row>
    <row r="181" spans="1:7" x14ac:dyDescent="0.2">
      <c r="A181" s="13" t="s">
        <v>7</v>
      </c>
      <c r="B181" s="14">
        <f>SUM('[1]3.1SASv2'!D117:D118)</f>
        <v>925</v>
      </c>
      <c r="C181" s="14">
        <f>SUM('[1]3.1SASv2'!E117:E118)</f>
        <v>1013</v>
      </c>
      <c r="D181" s="14">
        <f>SUM('[1]3.1SASv2'!F117:F118)</f>
        <v>1022</v>
      </c>
      <c r="E181" s="14">
        <f>SUM('[1]3.1SASv2'!G117:G118)</f>
        <v>1065</v>
      </c>
      <c r="F181" s="14">
        <f>'[1]3.1SASv2'!M109</f>
        <v>1012</v>
      </c>
      <c r="G181" s="78">
        <f t="shared" ref="G181:G193" si="44">IF(OR(B181="..",F181=".."),"..",(IF(OR(B181&lt;50,F181&lt;50),"**",(F181/B181)-1)))</f>
        <v>9.4054054054053982E-2</v>
      </c>
    </row>
    <row r="182" spans="1:7" x14ac:dyDescent="0.2">
      <c r="A182" s="13" t="s">
        <v>8</v>
      </c>
      <c r="B182" s="14">
        <f>'[1]3.1SASv2'!D119</f>
        <v>201</v>
      </c>
      <c r="C182" s="14">
        <f>'[1]3.1SASv2'!E119</f>
        <v>163</v>
      </c>
      <c r="D182" s="14">
        <f>'[1]3.1SASv2'!F119</f>
        <v>182</v>
      </c>
      <c r="E182" s="14">
        <f>'[1]3.1SASv2'!G119</f>
        <v>152</v>
      </c>
      <c r="F182" s="14">
        <f>'[1]3.1SASv2'!M110</f>
        <v>162</v>
      </c>
      <c r="G182" s="78">
        <f t="shared" si="44"/>
        <v>-0.19402985074626866</v>
      </c>
    </row>
    <row r="183" spans="1:7" x14ac:dyDescent="0.2">
      <c r="A183" s="13" t="s">
        <v>9</v>
      </c>
      <c r="B183" s="14">
        <f>SUM(B184:B185)</f>
        <v>355</v>
      </c>
      <c r="C183" s="14">
        <f t="shared" ref="C183:F183" si="45">SUM(C184:C185)</f>
        <v>395</v>
      </c>
      <c r="D183" s="14">
        <f t="shared" si="45"/>
        <v>379</v>
      </c>
      <c r="E183" s="14">
        <f t="shared" si="45"/>
        <v>416</v>
      </c>
      <c r="F183" s="14">
        <f t="shared" si="45"/>
        <v>416</v>
      </c>
      <c r="G183" s="78">
        <f t="shared" si="44"/>
        <v>0.17183098591549295</v>
      </c>
    </row>
    <row r="184" spans="1:7" x14ac:dyDescent="0.2">
      <c r="A184" s="15" t="s">
        <v>10</v>
      </c>
      <c r="B184" s="14">
        <f>'[1]3.1SASv2'!D120</f>
        <v>208</v>
      </c>
      <c r="C184" s="14">
        <f>'[1]3.1SASv2'!E120</f>
        <v>220</v>
      </c>
      <c r="D184" s="14">
        <f>'[1]3.1SASv2'!F120</f>
        <v>205</v>
      </c>
      <c r="E184" s="14">
        <f>'[1]3.1SASv2'!G120</f>
        <v>231</v>
      </c>
      <c r="F184" s="14">
        <f>'[1]3.1SASv2'!M111</f>
        <v>213</v>
      </c>
      <c r="G184" s="78">
        <f t="shared" si="44"/>
        <v>2.4038461538461453E-2</v>
      </c>
    </row>
    <row r="185" spans="1:7" x14ac:dyDescent="0.2">
      <c r="A185" s="15" t="s">
        <v>12</v>
      </c>
      <c r="B185" s="14">
        <f>'[1]3.1SASv2'!D121</f>
        <v>147</v>
      </c>
      <c r="C185" s="14">
        <f>'[1]3.1SASv2'!E121</f>
        <v>175</v>
      </c>
      <c r="D185" s="14">
        <f>'[1]3.1SASv2'!F121</f>
        <v>174</v>
      </c>
      <c r="E185" s="14">
        <f>'[1]3.1SASv2'!G121</f>
        <v>185</v>
      </c>
      <c r="F185" s="14">
        <f>'[1]3.1SASv2'!M112</f>
        <v>203</v>
      </c>
      <c r="G185" s="78">
        <f t="shared" si="44"/>
        <v>0.38095238095238093</v>
      </c>
    </row>
    <row r="186" spans="1:7" x14ac:dyDescent="0.2">
      <c r="A186" s="13" t="s">
        <v>13</v>
      </c>
      <c r="B186" s="14">
        <f>SUM(B187:B192)</f>
        <v>69</v>
      </c>
      <c r="C186" s="14">
        <f t="shared" ref="C186:F186" si="46">SUM(C187:C192)</f>
        <v>76</v>
      </c>
      <c r="D186" s="14">
        <f t="shared" si="46"/>
        <v>80</v>
      </c>
      <c r="E186" s="14">
        <f t="shared" si="46"/>
        <v>65</v>
      </c>
      <c r="F186" s="14">
        <f t="shared" si="46"/>
        <v>81</v>
      </c>
      <c r="G186" s="78">
        <f t="shared" si="44"/>
        <v>0.17391304347826098</v>
      </c>
    </row>
    <row r="187" spans="1:7" x14ac:dyDescent="0.2">
      <c r="A187" s="15" t="s">
        <v>14</v>
      </c>
      <c r="B187" s="14">
        <f>'[1]3.1SASv2'!D122</f>
        <v>27</v>
      </c>
      <c r="C187" s="14">
        <f>'[1]3.1SASv2'!E122</f>
        <v>27</v>
      </c>
      <c r="D187" s="14">
        <f>'[1]3.1SASv2'!F122</f>
        <v>28</v>
      </c>
      <c r="E187" s="14">
        <f>'[1]3.1SASv2'!G122</f>
        <v>22</v>
      </c>
      <c r="F187" s="14">
        <f>'[1]3.1SASv2'!M113</f>
        <v>33</v>
      </c>
      <c r="G187" s="78" t="str">
        <f t="shared" si="44"/>
        <v>**</v>
      </c>
    </row>
    <row r="188" spans="1:7" x14ac:dyDescent="0.2">
      <c r="A188" s="15" t="s">
        <v>15</v>
      </c>
      <c r="B188" s="14">
        <f>'[1]3.1SASv2'!D123</f>
        <v>22</v>
      </c>
      <c r="C188" s="14">
        <f>'[1]3.1SASv2'!E123</f>
        <v>28</v>
      </c>
      <c r="D188" s="14">
        <f>'[1]3.1SASv2'!F123</f>
        <v>27</v>
      </c>
      <c r="E188" s="14">
        <f>'[1]3.1SASv2'!G123</f>
        <v>31</v>
      </c>
      <c r="F188" s="14">
        <f>'[1]3.1SASv2'!M114</f>
        <v>31</v>
      </c>
      <c r="G188" s="78" t="str">
        <f t="shared" si="44"/>
        <v>**</v>
      </c>
    </row>
    <row r="189" spans="1:7" x14ac:dyDescent="0.2">
      <c r="A189" s="15" t="s">
        <v>16</v>
      </c>
      <c r="B189" s="14">
        <f>'[1]3.1SASv2'!D124</f>
        <v>16</v>
      </c>
      <c r="C189" s="14">
        <f>'[1]3.1SASv2'!E124</f>
        <v>9</v>
      </c>
      <c r="D189" s="14">
        <f>'[1]3.1SASv2'!F124</f>
        <v>16</v>
      </c>
      <c r="E189" s="14">
        <f>'[1]3.1SASv2'!G124</f>
        <v>8</v>
      </c>
      <c r="F189" s="14">
        <f>'[1]3.1SASv2'!M115</f>
        <v>11</v>
      </c>
      <c r="G189" s="78" t="str">
        <f t="shared" si="44"/>
        <v>**</v>
      </c>
    </row>
    <row r="190" spans="1:7" x14ac:dyDescent="0.2">
      <c r="A190" s="15" t="s">
        <v>17</v>
      </c>
      <c r="B190" s="14">
        <f>'[1]3.1SASv2'!D125</f>
        <v>3</v>
      </c>
      <c r="C190" s="14">
        <f>'[1]3.1SASv2'!E125</f>
        <v>10</v>
      </c>
      <c r="D190" s="14">
        <f>'[1]3.1SASv2'!F125</f>
        <v>5</v>
      </c>
      <c r="E190" s="14">
        <f>'[1]3.1SASv2'!G125</f>
        <v>3</v>
      </c>
      <c r="F190" s="14">
        <f>'[1]3.1SASv2'!M116</f>
        <v>6</v>
      </c>
      <c r="G190" s="78" t="str">
        <f t="shared" si="44"/>
        <v>**</v>
      </c>
    </row>
    <row r="191" spans="1:7" x14ac:dyDescent="0.2">
      <c r="A191" s="15" t="s">
        <v>18</v>
      </c>
      <c r="B191" s="14">
        <f>'[1]3.1SASv2'!D126</f>
        <v>0</v>
      </c>
      <c r="C191" s="14">
        <f>'[1]3.1SASv2'!E126</f>
        <v>2</v>
      </c>
      <c r="D191" s="14">
        <f>'[1]3.1SASv2'!F126</f>
        <v>2</v>
      </c>
      <c r="E191" s="14">
        <f>'[1]3.1SASv2'!G126</f>
        <v>1</v>
      </c>
      <c r="F191" s="14">
        <f>'[1]3.1SASv2'!M117</f>
        <v>0</v>
      </c>
      <c r="G191" s="78" t="str">
        <f t="shared" si="44"/>
        <v>**</v>
      </c>
    </row>
    <row r="192" spans="1:7" x14ac:dyDescent="0.2">
      <c r="A192" s="15" t="s">
        <v>19</v>
      </c>
      <c r="B192" s="14">
        <f>'[1]3.1SASv2'!D127</f>
        <v>1</v>
      </c>
      <c r="C192" s="14">
        <f>'[1]3.1SASv2'!E127</f>
        <v>0</v>
      </c>
      <c r="D192" s="14">
        <f>'[1]3.1SASv2'!F127</f>
        <v>2</v>
      </c>
      <c r="E192" s="14">
        <f>'[1]3.1SASv2'!G127</f>
        <v>0</v>
      </c>
      <c r="F192" s="14">
        <f>'[1]3.1SASv2'!M118</f>
        <v>0</v>
      </c>
      <c r="G192" s="78" t="str">
        <f t="shared" si="44"/>
        <v>**</v>
      </c>
    </row>
    <row r="193" spans="1:7" x14ac:dyDescent="0.2">
      <c r="A193" s="13" t="s">
        <v>20</v>
      </c>
      <c r="B193" s="14">
        <v>0</v>
      </c>
      <c r="C193" s="14">
        <v>0</v>
      </c>
      <c r="D193" s="14">
        <v>0</v>
      </c>
      <c r="E193" s="14">
        <v>0</v>
      </c>
      <c r="F193" s="14">
        <v>0</v>
      </c>
      <c r="G193" s="78" t="str">
        <f t="shared" si="44"/>
        <v>**</v>
      </c>
    </row>
    <row r="194" spans="1:7" x14ac:dyDescent="0.2">
      <c r="A194" s="16"/>
      <c r="F194" s="17"/>
      <c r="G194" s="77"/>
    </row>
    <row r="195" spans="1:7" x14ac:dyDescent="0.2">
      <c r="A195" s="12" t="s">
        <v>21</v>
      </c>
      <c r="B195" s="18">
        <f>SUM(B196:B197)</f>
        <v>7</v>
      </c>
      <c r="C195" s="18">
        <f t="shared" ref="C195:F195" si="47">SUM(C196:C197)</f>
        <v>7</v>
      </c>
      <c r="D195" s="18">
        <f t="shared" si="47"/>
        <v>3</v>
      </c>
      <c r="E195" s="18">
        <f t="shared" si="47"/>
        <v>10</v>
      </c>
      <c r="F195" s="18">
        <f t="shared" si="47"/>
        <v>5</v>
      </c>
      <c r="G195" s="77" t="str">
        <f t="shared" ref="G195:G197" si="48">IF(OR(B195="..",F195=".."),"..",(IF(OR(B195&lt;50,F195&lt;50),"**",(F195/B195)-1)))</f>
        <v>**</v>
      </c>
    </row>
    <row r="196" spans="1:7" x14ac:dyDescent="0.2">
      <c r="A196" s="13" t="s">
        <v>22</v>
      </c>
      <c r="B196" s="17">
        <f>'[1]3.1SASv2'!D128</f>
        <v>5</v>
      </c>
      <c r="C196" s="17">
        <f>'[1]3.1SASv2'!E128</f>
        <v>3</v>
      </c>
      <c r="D196" s="17">
        <f>'[1]3.1SASv2'!F128</f>
        <v>1</v>
      </c>
      <c r="E196" s="17">
        <f>'[1]3.1SASv2'!G128</f>
        <v>4</v>
      </c>
      <c r="F196" s="17">
        <f>'[1]3.1SASv2'!M119</f>
        <v>1</v>
      </c>
      <c r="G196" s="78" t="str">
        <f t="shared" si="48"/>
        <v>**</v>
      </c>
    </row>
    <row r="197" spans="1:7" x14ac:dyDescent="0.2">
      <c r="A197" s="13" t="s">
        <v>23</v>
      </c>
      <c r="B197" s="17">
        <f>'[1]3.1SASv2'!D129</f>
        <v>2</v>
      </c>
      <c r="C197" s="17">
        <f>'[1]3.1SASv2'!E129</f>
        <v>4</v>
      </c>
      <c r="D197" s="17">
        <f>'[1]3.1SASv2'!F129</f>
        <v>2</v>
      </c>
      <c r="E197" s="17">
        <f>'[1]3.1SASv2'!G129</f>
        <v>6</v>
      </c>
      <c r="F197" s="17">
        <f>'[1]3.1SASv2'!M120</f>
        <v>4</v>
      </c>
      <c r="G197" s="78" t="str">
        <f t="shared" si="48"/>
        <v>**</v>
      </c>
    </row>
    <row r="198" spans="1:7" ht="13.5" thickBot="1" x14ac:dyDescent="0.25">
      <c r="A198" s="19"/>
      <c r="B198" s="20"/>
      <c r="C198" s="20"/>
      <c r="D198" s="20"/>
      <c r="E198" s="20"/>
      <c r="F198" s="20"/>
      <c r="G198" s="80"/>
    </row>
    <row r="199" spans="1:7" ht="15" x14ac:dyDescent="0.25">
      <c r="A199" s="9" t="s">
        <v>24</v>
      </c>
      <c r="B199" s="10">
        <f>'[1]3.1SASv2'!D130</f>
        <v>1483</v>
      </c>
      <c r="C199" s="10">
        <f>'[1]3.1SASv2'!E130</f>
        <v>1585</v>
      </c>
      <c r="D199" s="10">
        <f>'[1]3.1SASv2'!F130</f>
        <v>1592</v>
      </c>
      <c r="E199" s="10">
        <f>'[1]3.1SASv2'!G130</f>
        <v>1637</v>
      </c>
      <c r="F199" s="10">
        <f>'[1]3.1SASv2'!M121</f>
        <v>1603</v>
      </c>
      <c r="G199" s="77">
        <f>IF(OR(B199="..",F199=".."),"..",(IF(OR(B199&lt;50,F199&lt;50),"**",(F199/B199)-1)))</f>
        <v>8.0917060013486086E-2</v>
      </c>
    </row>
    <row r="200" spans="1:7" x14ac:dyDescent="0.2">
      <c r="A200" s="11"/>
      <c r="G200" s="77"/>
    </row>
    <row r="201" spans="1:7" x14ac:dyDescent="0.2">
      <c r="A201" s="12" t="s">
        <v>6</v>
      </c>
      <c r="B201" s="10">
        <f>SUM(B202:B204,B207,B214)</f>
        <v>1476</v>
      </c>
      <c r="C201" s="10">
        <f t="shared" ref="C201:F201" si="49">SUM(C202:C204,C207,C214)</f>
        <v>1578</v>
      </c>
      <c r="D201" s="10">
        <f t="shared" si="49"/>
        <v>1589</v>
      </c>
      <c r="E201" s="10">
        <f t="shared" si="49"/>
        <v>1627</v>
      </c>
      <c r="F201" s="10">
        <f t="shared" si="49"/>
        <v>1598</v>
      </c>
      <c r="G201" s="77">
        <f>IF(OR(B201="..",F201=".."),"..",(IF(OR(B201&lt;50,F201&lt;50),"**",(F201/B201)-1)))</f>
        <v>8.2655826558265533E-2</v>
      </c>
    </row>
    <row r="202" spans="1:7" x14ac:dyDescent="0.2">
      <c r="A202" s="13" t="s">
        <v>7</v>
      </c>
      <c r="B202" s="14">
        <f>SUM('[1]3.1SASv2'!D131:D132)</f>
        <v>878</v>
      </c>
      <c r="C202" s="14">
        <f>SUM('[1]3.1SASv2'!E131:E132)</f>
        <v>971</v>
      </c>
      <c r="D202" s="14">
        <f>SUM('[1]3.1SASv2'!F131:F132)</f>
        <v>972</v>
      </c>
      <c r="E202" s="14">
        <f>SUM('[1]3.1SASv2'!G131:G132)</f>
        <v>1023</v>
      </c>
      <c r="F202" s="14">
        <f>'[1]3.1SASv2'!M122</f>
        <v>972</v>
      </c>
      <c r="G202" s="78">
        <f t="shared" ref="G202:G214" si="50">IF(OR(B202="..",F202=".."),"..",(IF(OR(B202&lt;50,F202&lt;50),"**",(F202/B202)-1)))</f>
        <v>0.1070615034168565</v>
      </c>
    </row>
    <row r="203" spans="1:7" x14ac:dyDescent="0.2">
      <c r="A203" s="13" t="s">
        <v>8</v>
      </c>
      <c r="B203" s="14">
        <f>'[1]3.1SASv2'!D133</f>
        <v>193</v>
      </c>
      <c r="C203" s="14">
        <f>'[1]3.1SASv2'!E133</f>
        <v>159</v>
      </c>
      <c r="D203" s="14">
        <f>'[1]3.1SASv2'!F133</f>
        <v>175</v>
      </c>
      <c r="E203" s="14">
        <f>'[1]3.1SASv2'!G133</f>
        <v>144</v>
      </c>
      <c r="F203" s="14">
        <f>'[1]3.1SASv2'!M123</f>
        <v>153</v>
      </c>
      <c r="G203" s="78">
        <f t="shared" si="50"/>
        <v>-0.20725388601036265</v>
      </c>
    </row>
    <row r="204" spans="1:7" x14ac:dyDescent="0.2">
      <c r="A204" s="13" t="s">
        <v>9</v>
      </c>
      <c r="B204" s="14">
        <f>SUM(B205:B206)</f>
        <v>336</v>
      </c>
      <c r="C204" s="14">
        <f t="shared" ref="C204:E204" si="51">SUM(C205:C206)</f>
        <v>374</v>
      </c>
      <c r="D204" s="14">
        <f t="shared" si="51"/>
        <v>363</v>
      </c>
      <c r="E204" s="14">
        <f t="shared" si="51"/>
        <v>397</v>
      </c>
      <c r="F204" s="14">
        <f>SUM(F205:F206)</f>
        <v>393</v>
      </c>
      <c r="G204" s="78">
        <f t="shared" si="50"/>
        <v>0.16964285714285721</v>
      </c>
    </row>
    <row r="205" spans="1:7" x14ac:dyDescent="0.2">
      <c r="A205" s="15" t="s">
        <v>10</v>
      </c>
      <c r="B205" s="14">
        <f>'[1]3.1SASv2'!D134</f>
        <v>194</v>
      </c>
      <c r="C205" s="14">
        <f>'[1]3.1SASv2'!E134</f>
        <v>208</v>
      </c>
      <c r="D205" s="14">
        <f>'[1]3.1SASv2'!F134</f>
        <v>193</v>
      </c>
      <c r="E205" s="14">
        <f>'[1]3.1SASv2'!G134</f>
        <v>220</v>
      </c>
      <c r="F205" s="14">
        <f>'[1]3.1SASv2'!M124</f>
        <v>203</v>
      </c>
      <c r="G205" s="78">
        <f t="shared" si="50"/>
        <v>4.6391752577319645E-2</v>
      </c>
    </row>
    <row r="206" spans="1:7" x14ac:dyDescent="0.2">
      <c r="A206" s="15" t="s">
        <v>12</v>
      </c>
      <c r="B206" s="14">
        <f>'[1]3.1SASv2'!D135</f>
        <v>142</v>
      </c>
      <c r="C206" s="14">
        <f>'[1]3.1SASv2'!E135</f>
        <v>166</v>
      </c>
      <c r="D206" s="14">
        <f>'[1]3.1SASv2'!F135</f>
        <v>170</v>
      </c>
      <c r="E206" s="14">
        <f>'[1]3.1SASv2'!G135</f>
        <v>177</v>
      </c>
      <c r="F206" s="14">
        <f>'[1]3.1SASv2'!M125</f>
        <v>190</v>
      </c>
      <c r="G206" s="78">
        <f t="shared" si="50"/>
        <v>0.3380281690140845</v>
      </c>
    </row>
    <row r="207" spans="1:7" x14ac:dyDescent="0.2">
      <c r="A207" s="13" t="s">
        <v>13</v>
      </c>
      <c r="B207" s="14">
        <f>SUM(B208:B213)</f>
        <v>69</v>
      </c>
      <c r="C207" s="14">
        <f t="shared" ref="C207:F207" si="52">SUM(C208:C213)</f>
        <v>74</v>
      </c>
      <c r="D207" s="14">
        <f t="shared" si="52"/>
        <v>79</v>
      </c>
      <c r="E207" s="14">
        <f t="shared" si="52"/>
        <v>63</v>
      </c>
      <c r="F207" s="14">
        <f t="shared" si="52"/>
        <v>80</v>
      </c>
      <c r="G207" s="78">
        <f t="shared" si="50"/>
        <v>0.15942028985507251</v>
      </c>
    </row>
    <row r="208" spans="1:7" x14ac:dyDescent="0.2">
      <c r="A208" s="15" t="s">
        <v>14</v>
      </c>
      <c r="B208" s="14">
        <f>'[1]3.1SASv2'!D136</f>
        <v>27</v>
      </c>
      <c r="C208" s="14">
        <f>'[1]3.1SASv2'!E136</f>
        <v>27</v>
      </c>
      <c r="D208" s="14">
        <f>'[1]3.1SASv2'!F136</f>
        <v>27</v>
      </c>
      <c r="E208" s="14">
        <f>'[1]3.1SASv2'!G136</f>
        <v>22</v>
      </c>
      <c r="F208" s="14">
        <f>'[1]3.1SASv2'!M126</f>
        <v>32</v>
      </c>
      <c r="G208" s="78" t="str">
        <f t="shared" si="50"/>
        <v>**</v>
      </c>
    </row>
    <row r="209" spans="1:7" x14ac:dyDescent="0.2">
      <c r="A209" s="15" t="s">
        <v>15</v>
      </c>
      <c r="B209" s="14">
        <f>'[1]3.1SASv2'!D137</f>
        <v>22</v>
      </c>
      <c r="C209" s="14">
        <f>'[1]3.1SASv2'!E137</f>
        <v>26</v>
      </c>
      <c r="D209" s="14">
        <f>'[1]3.1SASv2'!F137</f>
        <v>27</v>
      </c>
      <c r="E209" s="14">
        <f>'[1]3.1SASv2'!G137</f>
        <v>29</v>
      </c>
      <c r="F209" s="14">
        <f>'[1]3.1SASv2'!M127</f>
        <v>31</v>
      </c>
      <c r="G209" s="78" t="str">
        <f t="shared" si="50"/>
        <v>**</v>
      </c>
    </row>
    <row r="210" spans="1:7" x14ac:dyDescent="0.2">
      <c r="A210" s="15" t="s">
        <v>16</v>
      </c>
      <c r="B210" s="14">
        <f>'[1]3.1SASv2'!D138</f>
        <v>16</v>
      </c>
      <c r="C210" s="14">
        <f>'[1]3.1SASv2'!E138</f>
        <v>9</v>
      </c>
      <c r="D210" s="14">
        <f>'[1]3.1SASv2'!F138</f>
        <v>16</v>
      </c>
      <c r="E210" s="14">
        <f>'[1]3.1SASv2'!G138</f>
        <v>8</v>
      </c>
      <c r="F210" s="14">
        <f>'[1]3.1SASv2'!M128</f>
        <v>11</v>
      </c>
      <c r="G210" s="78" t="str">
        <f t="shared" si="50"/>
        <v>**</v>
      </c>
    </row>
    <row r="211" spans="1:7" x14ac:dyDescent="0.2">
      <c r="A211" s="15" t="s">
        <v>17</v>
      </c>
      <c r="B211" s="14">
        <f>'[1]3.1SASv2'!D139</f>
        <v>3</v>
      </c>
      <c r="C211" s="14">
        <f>'[1]3.1SASv2'!E139</f>
        <v>10</v>
      </c>
      <c r="D211" s="14">
        <f>'[1]3.1SASv2'!F139</f>
        <v>5</v>
      </c>
      <c r="E211" s="14">
        <f>'[1]3.1SASv2'!G139</f>
        <v>3</v>
      </c>
      <c r="F211" s="14">
        <f>'[1]3.1SASv2'!M129</f>
        <v>6</v>
      </c>
      <c r="G211" s="78" t="str">
        <f t="shared" si="50"/>
        <v>**</v>
      </c>
    </row>
    <row r="212" spans="1:7" x14ac:dyDescent="0.2">
      <c r="A212" s="15" t="s">
        <v>18</v>
      </c>
      <c r="B212" s="14">
        <f>'[1]3.1SASv2'!D140</f>
        <v>0</v>
      </c>
      <c r="C212" s="14">
        <f>'[1]3.1SASv2'!E140</f>
        <v>2</v>
      </c>
      <c r="D212" s="14">
        <f>'[1]3.1SASv2'!F140</f>
        <v>2</v>
      </c>
      <c r="E212" s="14">
        <f>'[1]3.1SASv2'!G140</f>
        <v>1</v>
      </c>
      <c r="F212" s="14">
        <f>'[1]3.1SASv2'!M130</f>
        <v>0</v>
      </c>
      <c r="G212" s="78" t="str">
        <f t="shared" si="50"/>
        <v>**</v>
      </c>
    </row>
    <row r="213" spans="1:7" x14ac:dyDescent="0.2">
      <c r="A213" s="15" t="s">
        <v>19</v>
      </c>
      <c r="B213" s="14">
        <f>'[1]3.1SASv2'!D141</f>
        <v>1</v>
      </c>
      <c r="C213" s="14">
        <f>'[1]3.1SASv2'!E141</f>
        <v>0</v>
      </c>
      <c r="D213" s="14">
        <f>'[1]3.1SASv2'!F141</f>
        <v>2</v>
      </c>
      <c r="E213" s="14">
        <f>'[1]3.1SASv2'!G141</f>
        <v>0</v>
      </c>
      <c r="F213" s="14">
        <f>'[1]3.1SASv2'!M131</f>
        <v>0</v>
      </c>
      <c r="G213" s="78" t="str">
        <f t="shared" si="50"/>
        <v>**</v>
      </c>
    </row>
    <row r="214" spans="1:7" x14ac:dyDescent="0.2">
      <c r="A214" s="13" t="s">
        <v>20</v>
      </c>
      <c r="B214" s="14">
        <v>0</v>
      </c>
      <c r="C214" s="14">
        <v>0</v>
      </c>
      <c r="D214" s="14">
        <v>0</v>
      </c>
      <c r="E214" s="14">
        <v>0</v>
      </c>
      <c r="F214" s="14">
        <v>0</v>
      </c>
      <c r="G214" s="78" t="str">
        <f t="shared" si="50"/>
        <v>**</v>
      </c>
    </row>
    <row r="215" spans="1:7" x14ac:dyDescent="0.2">
      <c r="A215" s="16"/>
      <c r="F215" s="17"/>
      <c r="G215" s="77"/>
    </row>
    <row r="216" spans="1:7" x14ac:dyDescent="0.2">
      <c r="A216" s="12" t="s">
        <v>21</v>
      </c>
      <c r="B216" s="18">
        <f>SUM(B217:B218)</f>
        <v>7</v>
      </c>
      <c r="C216" s="18">
        <f t="shared" ref="C216:F216" si="53">SUM(C217:C218)</f>
        <v>7</v>
      </c>
      <c r="D216" s="18">
        <f t="shared" si="53"/>
        <v>3</v>
      </c>
      <c r="E216" s="18">
        <f t="shared" si="53"/>
        <v>10</v>
      </c>
      <c r="F216" s="18">
        <f t="shared" si="53"/>
        <v>5</v>
      </c>
      <c r="G216" s="77" t="str">
        <f t="shared" ref="G216:G218" si="54">IF(OR(B216="..",F216=".."),"..",(IF(OR(B216&lt;50,F216&lt;50),"**",(F216/B216)-1)))</f>
        <v>**</v>
      </c>
    </row>
    <row r="217" spans="1:7" x14ac:dyDescent="0.2">
      <c r="A217" s="13" t="s">
        <v>22</v>
      </c>
      <c r="B217" s="17">
        <f>'[1]3.1SASv2'!D142</f>
        <v>5</v>
      </c>
      <c r="C217" s="17">
        <f>'[1]3.1SASv2'!E142</f>
        <v>3</v>
      </c>
      <c r="D217" s="17">
        <f>'[1]3.1SASv2'!F142</f>
        <v>1</v>
      </c>
      <c r="E217" s="17">
        <f>'[1]3.1SASv2'!G142</f>
        <v>4</v>
      </c>
      <c r="F217" s="17">
        <f>'[1]3.1SASv2'!M132</f>
        <v>1</v>
      </c>
      <c r="G217" s="78" t="str">
        <f t="shared" si="54"/>
        <v>**</v>
      </c>
    </row>
    <row r="218" spans="1:7" x14ac:dyDescent="0.2">
      <c r="A218" s="13" t="s">
        <v>23</v>
      </c>
      <c r="B218" s="17">
        <f>'[1]3.1SASv2'!D143</f>
        <v>2</v>
      </c>
      <c r="C218" s="17">
        <f>'[1]3.1SASv2'!E143</f>
        <v>4</v>
      </c>
      <c r="D218" s="17">
        <f>'[1]3.1SASv2'!F143</f>
        <v>2</v>
      </c>
      <c r="E218" s="17">
        <f>'[1]3.1SASv2'!G143</f>
        <v>6</v>
      </c>
      <c r="F218" s="17">
        <f>'[1]3.1SASv2'!M133</f>
        <v>4</v>
      </c>
      <c r="G218" s="78" t="str">
        <f t="shared" si="54"/>
        <v>**</v>
      </c>
    </row>
    <row r="219" spans="1:7" ht="13.5" thickBot="1" x14ac:dyDescent="0.25">
      <c r="A219" s="19"/>
      <c r="B219" s="20"/>
      <c r="C219" s="20"/>
      <c r="D219" s="20"/>
      <c r="E219" s="20"/>
      <c r="F219" s="20"/>
      <c r="G219" s="80"/>
    </row>
    <row r="220" spans="1:7" ht="15" x14ac:dyDescent="0.25">
      <c r="A220" s="9" t="s">
        <v>25</v>
      </c>
      <c r="B220" s="10">
        <f>'[1]3.1SASv2'!D144</f>
        <v>74</v>
      </c>
      <c r="C220" s="10">
        <f>'[1]3.1SASv2'!E144</f>
        <v>69</v>
      </c>
      <c r="D220" s="10">
        <f>'[1]3.1SASv2'!F144</f>
        <v>74</v>
      </c>
      <c r="E220" s="10">
        <f>'[1]3.1SASv2'!G144</f>
        <v>71</v>
      </c>
      <c r="F220" s="10">
        <f>'[1]3.1SASv2'!M134</f>
        <v>73</v>
      </c>
      <c r="G220" s="77">
        <f>IF(OR(B220="..",F220=".."),"..",(IF(OR(B220&lt;50,F220&lt;50),"**",(F220/B220)-1)))</f>
        <v>-1.3513513513513487E-2</v>
      </c>
    </row>
    <row r="221" spans="1:7" x14ac:dyDescent="0.2">
      <c r="A221" s="11"/>
      <c r="G221" s="77"/>
    </row>
    <row r="222" spans="1:7" x14ac:dyDescent="0.2">
      <c r="A222" s="12" t="s">
        <v>6</v>
      </c>
      <c r="B222" s="10">
        <f>SUM(B223:B225,B228,B235)</f>
        <v>74</v>
      </c>
      <c r="C222" s="10">
        <f t="shared" ref="C222:F222" si="55">SUM(C223:C225,C228,C235)</f>
        <v>69</v>
      </c>
      <c r="D222" s="10">
        <f t="shared" si="55"/>
        <v>74</v>
      </c>
      <c r="E222" s="10">
        <f t="shared" si="55"/>
        <v>71</v>
      </c>
      <c r="F222" s="10">
        <f t="shared" si="55"/>
        <v>73</v>
      </c>
      <c r="G222" s="77">
        <f>IF(OR(B222="..",F222=".."),"..",(IF(OR(B222&lt;50,F222&lt;50),"**",(F222/B222)-1)))</f>
        <v>-1.3513513513513487E-2</v>
      </c>
    </row>
    <row r="223" spans="1:7" x14ac:dyDescent="0.2">
      <c r="A223" s="13" t="s">
        <v>7</v>
      </c>
      <c r="B223" s="14">
        <f>SUM('[1]3.1SASv2'!D145:D146)</f>
        <v>47</v>
      </c>
      <c r="C223" s="14">
        <f>SUM('[1]3.1SASv2'!E145:E146)</f>
        <v>42</v>
      </c>
      <c r="D223" s="14">
        <f>SUM('[1]3.1SASv2'!F145:F146)</f>
        <v>50</v>
      </c>
      <c r="E223" s="14">
        <f>SUM('[1]3.1SASv2'!G145:G146)</f>
        <v>42</v>
      </c>
      <c r="F223" s="14">
        <f>'[1]3.1SASv2'!M135</f>
        <v>40</v>
      </c>
      <c r="G223" s="78" t="str">
        <f t="shared" ref="G223:G235" si="56">IF(OR(B223="..",F223=".."),"..",(IF(OR(B223&lt;50,F223&lt;50),"**",(F223/B223)-1)))</f>
        <v>**</v>
      </c>
    </row>
    <row r="224" spans="1:7" x14ac:dyDescent="0.2">
      <c r="A224" s="13" t="s">
        <v>8</v>
      </c>
      <c r="B224" s="14">
        <f>'[1]3.1SASv2'!D147</f>
        <v>8</v>
      </c>
      <c r="C224" s="14">
        <f>'[1]3.1SASv2'!E147</f>
        <v>4</v>
      </c>
      <c r="D224" s="14">
        <f>'[1]3.1SASv2'!F147</f>
        <v>7</v>
      </c>
      <c r="E224" s="14">
        <f>'[1]3.1SASv2'!G147</f>
        <v>8</v>
      </c>
      <c r="F224" s="14">
        <f>'[1]3.1SASv2'!M136</f>
        <v>9</v>
      </c>
      <c r="G224" s="78" t="str">
        <f t="shared" si="56"/>
        <v>**</v>
      </c>
    </row>
    <row r="225" spans="1:7" x14ac:dyDescent="0.2">
      <c r="A225" s="13" t="s">
        <v>9</v>
      </c>
      <c r="B225" s="14">
        <f>SUM(B226:B227)</f>
        <v>19</v>
      </c>
      <c r="C225" s="14">
        <f t="shared" ref="C225:E225" si="57">SUM(C226:C227)</f>
        <v>21</v>
      </c>
      <c r="D225" s="14">
        <f t="shared" si="57"/>
        <v>16</v>
      </c>
      <c r="E225" s="14">
        <f t="shared" si="57"/>
        <v>19</v>
      </c>
      <c r="F225" s="14">
        <f>SUM(F226:F227)</f>
        <v>23</v>
      </c>
      <c r="G225" s="78" t="str">
        <f t="shared" si="56"/>
        <v>**</v>
      </c>
    </row>
    <row r="226" spans="1:7" x14ac:dyDescent="0.2">
      <c r="A226" s="15" t="s">
        <v>10</v>
      </c>
      <c r="B226" s="14">
        <f>'[1]3.1SASv2'!D148</f>
        <v>14</v>
      </c>
      <c r="C226" s="14">
        <f>'[1]3.1SASv2'!E148</f>
        <v>12</v>
      </c>
      <c r="D226" s="14">
        <f>'[1]3.1SASv2'!F148</f>
        <v>12</v>
      </c>
      <c r="E226" s="14">
        <f>'[1]3.1SASv2'!G148</f>
        <v>11</v>
      </c>
      <c r="F226" s="14">
        <f>'[1]3.1SASv2'!M137</f>
        <v>10</v>
      </c>
      <c r="G226" s="78" t="str">
        <f t="shared" si="56"/>
        <v>**</v>
      </c>
    </row>
    <row r="227" spans="1:7" x14ac:dyDescent="0.2">
      <c r="A227" s="15" t="s">
        <v>12</v>
      </c>
      <c r="B227" s="14">
        <f>'[1]3.1SASv2'!D149</f>
        <v>5</v>
      </c>
      <c r="C227" s="14">
        <f>'[1]3.1SASv2'!E149</f>
        <v>9</v>
      </c>
      <c r="D227" s="14">
        <f>'[1]3.1SASv2'!F149</f>
        <v>4</v>
      </c>
      <c r="E227" s="14">
        <f>'[1]3.1SASv2'!G149</f>
        <v>8</v>
      </c>
      <c r="F227" s="14">
        <f>'[1]3.1SASv2'!M138</f>
        <v>13</v>
      </c>
      <c r="G227" s="78" t="str">
        <f t="shared" si="56"/>
        <v>**</v>
      </c>
    </row>
    <row r="228" spans="1:7" x14ac:dyDescent="0.2">
      <c r="A228" s="13" t="s">
        <v>13</v>
      </c>
      <c r="B228" s="14">
        <f>SUM(B229:B234)</f>
        <v>0</v>
      </c>
      <c r="C228" s="14">
        <f t="shared" ref="C228:F228" si="58">SUM(C229:C234)</f>
        <v>2</v>
      </c>
      <c r="D228" s="14">
        <f t="shared" si="58"/>
        <v>1</v>
      </c>
      <c r="E228" s="14">
        <f t="shared" si="58"/>
        <v>2</v>
      </c>
      <c r="F228" s="14">
        <f t="shared" si="58"/>
        <v>1</v>
      </c>
      <c r="G228" s="78" t="str">
        <f t="shared" si="56"/>
        <v>**</v>
      </c>
    </row>
    <row r="229" spans="1:7" x14ac:dyDescent="0.2">
      <c r="A229" s="15" t="s">
        <v>14</v>
      </c>
      <c r="B229" s="14">
        <f>'[1]3.1SASv2'!D150</f>
        <v>0</v>
      </c>
      <c r="C229" s="14">
        <f>'[1]3.1SASv2'!E150</f>
        <v>0</v>
      </c>
      <c r="D229" s="14">
        <f>'[1]3.1SASv2'!F150</f>
        <v>1</v>
      </c>
      <c r="E229" s="14">
        <f>'[1]3.1SASv2'!G150</f>
        <v>0</v>
      </c>
      <c r="F229" s="14">
        <f>'[1]3.1SASv2'!M139</f>
        <v>1</v>
      </c>
      <c r="G229" s="78" t="str">
        <f t="shared" si="56"/>
        <v>**</v>
      </c>
    </row>
    <row r="230" spans="1:7" x14ac:dyDescent="0.2">
      <c r="A230" s="15" t="s">
        <v>15</v>
      </c>
      <c r="B230" s="14">
        <f>'[1]3.1SASv2'!D151</f>
        <v>0</v>
      </c>
      <c r="C230" s="14">
        <f>'[1]3.1SASv2'!E151</f>
        <v>2</v>
      </c>
      <c r="D230" s="14">
        <f>'[1]3.1SASv2'!F151</f>
        <v>0</v>
      </c>
      <c r="E230" s="14">
        <f>'[1]3.1SASv2'!G151</f>
        <v>2</v>
      </c>
      <c r="F230" s="14">
        <f>'[1]3.1SASv2'!M140</f>
        <v>0</v>
      </c>
      <c r="G230" s="78" t="str">
        <f t="shared" si="56"/>
        <v>**</v>
      </c>
    </row>
    <row r="231" spans="1:7" x14ac:dyDescent="0.2">
      <c r="A231" s="15" t="s">
        <v>16</v>
      </c>
      <c r="B231" s="14">
        <f>'[1]3.1SASv2'!D152</f>
        <v>0</v>
      </c>
      <c r="C231" s="14">
        <f>'[1]3.1SASv2'!E152</f>
        <v>0</v>
      </c>
      <c r="D231" s="14">
        <f>'[1]3.1SASv2'!F152</f>
        <v>0</v>
      </c>
      <c r="E231" s="14">
        <f>'[1]3.1SASv2'!G152</f>
        <v>0</v>
      </c>
      <c r="F231" s="14">
        <f>'[1]3.1SASv2'!M141</f>
        <v>0</v>
      </c>
      <c r="G231" s="78" t="str">
        <f t="shared" si="56"/>
        <v>**</v>
      </c>
    </row>
    <row r="232" spans="1:7" x14ac:dyDescent="0.2">
      <c r="A232" s="15" t="s">
        <v>17</v>
      </c>
      <c r="B232" s="14">
        <f>'[1]3.1SASv2'!D153</f>
        <v>0</v>
      </c>
      <c r="C232" s="14">
        <f>'[1]3.1SASv2'!E153</f>
        <v>0</v>
      </c>
      <c r="D232" s="14">
        <f>'[1]3.1SASv2'!F153</f>
        <v>0</v>
      </c>
      <c r="E232" s="14">
        <f>'[1]3.1SASv2'!G153</f>
        <v>0</v>
      </c>
      <c r="F232" s="14">
        <f>'[1]3.1SASv2'!M142</f>
        <v>0</v>
      </c>
      <c r="G232" s="78" t="str">
        <f t="shared" si="56"/>
        <v>**</v>
      </c>
    </row>
    <row r="233" spans="1:7" x14ac:dyDescent="0.2">
      <c r="A233" s="15" t="s">
        <v>18</v>
      </c>
      <c r="B233" s="14">
        <f>'[1]3.1SASv2'!D154</f>
        <v>0</v>
      </c>
      <c r="C233" s="14">
        <f>'[1]3.1SASv2'!E154</f>
        <v>0</v>
      </c>
      <c r="D233" s="14">
        <f>'[1]3.1SASv2'!F154</f>
        <v>0</v>
      </c>
      <c r="E233" s="14">
        <f>'[1]3.1SASv2'!G154</f>
        <v>0</v>
      </c>
      <c r="F233" s="14">
        <f>'[1]3.1SASv2'!M143</f>
        <v>0</v>
      </c>
      <c r="G233" s="78" t="str">
        <f t="shared" si="56"/>
        <v>**</v>
      </c>
    </row>
    <row r="234" spans="1:7" x14ac:dyDescent="0.2">
      <c r="A234" s="15" t="s">
        <v>19</v>
      </c>
      <c r="B234" s="14">
        <f>'[1]3.1SASv2'!D155</f>
        <v>0</v>
      </c>
      <c r="C234" s="14">
        <f>'[1]3.1SASv2'!E155</f>
        <v>0</v>
      </c>
      <c r="D234" s="14">
        <f>'[1]3.1SASv2'!F155</f>
        <v>0</v>
      </c>
      <c r="E234" s="14">
        <f>'[1]3.1SASv2'!G155</f>
        <v>0</v>
      </c>
      <c r="F234" s="14">
        <f>'[1]3.1SASv2'!M144</f>
        <v>0</v>
      </c>
      <c r="G234" s="78" t="str">
        <f t="shared" si="56"/>
        <v>**</v>
      </c>
    </row>
    <row r="235" spans="1:7" x14ac:dyDescent="0.2">
      <c r="A235" s="13" t="s">
        <v>20</v>
      </c>
      <c r="B235" s="14">
        <v>0</v>
      </c>
      <c r="C235" s="14">
        <v>0</v>
      </c>
      <c r="D235" s="14">
        <v>0</v>
      </c>
      <c r="E235" s="14">
        <v>0</v>
      </c>
      <c r="F235" s="14">
        <v>0</v>
      </c>
      <c r="G235" s="78" t="str">
        <f t="shared" si="56"/>
        <v>**</v>
      </c>
    </row>
    <row r="236" spans="1:7" x14ac:dyDescent="0.2">
      <c r="A236" s="16"/>
      <c r="F236" s="17"/>
      <c r="G236" s="77"/>
    </row>
    <row r="237" spans="1:7" x14ac:dyDescent="0.2">
      <c r="A237" s="12" t="s">
        <v>21</v>
      </c>
      <c r="B237" s="18">
        <f>SUM(B238:B239)</f>
        <v>0</v>
      </c>
      <c r="C237" s="18">
        <f t="shared" ref="C237:F237" si="59">SUM(C238:C239)</f>
        <v>0</v>
      </c>
      <c r="D237" s="18">
        <f t="shared" si="59"/>
        <v>0</v>
      </c>
      <c r="E237" s="18">
        <f t="shared" si="59"/>
        <v>0</v>
      </c>
      <c r="F237" s="18">
        <f t="shared" si="59"/>
        <v>0</v>
      </c>
      <c r="G237" s="77" t="str">
        <f t="shared" ref="G237:G239" si="60">IF(OR(B237="..",F237=".."),"..",(IF(OR(B237&lt;50,F237&lt;50),"**",(F237/B237)-1)))</f>
        <v>**</v>
      </c>
    </row>
    <row r="238" spans="1:7" x14ac:dyDescent="0.2">
      <c r="A238" s="13" t="s">
        <v>22</v>
      </c>
      <c r="B238" s="17">
        <f>'[1]3.1SASv2'!D156</f>
        <v>0</v>
      </c>
      <c r="C238" s="17">
        <f>'[1]3.1SASv2'!E156</f>
        <v>0</v>
      </c>
      <c r="D238" s="17">
        <f>'[1]3.1SASv2'!F156</f>
        <v>0</v>
      </c>
      <c r="E238" s="17">
        <f>'[1]3.1SASv2'!G156</f>
        <v>0</v>
      </c>
      <c r="F238" s="17">
        <f>'[1]3.1SASv2'!M153</f>
        <v>0</v>
      </c>
      <c r="G238" s="78" t="str">
        <f t="shared" si="60"/>
        <v>**</v>
      </c>
    </row>
    <row r="239" spans="1:7" x14ac:dyDescent="0.2">
      <c r="A239" s="13" t="s">
        <v>23</v>
      </c>
      <c r="B239" s="17">
        <f>'[1]3.1SASv2'!D157</f>
        <v>0</v>
      </c>
      <c r="C239" s="17">
        <f>'[1]3.1SASv2'!E157</f>
        <v>0</v>
      </c>
      <c r="D239" s="17">
        <f>'[1]3.1SASv2'!F157</f>
        <v>0</v>
      </c>
      <c r="E239" s="17">
        <f>'[1]3.1SASv2'!G157</f>
        <v>0</v>
      </c>
      <c r="F239" s="17">
        <f>'[1]3.1SASv2'!M154</f>
        <v>0</v>
      </c>
      <c r="G239" s="78" t="str">
        <f t="shared" si="60"/>
        <v>**</v>
      </c>
    </row>
    <row r="240" spans="1:7" ht="13.5" thickBot="1" x14ac:dyDescent="0.25">
      <c r="A240" s="19"/>
      <c r="B240" s="20"/>
      <c r="C240" s="20"/>
      <c r="D240" s="20"/>
      <c r="E240" s="20"/>
      <c r="F240" s="20"/>
      <c r="G240" s="80"/>
    </row>
    <row r="241" spans="1:7" ht="15" x14ac:dyDescent="0.25">
      <c r="A241" s="9" t="s">
        <v>26</v>
      </c>
      <c r="B241" s="10">
        <v>0</v>
      </c>
      <c r="C241" s="10">
        <v>0</v>
      </c>
      <c r="D241" s="10">
        <v>0</v>
      </c>
      <c r="E241" s="10">
        <v>0</v>
      </c>
      <c r="F241" s="10">
        <v>0</v>
      </c>
      <c r="G241" s="77" t="str">
        <f>IF(OR(B241="..",F241=".."),"..",(IF(OR(B241&lt;50,F241&lt;50),"**",(F241/B241)-1)))</f>
        <v>**</v>
      </c>
    </row>
    <row r="242" spans="1:7" x14ac:dyDescent="0.2">
      <c r="A242" s="11"/>
      <c r="G242" s="77"/>
    </row>
    <row r="243" spans="1:7" x14ac:dyDescent="0.2">
      <c r="A243" s="12" t="s">
        <v>6</v>
      </c>
      <c r="B243" s="10">
        <v>0</v>
      </c>
      <c r="C243" s="10">
        <v>0</v>
      </c>
      <c r="D243" s="10">
        <v>0</v>
      </c>
      <c r="E243" s="10">
        <v>0</v>
      </c>
      <c r="F243" s="10">
        <v>0</v>
      </c>
      <c r="G243" s="77" t="str">
        <f>IF(OR(B243="..",F243=".."),"..",(IF(OR(B243&lt;50,F243&lt;50),"**",(F243/B243)-1)))</f>
        <v>**</v>
      </c>
    </row>
    <row r="244" spans="1:7" x14ac:dyDescent="0.2">
      <c r="A244" s="13" t="s">
        <v>7</v>
      </c>
      <c r="B244" s="14">
        <v>0</v>
      </c>
      <c r="C244" s="14">
        <v>0</v>
      </c>
      <c r="D244" s="14">
        <v>0</v>
      </c>
      <c r="E244" s="14">
        <v>0</v>
      </c>
      <c r="F244" s="14">
        <v>0</v>
      </c>
      <c r="G244" s="78" t="str">
        <f t="shared" ref="G244:G256" si="61">IF(OR(B244="..",F244=".."),"..",(IF(OR(B244&lt;50,F244&lt;50),"**",(F244/B244)-1)))</f>
        <v>**</v>
      </c>
    </row>
    <row r="245" spans="1:7" x14ac:dyDescent="0.2">
      <c r="A245" s="13" t="s">
        <v>8</v>
      </c>
      <c r="B245" s="14">
        <v>0</v>
      </c>
      <c r="C245" s="14">
        <v>0</v>
      </c>
      <c r="D245" s="14">
        <v>0</v>
      </c>
      <c r="E245" s="14">
        <v>0</v>
      </c>
      <c r="F245" s="14">
        <v>0</v>
      </c>
      <c r="G245" s="78" t="str">
        <f t="shared" si="61"/>
        <v>**</v>
      </c>
    </row>
    <row r="246" spans="1:7" x14ac:dyDescent="0.2">
      <c r="A246" s="13" t="s">
        <v>9</v>
      </c>
      <c r="B246" s="14">
        <v>0</v>
      </c>
      <c r="C246" s="14">
        <v>0</v>
      </c>
      <c r="D246" s="14">
        <v>0</v>
      </c>
      <c r="E246" s="14">
        <v>0</v>
      </c>
      <c r="F246" s="14">
        <v>0</v>
      </c>
      <c r="G246" s="78" t="str">
        <f t="shared" si="61"/>
        <v>**</v>
      </c>
    </row>
    <row r="247" spans="1:7" x14ac:dyDescent="0.2">
      <c r="A247" s="15" t="s">
        <v>10</v>
      </c>
      <c r="B247" s="14">
        <v>0</v>
      </c>
      <c r="C247" s="14">
        <v>0</v>
      </c>
      <c r="D247" s="14">
        <v>0</v>
      </c>
      <c r="E247" s="14">
        <v>0</v>
      </c>
      <c r="F247" s="14">
        <v>0</v>
      </c>
      <c r="G247" s="78" t="str">
        <f t="shared" si="61"/>
        <v>**</v>
      </c>
    </row>
    <row r="248" spans="1:7" x14ac:dyDescent="0.2">
      <c r="A248" s="15" t="s">
        <v>12</v>
      </c>
      <c r="B248" s="14">
        <v>0</v>
      </c>
      <c r="C248" s="14">
        <v>0</v>
      </c>
      <c r="D248" s="14">
        <v>0</v>
      </c>
      <c r="E248" s="14">
        <v>0</v>
      </c>
      <c r="F248" s="14">
        <v>0</v>
      </c>
      <c r="G248" s="78" t="str">
        <f t="shared" si="61"/>
        <v>**</v>
      </c>
    </row>
    <row r="249" spans="1:7" x14ac:dyDescent="0.2">
      <c r="A249" s="13" t="s">
        <v>13</v>
      </c>
      <c r="B249" s="14">
        <v>0</v>
      </c>
      <c r="C249" s="14">
        <v>0</v>
      </c>
      <c r="D249" s="14">
        <v>0</v>
      </c>
      <c r="E249" s="14">
        <v>0</v>
      </c>
      <c r="F249" s="14">
        <v>0</v>
      </c>
      <c r="G249" s="78" t="str">
        <f t="shared" si="61"/>
        <v>**</v>
      </c>
    </row>
    <row r="250" spans="1:7" x14ac:dyDescent="0.2">
      <c r="A250" s="15" t="s">
        <v>14</v>
      </c>
      <c r="B250" s="14">
        <v>0</v>
      </c>
      <c r="C250" s="14">
        <v>0</v>
      </c>
      <c r="D250" s="14">
        <v>0</v>
      </c>
      <c r="E250" s="14">
        <v>0</v>
      </c>
      <c r="F250" s="14">
        <v>0</v>
      </c>
      <c r="G250" s="78" t="str">
        <f t="shared" si="61"/>
        <v>**</v>
      </c>
    </row>
    <row r="251" spans="1:7" x14ac:dyDescent="0.2">
      <c r="A251" s="15" t="s">
        <v>15</v>
      </c>
      <c r="B251" s="14">
        <v>0</v>
      </c>
      <c r="C251" s="14">
        <v>0</v>
      </c>
      <c r="D251" s="14">
        <v>0</v>
      </c>
      <c r="E251" s="14">
        <v>0</v>
      </c>
      <c r="F251" s="14">
        <v>0</v>
      </c>
      <c r="G251" s="78" t="str">
        <f t="shared" si="61"/>
        <v>**</v>
      </c>
    </row>
    <row r="252" spans="1:7" x14ac:dyDescent="0.2">
      <c r="A252" s="15" t="s">
        <v>16</v>
      </c>
      <c r="B252" s="14">
        <v>0</v>
      </c>
      <c r="C252" s="14">
        <v>0</v>
      </c>
      <c r="D252" s="14">
        <v>0</v>
      </c>
      <c r="E252" s="14">
        <v>0</v>
      </c>
      <c r="F252" s="14">
        <v>0</v>
      </c>
      <c r="G252" s="78" t="str">
        <f t="shared" si="61"/>
        <v>**</v>
      </c>
    </row>
    <row r="253" spans="1:7" x14ac:dyDescent="0.2">
      <c r="A253" s="15" t="s">
        <v>17</v>
      </c>
      <c r="B253" s="14">
        <v>0</v>
      </c>
      <c r="C253" s="14">
        <v>0</v>
      </c>
      <c r="D253" s="14">
        <v>0</v>
      </c>
      <c r="E253" s="14">
        <v>0</v>
      </c>
      <c r="F253" s="14">
        <v>0</v>
      </c>
      <c r="G253" s="78" t="str">
        <f t="shared" si="61"/>
        <v>**</v>
      </c>
    </row>
    <row r="254" spans="1:7" x14ac:dyDescent="0.2">
      <c r="A254" s="15" t="s">
        <v>18</v>
      </c>
      <c r="B254" s="14">
        <v>0</v>
      </c>
      <c r="C254" s="14">
        <v>0</v>
      </c>
      <c r="D254" s="14">
        <v>0</v>
      </c>
      <c r="E254" s="14">
        <v>0</v>
      </c>
      <c r="F254" s="14">
        <v>0</v>
      </c>
      <c r="G254" s="78" t="str">
        <f t="shared" si="61"/>
        <v>**</v>
      </c>
    </row>
    <row r="255" spans="1:7" x14ac:dyDescent="0.2">
      <c r="A255" s="15" t="s">
        <v>19</v>
      </c>
      <c r="B255" s="14">
        <v>0</v>
      </c>
      <c r="C255" s="14">
        <v>0</v>
      </c>
      <c r="D255" s="14">
        <v>0</v>
      </c>
      <c r="E255" s="14">
        <v>0</v>
      </c>
      <c r="F255" s="14">
        <v>0</v>
      </c>
      <c r="G255" s="78" t="str">
        <f t="shared" si="61"/>
        <v>**</v>
      </c>
    </row>
    <row r="256" spans="1:7" x14ac:dyDescent="0.2">
      <c r="A256" s="13" t="s">
        <v>20</v>
      </c>
      <c r="B256" s="14">
        <v>0</v>
      </c>
      <c r="C256" s="14">
        <v>0</v>
      </c>
      <c r="D256" s="14">
        <v>0</v>
      </c>
      <c r="E256" s="14">
        <v>0</v>
      </c>
      <c r="F256" s="14">
        <v>0</v>
      </c>
      <c r="G256" s="78" t="str">
        <f t="shared" si="61"/>
        <v>**</v>
      </c>
    </row>
    <row r="257" spans="1:7" x14ac:dyDescent="0.2">
      <c r="A257" s="16"/>
      <c r="C257" s="17"/>
      <c r="D257" s="17"/>
      <c r="E257" s="17"/>
      <c r="F257" s="17"/>
      <c r="G257" s="77"/>
    </row>
    <row r="258" spans="1:7" x14ac:dyDescent="0.2">
      <c r="A258" s="12" t="s">
        <v>21</v>
      </c>
      <c r="B258" s="18">
        <v>0</v>
      </c>
      <c r="C258" s="18">
        <v>0</v>
      </c>
      <c r="D258" s="18">
        <v>0</v>
      </c>
      <c r="E258" s="18">
        <v>0</v>
      </c>
      <c r="F258" s="18">
        <v>0</v>
      </c>
      <c r="G258" s="77" t="str">
        <f t="shared" ref="G258:G260" si="62">IF(OR(B258="..",F258=".."),"..",(IF(OR(B258&lt;50,F258&lt;50),"**",(F258/B258)-1)))</f>
        <v>**</v>
      </c>
    </row>
    <row r="259" spans="1:7" x14ac:dyDescent="0.2">
      <c r="A259" s="13" t="s">
        <v>22</v>
      </c>
      <c r="B259" s="17">
        <v>0</v>
      </c>
      <c r="C259" s="17">
        <v>0</v>
      </c>
      <c r="D259" s="17">
        <v>0</v>
      </c>
      <c r="E259" s="17">
        <v>0</v>
      </c>
      <c r="F259" s="17">
        <v>0</v>
      </c>
      <c r="G259" s="78" t="str">
        <f t="shared" si="62"/>
        <v>**</v>
      </c>
    </row>
    <row r="260" spans="1:7" x14ac:dyDescent="0.2">
      <c r="A260" s="13" t="s">
        <v>23</v>
      </c>
      <c r="B260" s="17">
        <v>0</v>
      </c>
      <c r="C260" s="17">
        <v>0</v>
      </c>
      <c r="D260" s="17">
        <v>0</v>
      </c>
      <c r="E260" s="17">
        <v>0</v>
      </c>
      <c r="F260" s="17">
        <v>0</v>
      </c>
      <c r="G260" s="78" t="str">
        <f t="shared" si="62"/>
        <v>**</v>
      </c>
    </row>
    <row r="261" spans="1:7" ht="13.5" thickBot="1" x14ac:dyDescent="0.25">
      <c r="A261" s="20"/>
      <c r="B261" s="20"/>
      <c r="C261" s="20"/>
      <c r="D261" s="20"/>
      <c r="E261" s="20"/>
      <c r="F261" s="20"/>
      <c r="G261" s="80"/>
    </row>
    <row r="263" spans="1:7" ht="25.5" customHeight="1" x14ac:dyDescent="0.2">
      <c r="A263" s="108" t="s">
        <v>219</v>
      </c>
      <c r="B263" s="108"/>
      <c r="C263" s="108"/>
      <c r="D263" s="108"/>
      <c r="E263" s="108"/>
      <c r="F263" s="108"/>
    </row>
    <row r="264" spans="1:7" x14ac:dyDescent="0.2">
      <c r="A264" s="86" t="s">
        <v>218</v>
      </c>
      <c r="B264" s="103"/>
      <c r="C264" s="103"/>
      <c r="D264" s="103"/>
      <c r="E264" s="103"/>
      <c r="F264" s="103"/>
    </row>
    <row r="265" spans="1:7" x14ac:dyDescent="0.2">
      <c r="A265" s="86" t="s">
        <v>213</v>
      </c>
      <c r="B265" s="103"/>
      <c r="C265" s="103"/>
      <c r="D265" s="103"/>
      <c r="E265" s="103"/>
      <c r="F265" s="103"/>
    </row>
    <row r="266" spans="1:7" x14ac:dyDescent="0.2">
      <c r="A266" s="86" t="s">
        <v>214</v>
      </c>
      <c r="B266" s="103"/>
      <c r="C266" s="103"/>
      <c r="D266" s="103"/>
      <c r="E266" s="103"/>
      <c r="F266" s="103"/>
    </row>
    <row r="267" spans="1:7" x14ac:dyDescent="0.2">
      <c r="A267" s="86" t="s">
        <v>225</v>
      </c>
      <c r="B267" s="103"/>
      <c r="C267" s="103"/>
      <c r="D267" s="103"/>
      <c r="E267" s="103"/>
      <c r="F267" s="103"/>
    </row>
    <row r="268" spans="1:7" x14ac:dyDescent="0.2">
      <c r="A268" s="86" t="s">
        <v>215</v>
      </c>
      <c r="B268" s="103"/>
      <c r="C268" s="103"/>
      <c r="D268" s="103"/>
      <c r="E268" s="103"/>
      <c r="F268" s="103"/>
    </row>
    <row r="269" spans="1:7" ht="26.25" customHeight="1" x14ac:dyDescent="0.2">
      <c r="A269" s="109" t="s">
        <v>216</v>
      </c>
      <c r="B269" s="109"/>
      <c r="C269" s="109"/>
      <c r="D269" s="109"/>
      <c r="E269" s="109"/>
      <c r="F269" s="109"/>
    </row>
    <row r="270" spans="1:7" ht="12" customHeight="1" x14ac:dyDescent="0.2">
      <c r="A270" s="109" t="s">
        <v>217</v>
      </c>
      <c r="B270" s="109"/>
      <c r="C270" s="109"/>
      <c r="D270" s="109"/>
      <c r="E270" s="109"/>
      <c r="F270" s="109"/>
    </row>
    <row r="271" spans="1:7" ht="25.5" customHeight="1" x14ac:dyDescent="0.2">
      <c r="A271" s="108" t="s">
        <v>252</v>
      </c>
      <c r="B271" s="108"/>
      <c r="C271" s="108"/>
      <c r="D271" s="108"/>
      <c r="E271" s="108"/>
      <c r="F271" s="108"/>
    </row>
    <row r="272" spans="1:7" x14ac:dyDescent="0.2">
      <c r="A272" s="87" t="s">
        <v>242</v>
      </c>
    </row>
  </sheetData>
  <mergeCells count="4">
    <mergeCell ref="A263:F263"/>
    <mergeCell ref="A269:F269"/>
    <mergeCell ref="A270:F270"/>
    <mergeCell ref="A271:F271"/>
  </mergeCells>
  <pageMargins left="0.70866141732283472" right="0.70866141732283472" top="0.74803149606299213" bottom="0.74803149606299213" header="0.31496062992125984" footer="0.31496062992125984"/>
  <pageSetup paperSize="9" scale="69" fitToHeight="6" orientation="landscape" r:id="rId1"/>
  <rowBreaks count="6" manualBreakCount="6">
    <brk id="45" max="10" man="1"/>
    <brk id="88" max="10" man="1"/>
    <brk id="132" max="10" man="1"/>
    <brk id="175" max="10" man="1"/>
    <brk id="219" max="10" man="1"/>
    <brk id="26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zoomScaleNormal="100" zoomScaleSheetLayoutView="100" workbookViewId="0"/>
  </sheetViews>
  <sheetFormatPr defaultRowHeight="12.75" x14ac:dyDescent="0.2"/>
  <cols>
    <col min="1" max="1" width="51.42578125" style="2" customWidth="1"/>
    <col min="2" max="6" width="13.140625" style="2" customWidth="1"/>
    <col min="7" max="7" width="22.28515625" style="2" customWidth="1"/>
    <col min="8" max="16384" width="9.140625" style="2"/>
  </cols>
  <sheetData>
    <row r="1" spans="1:7" ht="15.75" customHeight="1" x14ac:dyDescent="0.25">
      <c r="A1" s="36" t="s">
        <v>253</v>
      </c>
      <c r="B1" s="36"/>
      <c r="C1" s="36"/>
      <c r="D1" s="36"/>
      <c r="E1" s="36"/>
      <c r="F1" s="36"/>
      <c r="G1" s="94" t="s">
        <v>174</v>
      </c>
    </row>
    <row r="2" spans="1:7" ht="15.75" customHeight="1" x14ac:dyDescent="0.2">
      <c r="A2" s="21"/>
      <c r="B2" s="22"/>
      <c r="C2" s="23"/>
      <c r="D2" s="23"/>
      <c r="E2" s="23"/>
      <c r="F2" s="23"/>
      <c r="G2" s="22"/>
    </row>
    <row r="3" spans="1:7" ht="45.75" thickBot="1" x14ac:dyDescent="0.3">
      <c r="A3" s="24"/>
      <c r="B3" s="7" t="s">
        <v>249</v>
      </c>
      <c r="C3" s="7" t="s">
        <v>250</v>
      </c>
      <c r="D3" s="7" t="s">
        <v>251</v>
      </c>
      <c r="E3" s="7" t="s">
        <v>241</v>
      </c>
      <c r="F3" s="7" t="s">
        <v>232</v>
      </c>
      <c r="G3" s="7" t="s">
        <v>233</v>
      </c>
    </row>
    <row r="4" spans="1:7" ht="15" x14ac:dyDescent="0.25">
      <c r="A4" s="9" t="s">
        <v>0</v>
      </c>
      <c r="G4" s="85"/>
    </row>
    <row r="5" spans="1:7" x14ac:dyDescent="0.2">
      <c r="G5" s="21"/>
    </row>
    <row r="6" spans="1:7" x14ac:dyDescent="0.2">
      <c r="A6" s="26" t="s">
        <v>29</v>
      </c>
      <c r="B6" s="27">
        <v>18.1541</v>
      </c>
      <c r="C6" s="27">
        <v>18.046399999999998</v>
      </c>
      <c r="D6" s="27">
        <v>18.022400000000001</v>
      </c>
      <c r="E6" s="27">
        <v>18.219100000000001</v>
      </c>
      <c r="F6" s="27">
        <f>'[1]3.2SAS'!C6</f>
        <v>18.465599999999998</v>
      </c>
      <c r="G6" s="77">
        <f>IF(OR(B6="..",F6=".."),"..",(IF(OR(B6&lt;1,F6&lt;1),"**",(F6/B6)-1)))</f>
        <v>1.7158658374692104E-2</v>
      </c>
    </row>
    <row r="7" spans="1:7" x14ac:dyDescent="0.2">
      <c r="A7" s="28" t="s">
        <v>7</v>
      </c>
      <c r="B7" s="29">
        <v>3.1202000000000001</v>
      </c>
      <c r="C7" s="29">
        <v>3.15</v>
      </c>
      <c r="D7" s="29">
        <v>3.1762999999999999</v>
      </c>
      <c r="E7" s="29">
        <v>3.1465000000000001</v>
      </c>
      <c r="F7" s="29">
        <f>'[1]3.2SAS'!C7</f>
        <v>3.1642999999999999</v>
      </c>
      <c r="G7" s="78">
        <f>IF(OR(B7="..",F7=".."),"..",(IF(OR(B7&lt;1,F7&lt;1),"**",(F7/B7)-1)))</f>
        <v>1.4133709377603942E-2</v>
      </c>
    </row>
    <row r="8" spans="1:7" x14ac:dyDescent="0.2">
      <c r="A8" s="28" t="s">
        <v>8</v>
      </c>
      <c r="B8" s="29">
        <v>8.4441000000000006</v>
      </c>
      <c r="C8" s="29">
        <v>8.4181000000000008</v>
      </c>
      <c r="D8" s="29">
        <v>8.5416000000000007</v>
      </c>
      <c r="E8" s="29">
        <v>8.5790000000000006</v>
      </c>
      <c r="F8" s="29">
        <f>'[1]3.2SAS'!C8</f>
        <v>8.5641999999999996</v>
      </c>
      <c r="G8" s="78">
        <f t="shared" ref="G8:G18" si="0">IF(OR(B8="..",F8=".."),"..",(IF(OR(B8&lt;1,F8&lt;1),"**",(F8/B8)-1)))</f>
        <v>1.4222948567638838E-2</v>
      </c>
    </row>
    <row r="9" spans="1:7" x14ac:dyDescent="0.2">
      <c r="A9" s="28" t="s">
        <v>9</v>
      </c>
      <c r="B9" s="29">
        <v>24.388000000000002</v>
      </c>
      <c r="C9" s="29">
        <v>24.104099999999999</v>
      </c>
      <c r="D9" s="29">
        <v>24.419499999999999</v>
      </c>
      <c r="E9" s="29">
        <v>24.723800000000001</v>
      </c>
      <c r="F9" s="29">
        <f>'[1]3.2SAS'!C46</f>
        <v>24.412700000000001</v>
      </c>
      <c r="G9" s="78">
        <f t="shared" si="0"/>
        <v>1.0127931769723375E-3</v>
      </c>
    </row>
    <row r="10" spans="1:7" x14ac:dyDescent="0.2">
      <c r="A10" s="30" t="s">
        <v>10</v>
      </c>
      <c r="B10" s="29">
        <v>15.810499999999999</v>
      </c>
      <c r="C10" s="29">
        <v>15.8195</v>
      </c>
      <c r="D10" s="29">
        <v>15.666499999999999</v>
      </c>
      <c r="E10" s="29">
        <v>15.8728</v>
      </c>
      <c r="F10" s="29">
        <f>'[1]3.2SAS'!C9</f>
        <v>15.797800000000001</v>
      </c>
      <c r="G10" s="78">
        <f t="shared" si="0"/>
        <v>-8.0326365390082088E-4</v>
      </c>
    </row>
    <row r="11" spans="1:7" s="21" customFormat="1" x14ac:dyDescent="0.2">
      <c r="A11" s="30" t="s">
        <v>12</v>
      </c>
      <c r="B11" s="29">
        <v>32.1081</v>
      </c>
      <c r="C11" s="29">
        <v>32.213999999999999</v>
      </c>
      <c r="D11" s="29">
        <v>32.416499999999999</v>
      </c>
      <c r="E11" s="29">
        <v>32.346499999999999</v>
      </c>
      <c r="F11" s="29">
        <f>'[1]3.2SAS'!C10</f>
        <v>32.271599999999999</v>
      </c>
      <c r="G11" s="78">
        <f t="shared" si="0"/>
        <v>5.0921730030739631E-3</v>
      </c>
    </row>
    <row r="12" spans="1:7" x14ac:dyDescent="0.2">
      <c r="A12" s="28" t="s">
        <v>13</v>
      </c>
      <c r="B12" s="29">
        <v>73.236099999999993</v>
      </c>
      <c r="C12" s="29">
        <v>75.276399999999995</v>
      </c>
      <c r="D12" s="29">
        <v>76.123199999999997</v>
      </c>
      <c r="E12" s="29">
        <v>75.299400000000006</v>
      </c>
      <c r="F12" s="29">
        <f>'[1]3.2SAS'!C47</f>
        <v>76.000799999999998</v>
      </c>
      <c r="G12" s="78">
        <f t="shared" si="0"/>
        <v>3.7750508287579532E-2</v>
      </c>
    </row>
    <row r="13" spans="1:7" x14ac:dyDescent="0.2">
      <c r="A13" s="30" t="s">
        <v>14</v>
      </c>
      <c r="B13" s="29">
        <v>50.851199999999999</v>
      </c>
      <c r="C13" s="29">
        <v>50.780700000000003</v>
      </c>
      <c r="D13" s="29">
        <v>50.847299999999997</v>
      </c>
      <c r="E13" s="29">
        <v>50.814700000000002</v>
      </c>
      <c r="F13" s="29">
        <f>'[1]3.2SAS'!C11</f>
        <v>50.711399999999998</v>
      </c>
      <c r="G13" s="78">
        <f t="shared" si="0"/>
        <v>-2.7491976590523493E-3</v>
      </c>
    </row>
    <row r="14" spans="1:7" x14ac:dyDescent="0.2">
      <c r="A14" s="30" t="s">
        <v>15</v>
      </c>
      <c r="B14" s="29">
        <v>67.382599999999996</v>
      </c>
      <c r="C14" s="29">
        <v>67.531400000000005</v>
      </c>
      <c r="D14" s="29">
        <v>67.508899999999997</v>
      </c>
      <c r="E14" s="29">
        <v>67.330299999999994</v>
      </c>
      <c r="F14" s="29">
        <f>'[1]3.2SAS'!C12</f>
        <v>67.810199999999995</v>
      </c>
      <c r="G14" s="78">
        <f t="shared" si="0"/>
        <v>6.345851896483623E-3</v>
      </c>
    </row>
    <row r="15" spans="1:7" x14ac:dyDescent="0.2">
      <c r="A15" s="30" t="s">
        <v>16</v>
      </c>
      <c r="B15" s="29">
        <v>93.509600000000006</v>
      </c>
      <c r="C15" s="29">
        <v>95.109300000000005</v>
      </c>
      <c r="D15" s="29">
        <v>94.3309</v>
      </c>
      <c r="E15" s="29">
        <v>96.113799999999998</v>
      </c>
      <c r="F15" s="29">
        <f>'[1]3.2SAS'!C13</f>
        <v>95.612399999999994</v>
      </c>
      <c r="G15" s="78">
        <f t="shared" si="0"/>
        <v>2.2487530692035795E-2</v>
      </c>
    </row>
    <row r="16" spans="1:7" x14ac:dyDescent="0.2">
      <c r="A16" s="30" t="s">
        <v>17</v>
      </c>
      <c r="B16" s="29">
        <v>133.64439999999999</v>
      </c>
      <c r="C16" s="29">
        <v>131.35659999999999</v>
      </c>
      <c r="D16" s="29">
        <v>133.3698</v>
      </c>
      <c r="E16" s="29">
        <v>130.79320000000001</v>
      </c>
      <c r="F16" s="29">
        <f>'[1]3.2SAS'!C14</f>
        <v>132.55600000000001</v>
      </c>
      <c r="G16" s="78">
        <f t="shared" si="0"/>
        <v>-8.144000047888067E-3</v>
      </c>
    </row>
    <row r="17" spans="1:7" s="21" customFormat="1" x14ac:dyDescent="0.2">
      <c r="A17" s="30" t="s">
        <v>18</v>
      </c>
      <c r="B17" s="29">
        <v>194.63390000000001</v>
      </c>
      <c r="C17" s="29">
        <v>200.0599</v>
      </c>
      <c r="D17" s="29">
        <v>194.19540000000001</v>
      </c>
      <c r="E17" s="29">
        <v>203.1062</v>
      </c>
      <c r="F17" s="29">
        <f>'[1]3.2SAS'!C15</f>
        <v>189.55590000000001</v>
      </c>
      <c r="G17" s="78">
        <f t="shared" si="0"/>
        <v>-2.6090007958531336E-2</v>
      </c>
    </row>
    <row r="18" spans="1:7" x14ac:dyDescent="0.2">
      <c r="A18" s="30" t="s">
        <v>19</v>
      </c>
      <c r="B18" s="29">
        <v>38.205500000000001</v>
      </c>
      <c r="C18" s="29">
        <v>44.438899999999997</v>
      </c>
      <c r="D18" s="29">
        <v>41.669600000000003</v>
      </c>
      <c r="E18" s="29">
        <v>54.139400000000002</v>
      </c>
      <c r="F18" s="29">
        <f>'[1]3.2SAS'!C16</f>
        <v>55.022300000000001</v>
      </c>
      <c r="G18" s="78">
        <f t="shared" si="0"/>
        <v>0.44016699166350404</v>
      </c>
    </row>
    <row r="19" spans="1:7" x14ac:dyDescent="0.2">
      <c r="A19" s="31"/>
      <c r="F19" s="32"/>
      <c r="G19" s="78"/>
    </row>
    <row r="20" spans="1:7" ht="14.25" x14ac:dyDescent="0.2">
      <c r="A20" s="12" t="s">
        <v>254</v>
      </c>
      <c r="B20" s="27">
        <f>'[1]3.2SASv2'!C6</f>
        <v>10.4541</v>
      </c>
      <c r="C20" s="27">
        <f>'[1]3.2SASv2'!D6</f>
        <v>10.591799999999999</v>
      </c>
      <c r="D20" s="27">
        <f>'[1]3.2SASv2'!E6</f>
        <v>10.466699999999999</v>
      </c>
      <c r="E20" s="27">
        <f>'[1]3.2SASv2'!F6</f>
        <v>10.8729</v>
      </c>
      <c r="F20" s="27">
        <f>'[1]3.2SASv2'!G6</f>
        <v>10.9781</v>
      </c>
      <c r="G20" s="77">
        <f>IF(OR(B20="..",F20=".."),"..",(IF(OR(B20&lt;1,F20&lt;1),"**",(F20/B20)-1)))</f>
        <v>5.0123874843362781E-2</v>
      </c>
    </row>
    <row r="21" spans="1:7" x14ac:dyDescent="0.2">
      <c r="A21" s="28" t="s">
        <v>7</v>
      </c>
      <c r="B21" s="29">
        <f>'[1]3.2SASv2'!C7</f>
        <v>2.1244999999999998</v>
      </c>
      <c r="C21" s="29">
        <f>'[1]3.2SASv2'!D7</f>
        <v>2.0630999999999999</v>
      </c>
      <c r="D21" s="29">
        <f>'[1]3.2SASv2'!E7</f>
        <v>2.2907999999999999</v>
      </c>
      <c r="E21" s="29">
        <f>'[1]3.2SASv2'!F7</f>
        <v>2.6894999999999998</v>
      </c>
      <c r="F21" s="29">
        <f>'[1]3.2SASv2'!G7</f>
        <v>2.7118000000000002</v>
      </c>
      <c r="G21" s="78">
        <f>IF(OR(B21="..",F21=".."),"..",(IF(OR(B21&lt;1,F21&lt;1),"**",(F21/B21)-1)))</f>
        <v>0.2764415156507416</v>
      </c>
    </row>
    <row r="22" spans="1:7" x14ac:dyDescent="0.2">
      <c r="A22" s="28" t="s">
        <v>8</v>
      </c>
      <c r="B22" s="29">
        <f>'[1]3.2SASv2'!C8</f>
        <v>4.8156999999999996</v>
      </c>
      <c r="C22" s="29">
        <f>'[1]3.2SASv2'!D8</f>
        <v>4.8815</v>
      </c>
      <c r="D22" s="29">
        <f>'[1]3.2SASv2'!E8</f>
        <v>4.9154</v>
      </c>
      <c r="E22" s="29">
        <f>'[1]3.2SASv2'!F8</f>
        <v>5.0682999999999998</v>
      </c>
      <c r="F22" s="29">
        <f>'[1]3.2SASv2'!G8</f>
        <v>5.3305999999999996</v>
      </c>
      <c r="G22" s="78">
        <f t="shared" ref="G22:G32" si="1">IF(OR(B22="..",F22=".."),"..",(IF(OR(B22&lt;1,F22&lt;1),"**",(F22/B22)-1)))</f>
        <v>0.10692111219552713</v>
      </c>
    </row>
    <row r="23" spans="1:7" x14ac:dyDescent="0.2">
      <c r="A23" s="28" t="s">
        <v>9</v>
      </c>
      <c r="B23" s="29">
        <f>'[1]3.2SASv2'!C9</f>
        <v>13.462400000000001</v>
      </c>
      <c r="C23" s="29">
        <f>'[1]3.2SASv2'!D9</f>
        <v>13.7881</v>
      </c>
      <c r="D23" s="29">
        <f>'[1]3.2SASv2'!E9</f>
        <v>13.5038</v>
      </c>
      <c r="E23" s="29">
        <f>'[1]3.2SASv2'!F9</f>
        <v>13.888299999999999</v>
      </c>
      <c r="F23" s="29">
        <f>'[1]3.2SASv2'!G9</f>
        <v>13.455399999999999</v>
      </c>
      <c r="G23" s="78">
        <f t="shared" si="1"/>
        <v>-5.1996672212983874E-4</v>
      </c>
    </row>
    <row r="24" spans="1:7" x14ac:dyDescent="0.2">
      <c r="A24" s="30" t="s">
        <v>10</v>
      </c>
      <c r="B24" s="29">
        <f>'[1]3.2SASv2'!C10</f>
        <v>8.2944999999999993</v>
      </c>
      <c r="C24" s="29">
        <f>'[1]3.2SASv2'!D10</f>
        <v>8.6906999999999996</v>
      </c>
      <c r="D24" s="29">
        <f>'[1]3.2SASv2'!E10</f>
        <v>8.4565000000000001</v>
      </c>
      <c r="E24" s="29">
        <f>'[1]3.2SASv2'!F10</f>
        <v>8.4925999999999995</v>
      </c>
      <c r="F24" s="29">
        <f>'[1]3.2SASv2'!G10</f>
        <v>8.8000000000000007</v>
      </c>
      <c r="G24" s="78">
        <f t="shared" si="1"/>
        <v>6.0943999035505625E-2</v>
      </c>
    </row>
    <row r="25" spans="1:7" x14ac:dyDescent="0.2">
      <c r="A25" s="30" t="s">
        <v>12</v>
      </c>
      <c r="B25" s="29">
        <f>'[1]3.2SASv2'!C11</f>
        <v>18.115300000000001</v>
      </c>
      <c r="C25" s="29">
        <f>'[1]3.2SASv2'!D11</f>
        <v>18.781500000000001</v>
      </c>
      <c r="D25" s="29">
        <f>'[1]3.2SASv2'!E11</f>
        <v>18.122199999999999</v>
      </c>
      <c r="E25" s="29">
        <f>'[1]3.2SASv2'!F11</f>
        <v>18.540600000000001</v>
      </c>
      <c r="F25" s="29">
        <f>'[1]3.2SASv2'!G11</f>
        <v>17.708100000000002</v>
      </c>
      <c r="G25" s="78">
        <f t="shared" si="1"/>
        <v>-2.2478236628706072E-2</v>
      </c>
    </row>
    <row r="26" spans="1:7" x14ac:dyDescent="0.2">
      <c r="A26" s="28" t="s">
        <v>13</v>
      </c>
      <c r="B26" s="29">
        <f>'[1]3.2SASv2'!C12</f>
        <v>42.384999999999998</v>
      </c>
      <c r="C26" s="29">
        <f>'[1]3.2SASv2'!D12</f>
        <v>44.198999999999998</v>
      </c>
      <c r="D26" s="29">
        <f>'[1]3.2SASv2'!E12</f>
        <v>44.009</v>
      </c>
      <c r="E26" s="29">
        <f>'[1]3.2SASv2'!F12</f>
        <v>43.828000000000003</v>
      </c>
      <c r="F26" s="29">
        <f>'[1]3.2SASv2'!G12</f>
        <v>44.304200000000002</v>
      </c>
      <c r="G26" s="78">
        <f t="shared" si="1"/>
        <v>4.528016987141692E-2</v>
      </c>
    </row>
    <row r="27" spans="1:7" x14ac:dyDescent="0.2">
      <c r="A27" s="30" t="s">
        <v>14</v>
      </c>
      <c r="B27" s="29">
        <f>'[1]3.2SASv2'!C13</f>
        <v>31.0395</v>
      </c>
      <c r="C27" s="29">
        <f>'[1]3.2SASv2'!D13</f>
        <v>30.623899999999999</v>
      </c>
      <c r="D27" s="29">
        <f>'[1]3.2SASv2'!E13</f>
        <v>30.551400000000001</v>
      </c>
      <c r="E27" s="29">
        <f>'[1]3.2SASv2'!F13</f>
        <v>30.3293</v>
      </c>
      <c r="F27" s="29">
        <f>'[1]3.2SASv2'!G13</f>
        <v>30.1311</v>
      </c>
      <c r="G27" s="78">
        <f t="shared" si="1"/>
        <v>-2.9265935340453297E-2</v>
      </c>
    </row>
    <row r="28" spans="1:7" x14ac:dyDescent="0.2">
      <c r="A28" s="30" t="s">
        <v>15</v>
      </c>
      <c r="B28" s="29">
        <f>'[1]3.2SASv2'!C14</f>
        <v>39.065899999999999</v>
      </c>
      <c r="C28" s="29">
        <f>'[1]3.2SASv2'!D14</f>
        <v>40.443600000000004</v>
      </c>
      <c r="D28" s="29">
        <f>'[1]3.2SASv2'!E14</f>
        <v>39.537100000000002</v>
      </c>
      <c r="E28" s="29">
        <f>'[1]3.2SASv2'!F14</f>
        <v>40.384</v>
      </c>
      <c r="F28" s="29">
        <f>'[1]3.2SASv2'!G14</f>
        <v>39.487900000000003</v>
      </c>
      <c r="G28" s="78">
        <f t="shared" si="1"/>
        <v>1.0802259771309553E-2</v>
      </c>
    </row>
    <row r="29" spans="1:7" x14ac:dyDescent="0.2">
      <c r="A29" s="30" t="s">
        <v>16</v>
      </c>
      <c r="B29" s="29">
        <f>'[1]3.2SASv2'!C15</f>
        <v>52.535600000000002</v>
      </c>
      <c r="C29" s="29">
        <f>'[1]3.2SASv2'!D15</f>
        <v>55.194200000000002</v>
      </c>
      <c r="D29" s="29">
        <f>'[1]3.2SASv2'!E15</f>
        <v>54.026800000000001</v>
      </c>
      <c r="E29" s="29">
        <f>'[1]3.2SASv2'!F15</f>
        <v>53.615600000000001</v>
      </c>
      <c r="F29" s="29">
        <f>'[1]3.2SASv2'!G15</f>
        <v>54.384399999999999</v>
      </c>
      <c r="G29" s="78">
        <f t="shared" si="1"/>
        <v>3.5191374991434321E-2</v>
      </c>
    </row>
    <row r="30" spans="1:7" x14ac:dyDescent="0.2">
      <c r="A30" s="30" t="s">
        <v>17</v>
      </c>
      <c r="B30" s="29">
        <f>'[1]3.2SASv2'!C16</f>
        <v>75.412800000000004</v>
      </c>
      <c r="C30" s="29">
        <f>'[1]3.2SASv2'!D16</f>
        <v>72.746799999999993</v>
      </c>
      <c r="D30" s="29">
        <f>'[1]3.2SASv2'!E16</f>
        <v>75.2714</v>
      </c>
      <c r="E30" s="29">
        <f>'[1]3.2SASv2'!F16</f>
        <v>75.111900000000006</v>
      </c>
      <c r="F30" s="29">
        <f>'[1]3.2SASv2'!G16</f>
        <v>77.148600000000002</v>
      </c>
      <c r="G30" s="78">
        <f t="shared" si="1"/>
        <v>2.301731271083951E-2</v>
      </c>
    </row>
    <row r="31" spans="1:7" x14ac:dyDescent="0.2">
      <c r="A31" s="30" t="s">
        <v>18</v>
      </c>
      <c r="B31" s="29">
        <f>'[1]3.2SASv2'!C17</f>
        <v>110.1429</v>
      </c>
      <c r="C31" s="29">
        <f>'[1]3.2SASv2'!D17</f>
        <v>118.8974</v>
      </c>
      <c r="D31" s="29">
        <f>'[1]3.2SASv2'!E17</f>
        <v>105.84439999999999</v>
      </c>
      <c r="E31" s="29">
        <f>'[1]3.2SASv2'!F17</f>
        <v>112.0625</v>
      </c>
      <c r="F31" s="29">
        <f>'[1]3.2SASv2'!G17</f>
        <v>114.9773</v>
      </c>
      <c r="G31" s="78">
        <f t="shared" si="1"/>
        <v>4.3892071118519782E-2</v>
      </c>
    </row>
    <row r="32" spans="1:7" x14ac:dyDescent="0.2">
      <c r="A32" s="30" t="s">
        <v>19</v>
      </c>
      <c r="B32" s="29">
        <f>'[1]3.2SASv2'!C18</f>
        <v>24</v>
      </c>
      <c r="C32" s="29">
        <f>'[1]3.2SASv2'!D18</f>
        <v>31.863600000000002</v>
      </c>
      <c r="D32" s="29">
        <f>'[1]3.2SASv2'!E18</f>
        <v>31.322600000000001</v>
      </c>
      <c r="E32" s="29">
        <f>'[1]3.2SASv2'!F18</f>
        <v>36.036999999999999</v>
      </c>
      <c r="F32" s="29">
        <f>'[1]3.2SASv2'!G18</f>
        <v>38.8125</v>
      </c>
      <c r="G32" s="78">
        <f t="shared" si="1"/>
        <v>0.6171875</v>
      </c>
    </row>
    <row r="33" spans="1:7" x14ac:dyDescent="0.2">
      <c r="A33" s="31"/>
      <c r="F33" s="32"/>
      <c r="G33" s="82"/>
    </row>
    <row r="34" spans="1:7" ht="14.25" x14ac:dyDescent="0.2">
      <c r="A34" s="26" t="s">
        <v>227</v>
      </c>
      <c r="B34" s="33">
        <f>B20/B6</f>
        <v>0.57585338849075418</v>
      </c>
      <c r="C34" s="33">
        <f t="shared" ref="C34:F34" si="2">C20/C6</f>
        <v>0.58692038301267846</v>
      </c>
      <c r="D34" s="33">
        <f t="shared" si="2"/>
        <v>0.58076060901988635</v>
      </c>
      <c r="E34" s="33">
        <f t="shared" si="2"/>
        <v>0.59678579073609561</v>
      </c>
      <c r="F34" s="33">
        <f t="shared" si="2"/>
        <v>0.59451628974958848</v>
      </c>
      <c r="G34" s="83">
        <f>IF(OR(B34="..",F34=".."),"..",(F34-B34)*100)</f>
        <v>1.8662901258834297</v>
      </c>
    </row>
    <row r="35" spans="1:7" x14ac:dyDescent="0.2">
      <c r="A35" s="28" t="s">
        <v>7</v>
      </c>
      <c r="B35" s="32">
        <f t="shared" ref="B35:F46" si="3">B21/B7</f>
        <v>0.68088584065124025</v>
      </c>
      <c r="C35" s="32">
        <f t="shared" si="3"/>
        <v>0.65495238095238095</v>
      </c>
      <c r="D35" s="32">
        <f t="shared" si="3"/>
        <v>0.72121650977552498</v>
      </c>
      <c r="E35" s="32">
        <f t="shared" si="3"/>
        <v>0.85475925631654215</v>
      </c>
      <c r="F35" s="32">
        <f t="shared" si="3"/>
        <v>0.85699838826912755</v>
      </c>
      <c r="G35" s="82">
        <f t="shared" ref="G35:G46" si="4">IF(OR(B35="..",F35=".."),"..",(F35-B35)*100)</f>
        <v>17.611254761788729</v>
      </c>
    </row>
    <row r="36" spans="1:7" x14ac:dyDescent="0.2">
      <c r="A36" s="28" t="s">
        <v>8</v>
      </c>
      <c r="B36" s="32">
        <f t="shared" si="3"/>
        <v>0.57030352553854158</v>
      </c>
      <c r="C36" s="32">
        <f t="shared" si="3"/>
        <v>0.57988144593197988</v>
      </c>
      <c r="D36" s="32">
        <f t="shared" si="3"/>
        <v>0.57546595485623298</v>
      </c>
      <c r="E36" s="32">
        <f t="shared" si="3"/>
        <v>0.59077981116680256</v>
      </c>
      <c r="F36" s="32">
        <f t="shared" si="3"/>
        <v>0.62242824782233019</v>
      </c>
      <c r="G36" s="82">
        <f>IF(OR(B36="..",F36=".."),"..",(F36-B36)*100)</f>
        <v>5.2124722283788616</v>
      </c>
    </row>
    <row r="37" spans="1:7" x14ac:dyDescent="0.2">
      <c r="A37" s="28" t="s">
        <v>9</v>
      </c>
      <c r="B37" s="32">
        <f t="shared" si="3"/>
        <v>0.55200918484500572</v>
      </c>
      <c r="C37" s="32">
        <f t="shared" si="3"/>
        <v>0.57202301683116152</v>
      </c>
      <c r="D37" s="32">
        <f t="shared" si="3"/>
        <v>0.55299248551362645</v>
      </c>
      <c r="E37" s="32">
        <f t="shared" si="3"/>
        <v>0.56173808233362177</v>
      </c>
      <c r="F37" s="32">
        <f t="shared" si="3"/>
        <v>0.55116394335735086</v>
      </c>
      <c r="G37" s="82">
        <f t="shared" si="4"/>
        <v>-8.4524148765485752E-2</v>
      </c>
    </row>
    <row r="38" spans="1:7" x14ac:dyDescent="0.2">
      <c r="A38" s="30" t="s">
        <v>10</v>
      </c>
      <c r="B38" s="32">
        <f t="shared" si="3"/>
        <v>0.52461971474652913</v>
      </c>
      <c r="C38" s="32">
        <f t="shared" si="3"/>
        <v>0.54936628844148039</v>
      </c>
      <c r="D38" s="32">
        <f t="shared" si="3"/>
        <v>0.53978233810997989</v>
      </c>
      <c r="E38" s="32">
        <f t="shared" si="3"/>
        <v>0.53504107655864119</v>
      </c>
      <c r="F38" s="32">
        <f t="shared" si="3"/>
        <v>0.55703958779070506</v>
      </c>
      <c r="G38" s="82">
        <f t="shared" si="4"/>
        <v>3.2419873044175929</v>
      </c>
    </row>
    <row r="39" spans="1:7" x14ac:dyDescent="0.2">
      <c r="A39" s="30" t="s">
        <v>12</v>
      </c>
      <c r="B39" s="32">
        <f t="shared" si="3"/>
        <v>0.56419719634609344</v>
      </c>
      <c r="C39" s="32">
        <f t="shared" si="3"/>
        <v>0.58302290929409584</v>
      </c>
      <c r="D39" s="32">
        <f t="shared" si="3"/>
        <v>0.55904246294325421</v>
      </c>
      <c r="E39" s="32">
        <f t="shared" si="3"/>
        <v>0.57318720727126593</v>
      </c>
      <c r="F39" s="32">
        <f t="shared" si="3"/>
        <v>0.54872085672851678</v>
      </c>
      <c r="G39" s="82">
        <f t="shared" si="4"/>
        <v>-1.5476339617576662</v>
      </c>
    </row>
    <row r="40" spans="1:7" x14ac:dyDescent="0.2">
      <c r="A40" s="28" t="s">
        <v>13</v>
      </c>
      <c r="B40" s="32">
        <f t="shared" si="3"/>
        <v>0.57874463550079813</v>
      </c>
      <c r="C40" s="32">
        <f t="shared" si="3"/>
        <v>0.58715613392776489</v>
      </c>
      <c r="D40" s="32">
        <f t="shared" si="3"/>
        <v>0.57812861256489478</v>
      </c>
      <c r="E40" s="32">
        <f t="shared" si="3"/>
        <v>0.58204979056938033</v>
      </c>
      <c r="F40" s="32">
        <f t="shared" si="3"/>
        <v>0.58294386374880269</v>
      </c>
      <c r="G40" s="82">
        <f t="shared" si="4"/>
        <v>0.41992282480045606</v>
      </c>
    </row>
    <row r="41" spans="1:7" x14ac:dyDescent="0.2">
      <c r="A41" s="30" t="s">
        <v>14</v>
      </c>
      <c r="B41" s="32">
        <f t="shared" si="3"/>
        <v>0.61039857466490466</v>
      </c>
      <c r="C41" s="32">
        <f t="shared" si="3"/>
        <v>0.60306179316157515</v>
      </c>
      <c r="D41" s="32">
        <f t="shared" si="3"/>
        <v>0.60084606262279416</v>
      </c>
      <c r="E41" s="32">
        <f t="shared" si="3"/>
        <v>0.59686075092443724</v>
      </c>
      <c r="F41" s="32">
        <f t="shared" si="3"/>
        <v>0.59416817520320875</v>
      </c>
      <c r="G41" s="82">
        <f t="shared" si="4"/>
        <v>-1.623039946169591</v>
      </c>
    </row>
    <row r="42" spans="1:7" x14ac:dyDescent="0.2">
      <c r="A42" s="30" t="s">
        <v>15</v>
      </c>
      <c r="B42" s="32">
        <f t="shared" si="3"/>
        <v>0.57976243125079774</v>
      </c>
      <c r="C42" s="32">
        <f t="shared" si="3"/>
        <v>0.59888585161865449</v>
      </c>
      <c r="D42" s="32">
        <f t="shared" si="3"/>
        <v>0.58565759477639245</v>
      </c>
      <c r="E42" s="32">
        <f t="shared" si="3"/>
        <v>0.59978939645300855</v>
      </c>
      <c r="F42" s="32">
        <f t="shared" si="3"/>
        <v>0.58232979699219301</v>
      </c>
      <c r="G42" s="82">
        <f t="shared" si="4"/>
        <v>0.25673657413952666</v>
      </c>
    </row>
    <row r="43" spans="1:7" x14ac:dyDescent="0.2">
      <c r="A43" s="30" t="s">
        <v>16</v>
      </c>
      <c r="B43" s="32">
        <f t="shared" si="3"/>
        <v>0.56182039063368894</v>
      </c>
      <c r="C43" s="32">
        <f t="shared" si="3"/>
        <v>0.5803239010275546</v>
      </c>
      <c r="D43" s="32">
        <f t="shared" si="3"/>
        <v>0.57273703526628073</v>
      </c>
      <c r="E43" s="32">
        <f t="shared" si="3"/>
        <v>0.55783456694043942</v>
      </c>
      <c r="F43" s="32">
        <f t="shared" si="3"/>
        <v>0.56880069949086109</v>
      </c>
      <c r="G43" s="82">
        <f t="shared" si="4"/>
        <v>0.69803088571721572</v>
      </c>
    </row>
    <row r="44" spans="1:7" x14ac:dyDescent="0.2">
      <c r="A44" s="30" t="s">
        <v>17</v>
      </c>
      <c r="B44" s="32">
        <f t="shared" si="3"/>
        <v>0.5642795358428786</v>
      </c>
      <c r="C44" s="32">
        <f t="shared" si="3"/>
        <v>0.55381153288072316</v>
      </c>
      <c r="D44" s="32">
        <f t="shared" si="3"/>
        <v>0.56438114175772924</v>
      </c>
      <c r="E44" s="32">
        <f t="shared" si="3"/>
        <v>0.57427985552765737</v>
      </c>
      <c r="F44" s="32">
        <f t="shared" si="3"/>
        <v>0.58200760433326293</v>
      </c>
      <c r="G44" s="82">
        <f t="shared" si="4"/>
        <v>1.772806849038433</v>
      </c>
    </row>
    <row r="45" spans="1:7" x14ac:dyDescent="0.2">
      <c r="A45" s="30" t="s">
        <v>18</v>
      </c>
      <c r="B45" s="32">
        <f t="shared" si="3"/>
        <v>0.56589782149974899</v>
      </c>
      <c r="C45" s="32">
        <f t="shared" si="3"/>
        <v>0.59430900445316626</v>
      </c>
      <c r="D45" s="32">
        <f t="shared" si="3"/>
        <v>0.54504071672140531</v>
      </c>
      <c r="E45" s="32">
        <f t="shared" si="3"/>
        <v>0.55174337366363013</v>
      </c>
      <c r="F45" s="32">
        <f t="shared" si="3"/>
        <v>0.60656144176994753</v>
      </c>
      <c r="G45" s="82">
        <f t="shared" si="4"/>
        <v>4.0663620270198546</v>
      </c>
    </row>
    <row r="46" spans="1:7" x14ac:dyDescent="0.2">
      <c r="A46" s="30" t="s">
        <v>19</v>
      </c>
      <c r="B46" s="32">
        <f t="shared" si="3"/>
        <v>0.62818180628443543</v>
      </c>
      <c r="C46" s="32">
        <f t="shared" si="3"/>
        <v>0.71702044830092559</v>
      </c>
      <c r="D46" s="32">
        <f t="shared" si="3"/>
        <v>0.75168948106053335</v>
      </c>
      <c r="E46" s="32">
        <f t="shared" si="3"/>
        <v>0.66563353121756053</v>
      </c>
      <c r="F46" s="32">
        <f t="shared" si="3"/>
        <v>0.70539581224339942</v>
      </c>
      <c r="G46" s="82">
        <f t="shared" si="4"/>
        <v>7.7214005958963998</v>
      </c>
    </row>
    <row r="47" spans="1:7" ht="13.5" thickBot="1" x14ac:dyDescent="0.25">
      <c r="A47" s="20"/>
      <c r="B47" s="20"/>
      <c r="C47" s="20"/>
      <c r="D47" s="20"/>
      <c r="E47" s="20"/>
      <c r="F47" s="20"/>
      <c r="G47" s="84"/>
    </row>
    <row r="48" spans="1:7" x14ac:dyDescent="0.2">
      <c r="F48" s="25"/>
    </row>
    <row r="49" spans="1:7" ht="15" x14ac:dyDescent="0.2">
      <c r="B49" s="97"/>
      <c r="C49" s="98"/>
      <c r="D49" s="98"/>
      <c r="E49" s="98"/>
      <c r="F49" s="34"/>
    </row>
    <row r="50" spans="1:7" ht="45.75" thickBot="1" x14ac:dyDescent="0.3">
      <c r="A50" s="24"/>
      <c r="B50" s="7" t="s">
        <v>249</v>
      </c>
      <c r="C50" s="7" t="s">
        <v>250</v>
      </c>
      <c r="D50" s="7" t="s">
        <v>251</v>
      </c>
      <c r="E50" s="7" t="s">
        <v>241</v>
      </c>
      <c r="F50" s="7" t="s">
        <v>232</v>
      </c>
      <c r="G50" s="7" t="s">
        <v>233</v>
      </c>
    </row>
    <row r="51" spans="1:7" ht="15" x14ac:dyDescent="0.25">
      <c r="A51" s="9" t="s">
        <v>27</v>
      </c>
      <c r="G51" s="85"/>
    </row>
    <row r="52" spans="1:7" x14ac:dyDescent="0.2">
      <c r="G52" s="21"/>
    </row>
    <row r="53" spans="1:7" x14ac:dyDescent="0.2">
      <c r="A53" s="26" t="s">
        <v>29</v>
      </c>
      <c r="B53" s="27">
        <v>18.898299999999999</v>
      </c>
      <c r="C53" s="27">
        <v>18.731000000000002</v>
      </c>
      <c r="D53" s="27">
        <v>18.7028</v>
      </c>
      <c r="E53" s="27">
        <v>18.942299999999999</v>
      </c>
      <c r="F53" s="27">
        <f>'[1]3.2SAS'!C17</f>
        <v>19.171800000000001</v>
      </c>
      <c r="G53" s="77">
        <f>IF(OR(B53="..",F53=".."),"..",(IF(OR(B53&lt;1,F53&lt;1),"**",(F53/B53)-1)))</f>
        <v>1.4472201203282964E-2</v>
      </c>
    </row>
    <row r="54" spans="1:7" x14ac:dyDescent="0.2">
      <c r="A54" s="28" t="s">
        <v>7</v>
      </c>
      <c r="B54" s="29">
        <v>3.1282999999999999</v>
      </c>
      <c r="C54" s="29">
        <v>3.1709999999999998</v>
      </c>
      <c r="D54" s="29">
        <v>3.1989000000000001</v>
      </c>
      <c r="E54" s="29">
        <v>3.1652</v>
      </c>
      <c r="F54" s="29">
        <f>'[1]3.2SAS'!C18</f>
        <v>3.1815000000000002</v>
      </c>
      <c r="G54" s="78">
        <f>IF(OR(B54="..",F54=".."),"..",(IF(OR(B54&lt;1,F54&lt;1),"**",(F54/B54)-1)))</f>
        <v>1.7006041620049261E-2</v>
      </c>
    </row>
    <row r="55" spans="1:7" x14ac:dyDescent="0.2">
      <c r="A55" s="28" t="s">
        <v>8</v>
      </c>
      <c r="B55" s="29">
        <v>8.4718999999999998</v>
      </c>
      <c r="C55" s="29">
        <v>8.4223999999999997</v>
      </c>
      <c r="D55" s="29">
        <v>8.5691000000000006</v>
      </c>
      <c r="E55" s="29">
        <v>8.5855999999999995</v>
      </c>
      <c r="F55" s="29">
        <f>'[1]3.2SAS'!C19</f>
        <v>8.5741999999999994</v>
      </c>
      <c r="G55" s="78">
        <f t="shared" ref="G55:G65" si="5">IF(OR(B55="..",F55=".."),"..",(IF(OR(B55&lt;1,F55&lt;1),"**",(F55/B55)-1)))</f>
        <v>1.2075213352376712E-2</v>
      </c>
    </row>
    <row r="56" spans="1:7" x14ac:dyDescent="0.2">
      <c r="A56" s="28" t="s">
        <v>9</v>
      </c>
      <c r="B56" s="29">
        <v>24.576499999999999</v>
      </c>
      <c r="C56" s="29">
        <v>24.204699999999999</v>
      </c>
      <c r="D56" s="29">
        <v>24.5093</v>
      </c>
      <c r="E56" s="29">
        <v>24.856000000000002</v>
      </c>
      <c r="F56" s="29">
        <f>'[1]3.2SAS'!C46</f>
        <v>24.412700000000001</v>
      </c>
      <c r="G56" s="78">
        <f t="shared" si="5"/>
        <v>-6.6649034646918404E-3</v>
      </c>
    </row>
    <row r="57" spans="1:7" x14ac:dyDescent="0.2">
      <c r="A57" s="30" t="s">
        <v>10</v>
      </c>
      <c r="B57" s="29">
        <v>15.844799999999999</v>
      </c>
      <c r="C57" s="29">
        <v>15.8309</v>
      </c>
      <c r="D57" s="29">
        <v>15.6769</v>
      </c>
      <c r="E57" s="29">
        <v>15.8775</v>
      </c>
      <c r="F57" s="29">
        <f>'[1]3.2SAS'!C20</f>
        <v>15.806100000000001</v>
      </c>
      <c r="G57" s="78">
        <f t="shared" si="5"/>
        <v>-2.4424416843380481E-3</v>
      </c>
    </row>
    <row r="58" spans="1:7" x14ac:dyDescent="0.2">
      <c r="A58" s="30" t="s">
        <v>12</v>
      </c>
      <c r="B58" s="29">
        <v>32.181899999999999</v>
      </c>
      <c r="C58" s="29">
        <v>32.281500000000001</v>
      </c>
      <c r="D58" s="29">
        <v>32.464799999999997</v>
      </c>
      <c r="E58" s="29">
        <v>32.393099999999997</v>
      </c>
      <c r="F58" s="29">
        <f>'[1]3.2SAS'!C21</f>
        <v>32.374499999999998</v>
      </c>
      <c r="G58" s="78">
        <f t="shared" si="5"/>
        <v>5.9847305472950918E-3</v>
      </c>
    </row>
    <row r="59" spans="1:7" x14ac:dyDescent="0.2">
      <c r="A59" s="28" t="s">
        <v>13</v>
      </c>
      <c r="B59" s="29">
        <v>73.470699999999994</v>
      </c>
      <c r="C59" s="29">
        <v>75.305099999999996</v>
      </c>
      <c r="D59" s="29">
        <v>76.305199999999999</v>
      </c>
      <c r="E59" s="29">
        <v>75.490799999999993</v>
      </c>
      <c r="F59" s="29">
        <f>'[1]3.2SAS'!C52</f>
        <v>76.272400000000005</v>
      </c>
      <c r="G59" s="78">
        <f t="shared" si="5"/>
        <v>3.8133568892089187E-2</v>
      </c>
    </row>
    <row r="60" spans="1:7" x14ac:dyDescent="0.2">
      <c r="A60" s="30" t="s">
        <v>14</v>
      </c>
      <c r="B60" s="29">
        <v>50.891300000000001</v>
      </c>
      <c r="C60" s="29">
        <v>50.8187</v>
      </c>
      <c r="D60" s="29">
        <v>50.822099999999999</v>
      </c>
      <c r="E60" s="29">
        <v>50.836500000000001</v>
      </c>
      <c r="F60" s="29">
        <f>'[1]3.2SAS'!C22</f>
        <v>50.664499999999997</v>
      </c>
      <c r="G60" s="78">
        <f t="shared" si="5"/>
        <v>-4.4565574076512737E-3</v>
      </c>
    </row>
    <row r="61" spans="1:7" x14ac:dyDescent="0.2">
      <c r="A61" s="30" t="s">
        <v>15</v>
      </c>
      <c r="B61" s="29">
        <v>67.4268</v>
      </c>
      <c r="C61" s="29">
        <v>67.561899999999994</v>
      </c>
      <c r="D61" s="29">
        <v>67.465199999999996</v>
      </c>
      <c r="E61" s="29">
        <v>67.382199999999997</v>
      </c>
      <c r="F61" s="29">
        <f>'[1]3.2SAS'!C23</f>
        <v>67.899799999999999</v>
      </c>
      <c r="G61" s="78">
        <f t="shared" si="5"/>
        <v>7.0150148012362301E-3</v>
      </c>
    </row>
    <row r="62" spans="1:7" x14ac:dyDescent="0.2">
      <c r="A62" s="30" t="s">
        <v>16</v>
      </c>
      <c r="B62" s="29">
        <v>93.609399999999994</v>
      </c>
      <c r="C62" s="29">
        <v>95.158299999999997</v>
      </c>
      <c r="D62" s="29">
        <v>94.346599999999995</v>
      </c>
      <c r="E62" s="29">
        <v>96.1922</v>
      </c>
      <c r="F62" s="29">
        <f>'[1]3.2SAS'!C24</f>
        <v>95.538799999999995</v>
      </c>
      <c r="G62" s="78">
        <f t="shared" si="5"/>
        <v>2.0611177937258418E-2</v>
      </c>
    </row>
    <row r="63" spans="1:7" x14ac:dyDescent="0.2">
      <c r="A63" s="30" t="s">
        <v>17</v>
      </c>
      <c r="B63" s="29">
        <v>133.8982</v>
      </c>
      <c r="C63" s="29">
        <v>131.47839999999999</v>
      </c>
      <c r="D63" s="29">
        <v>133.47559999999999</v>
      </c>
      <c r="E63" s="29">
        <v>130.85169999999999</v>
      </c>
      <c r="F63" s="29">
        <f>'[1]3.2SAS'!C25</f>
        <v>132.5795</v>
      </c>
      <c r="G63" s="78">
        <f t="shared" si="5"/>
        <v>-9.8485267165653312E-3</v>
      </c>
    </row>
    <row r="64" spans="1:7" x14ac:dyDescent="0.2">
      <c r="A64" s="30" t="s">
        <v>18</v>
      </c>
      <c r="B64" s="29">
        <v>194.63390000000001</v>
      </c>
      <c r="C64" s="29">
        <v>199.8398</v>
      </c>
      <c r="D64" s="29">
        <v>193.1507</v>
      </c>
      <c r="E64" s="29">
        <v>203.59569999999999</v>
      </c>
      <c r="F64" s="29">
        <f>'[1]3.2SAS'!C26</f>
        <v>189.55590000000001</v>
      </c>
      <c r="G64" s="78">
        <f t="shared" si="5"/>
        <v>-2.6090007958531336E-2</v>
      </c>
    </row>
    <row r="65" spans="1:7" x14ac:dyDescent="0.2">
      <c r="A65" s="30" t="s">
        <v>19</v>
      </c>
      <c r="B65" s="29">
        <v>37.312100000000001</v>
      </c>
      <c r="C65" s="29">
        <v>44.438899999999997</v>
      </c>
      <c r="D65" s="29">
        <v>40.817</v>
      </c>
      <c r="E65" s="29">
        <v>54.139400000000002</v>
      </c>
      <c r="F65" s="29">
        <f>'[1]3.2SAS'!C27</f>
        <v>55.022300000000001</v>
      </c>
      <c r="G65" s="78">
        <f t="shared" si="5"/>
        <v>0.47465031450923423</v>
      </c>
    </row>
    <row r="66" spans="1:7" x14ac:dyDescent="0.2">
      <c r="A66" s="31"/>
      <c r="F66" s="32"/>
      <c r="G66" s="82"/>
    </row>
    <row r="67" spans="1:7" ht="14.25" x14ac:dyDescent="0.2">
      <c r="A67" s="12" t="s">
        <v>254</v>
      </c>
      <c r="B67" s="27">
        <f>'[1]3.2SASv2'!C20</f>
        <v>11.0166</v>
      </c>
      <c r="C67" s="27">
        <f>'[1]3.2SASv2'!D20</f>
        <v>11.1341</v>
      </c>
      <c r="D67" s="27">
        <f>'[1]3.2SASv2'!E20</f>
        <v>10.982799999999999</v>
      </c>
      <c r="E67" s="27">
        <f>'[1]3.2SASv2'!F20</f>
        <v>11.4557</v>
      </c>
      <c r="F67" s="27">
        <f>'[1]3.2SASv2'!G20</f>
        <v>11.5754</v>
      </c>
      <c r="G67" s="77">
        <f>IF(OR(B67="..",F67=".."),"..",(IF(OR(B67&lt;1,F67&lt;1),"**",(F67/B67)-1)))</f>
        <v>5.0723453697147924E-2</v>
      </c>
    </row>
    <row r="68" spans="1:7" x14ac:dyDescent="0.2">
      <c r="A68" s="28" t="s">
        <v>7</v>
      </c>
      <c r="B68" s="29">
        <f>'[1]3.2SASv2'!C21</f>
        <v>2.2238000000000002</v>
      </c>
      <c r="C68" s="29">
        <f>'[1]3.2SASv2'!D21</f>
        <v>2.1774</v>
      </c>
      <c r="D68" s="29">
        <f>'[1]3.2SASv2'!E21</f>
        <v>2.4024000000000001</v>
      </c>
      <c r="E68" s="29">
        <f>'[1]3.2SASv2'!F21</f>
        <v>2.8700999999999999</v>
      </c>
      <c r="F68" s="29">
        <f>'[1]3.2SASv2'!G21</f>
        <v>2.9201000000000001</v>
      </c>
      <c r="G68" s="78">
        <f>IF(OR(B68="..",F68=".."),"..",(IF(OR(B68&lt;1,F68&lt;1),"**",(F68/B68)-1)))</f>
        <v>0.31311268999010688</v>
      </c>
    </row>
    <row r="69" spans="1:7" x14ac:dyDescent="0.2">
      <c r="A69" s="28" t="s">
        <v>8</v>
      </c>
      <c r="B69" s="29">
        <f>'[1]3.2SASv2'!C22</f>
        <v>4.9993999999999996</v>
      </c>
      <c r="C69" s="29">
        <f>'[1]3.2SASv2'!D22</f>
        <v>5.0053000000000001</v>
      </c>
      <c r="D69" s="29">
        <f>'[1]3.2SASv2'!E22</f>
        <v>5.0320999999999998</v>
      </c>
      <c r="E69" s="29">
        <f>'[1]3.2SASv2'!F22</f>
        <v>5.1867000000000001</v>
      </c>
      <c r="F69" s="29">
        <f>'[1]3.2SASv2'!G22</f>
        <v>5.4897</v>
      </c>
      <c r="G69" s="78">
        <f t="shared" ref="G69:G79" si="6">IF(OR(B69="..",F69=".."),"..",(IF(OR(B69&lt;1,F69&lt;1),"**",(F69/B69)-1)))</f>
        <v>9.8071768612233656E-2</v>
      </c>
    </row>
    <row r="70" spans="1:7" x14ac:dyDescent="0.2">
      <c r="A70" s="28" t="s">
        <v>9</v>
      </c>
      <c r="B70" s="29">
        <f>'[1]3.2SASv2'!C23</f>
        <v>13.765700000000001</v>
      </c>
      <c r="C70" s="29">
        <f>'[1]3.2SASv2'!D23</f>
        <v>14.0541</v>
      </c>
      <c r="D70" s="29">
        <f>'[1]3.2SASv2'!E23</f>
        <v>13.7216</v>
      </c>
      <c r="E70" s="29">
        <f>'[1]3.2SASv2'!F23</f>
        <v>14.161300000000001</v>
      </c>
      <c r="F70" s="29">
        <f>'[1]3.2SASv2'!G23</f>
        <v>13.757099999999999</v>
      </c>
      <c r="G70" s="78">
        <f t="shared" si="6"/>
        <v>-6.2474120458833049E-4</v>
      </c>
    </row>
    <row r="71" spans="1:7" x14ac:dyDescent="0.2">
      <c r="A71" s="30" t="s">
        <v>10</v>
      </c>
      <c r="B71" s="29">
        <f>'[1]3.2SASv2'!C24</f>
        <v>8.4908000000000001</v>
      </c>
      <c r="C71" s="29">
        <f>'[1]3.2SASv2'!D24</f>
        <v>8.8987999999999996</v>
      </c>
      <c r="D71" s="29">
        <f>'[1]3.2SASv2'!E24</f>
        <v>8.6071000000000009</v>
      </c>
      <c r="E71" s="29">
        <f>'[1]3.2SASv2'!F24</f>
        <v>8.6613000000000007</v>
      </c>
      <c r="F71" s="29">
        <f>'[1]3.2SASv2'!G24</f>
        <v>9.0381</v>
      </c>
      <c r="G71" s="78">
        <f t="shared" si="6"/>
        <v>6.4458001601733539E-2</v>
      </c>
    </row>
    <row r="72" spans="1:7" x14ac:dyDescent="0.2">
      <c r="A72" s="30" t="s">
        <v>12</v>
      </c>
      <c r="B72" s="29">
        <f>'[1]3.2SASv2'!C25</f>
        <v>18.361599999999999</v>
      </c>
      <c r="C72" s="29">
        <f>'[1]3.2SASv2'!D25</f>
        <v>19.029900000000001</v>
      </c>
      <c r="D72" s="29">
        <f>'[1]3.2SASv2'!E25</f>
        <v>18.335599999999999</v>
      </c>
      <c r="E72" s="29">
        <f>'[1]3.2SASv2'!F25</f>
        <v>18.783999999999999</v>
      </c>
      <c r="F72" s="29">
        <f>'[1]3.2SASv2'!G25</f>
        <v>18.033000000000001</v>
      </c>
      <c r="G72" s="78">
        <f t="shared" si="6"/>
        <v>-1.7896043917741244E-2</v>
      </c>
    </row>
    <row r="73" spans="1:7" x14ac:dyDescent="0.2">
      <c r="A73" s="28" t="s">
        <v>13</v>
      </c>
      <c r="B73" s="29">
        <f>'[1]3.2SASv2'!C26</f>
        <v>42.669199999999996</v>
      </c>
      <c r="C73" s="29">
        <f>'[1]3.2SASv2'!D26</f>
        <v>44.377200000000002</v>
      </c>
      <c r="D73" s="29">
        <f>'[1]3.2SASv2'!E26</f>
        <v>44.3172</v>
      </c>
      <c r="E73" s="29">
        <f>'[1]3.2SASv2'!F26</f>
        <v>44.150700000000001</v>
      </c>
      <c r="F73" s="29">
        <f>'[1]3.2SASv2'!G26</f>
        <v>44.6008</v>
      </c>
      <c r="G73" s="78">
        <f t="shared" si="6"/>
        <v>4.5269187142013445E-2</v>
      </c>
    </row>
    <row r="74" spans="1:7" x14ac:dyDescent="0.2">
      <c r="A74" s="30" t="s">
        <v>14</v>
      </c>
      <c r="B74" s="29">
        <f>'[1]3.2SASv2'!C27</f>
        <v>31.299299999999999</v>
      </c>
      <c r="C74" s="29">
        <f>'[1]3.2SASv2'!D27</f>
        <v>30.794899999999998</v>
      </c>
      <c r="D74" s="29">
        <f>'[1]3.2SASv2'!E27</f>
        <v>30.733499999999999</v>
      </c>
      <c r="E74" s="29">
        <f>'[1]3.2SASv2'!F27</f>
        <v>30.536799999999999</v>
      </c>
      <c r="F74" s="29">
        <f>'[1]3.2SASv2'!G27</f>
        <v>30.2027</v>
      </c>
      <c r="G74" s="78">
        <f t="shared" si="6"/>
        <v>-3.5035927321058313E-2</v>
      </c>
    </row>
    <row r="75" spans="1:7" x14ac:dyDescent="0.2">
      <c r="A75" s="30" t="s">
        <v>15</v>
      </c>
      <c r="B75" s="29">
        <f>'[1]3.2SASv2'!C28</f>
        <v>39.215299999999999</v>
      </c>
      <c r="C75" s="29">
        <f>'[1]3.2SASv2'!D28</f>
        <v>40.590200000000003</v>
      </c>
      <c r="D75" s="29">
        <f>'[1]3.2SASv2'!E28</f>
        <v>39.723799999999997</v>
      </c>
      <c r="E75" s="29">
        <f>'[1]3.2SASv2'!F28</f>
        <v>40.727400000000003</v>
      </c>
      <c r="F75" s="29">
        <f>'[1]3.2SASv2'!G28</f>
        <v>39.642899999999997</v>
      </c>
      <c r="G75" s="78">
        <f t="shared" si="6"/>
        <v>1.0903907403487789E-2</v>
      </c>
    </row>
    <row r="76" spans="1:7" x14ac:dyDescent="0.2">
      <c r="A76" s="30" t="s">
        <v>16</v>
      </c>
      <c r="B76" s="29">
        <f>'[1]3.2SASv2'!C29</f>
        <v>52.676699999999997</v>
      </c>
      <c r="C76" s="29">
        <f>'[1]3.2SASv2'!D29</f>
        <v>55.365299999999998</v>
      </c>
      <c r="D76" s="29">
        <f>'[1]3.2SASv2'!E29</f>
        <v>54.346800000000002</v>
      </c>
      <c r="E76" s="29">
        <f>'[1]3.2SASv2'!F29</f>
        <v>53.7821</v>
      </c>
      <c r="F76" s="29">
        <f>'[1]3.2SASv2'!G29</f>
        <v>54.558599999999998</v>
      </c>
      <c r="G76" s="78">
        <f t="shared" si="6"/>
        <v>3.5725472552380788E-2</v>
      </c>
    </row>
    <row r="77" spans="1:7" x14ac:dyDescent="0.2">
      <c r="A77" s="30" t="s">
        <v>17</v>
      </c>
      <c r="B77" s="29">
        <f>'[1]3.2SASv2'!C30</f>
        <v>75.775700000000001</v>
      </c>
      <c r="C77" s="29">
        <f>'[1]3.2SASv2'!D30</f>
        <v>73.260000000000005</v>
      </c>
      <c r="D77" s="29">
        <f>'[1]3.2SASv2'!E30</f>
        <v>75.471000000000004</v>
      </c>
      <c r="E77" s="29">
        <f>'[1]3.2SASv2'!F30</f>
        <v>75.371399999999994</v>
      </c>
      <c r="F77" s="29">
        <f>'[1]3.2SASv2'!G30</f>
        <v>77.492999999999995</v>
      </c>
      <c r="G77" s="78">
        <f t="shared" si="6"/>
        <v>2.2662938118684472E-2</v>
      </c>
    </row>
    <row r="78" spans="1:7" x14ac:dyDescent="0.2">
      <c r="A78" s="30" t="s">
        <v>18</v>
      </c>
      <c r="B78" s="29">
        <f>'[1]3.2SASv2'!C31</f>
        <v>110.1429</v>
      </c>
      <c r="C78" s="29">
        <f>'[1]3.2SASv2'!D31</f>
        <v>118.94589999999999</v>
      </c>
      <c r="D78" s="29">
        <f>'[1]3.2SASv2'!E31</f>
        <v>105.38639999999999</v>
      </c>
      <c r="E78" s="29">
        <f>'[1]3.2SASv2'!F31</f>
        <v>112.5532</v>
      </c>
      <c r="F78" s="29">
        <f>'[1]3.2SASv2'!G31</f>
        <v>114.9773</v>
      </c>
      <c r="G78" s="78">
        <f t="shared" si="6"/>
        <v>4.3892071118519782E-2</v>
      </c>
    </row>
    <row r="79" spans="1:7" x14ac:dyDescent="0.2">
      <c r="A79" s="30" t="s">
        <v>19</v>
      </c>
      <c r="B79" s="29">
        <f>'[1]3.2SASv2'!C32</f>
        <v>24</v>
      </c>
      <c r="C79" s="29">
        <f>'[1]3.2SASv2'!D32</f>
        <v>31.863600000000002</v>
      </c>
      <c r="D79" s="29">
        <f>'[1]3.2SASv2'!E32</f>
        <v>31.2759</v>
      </c>
      <c r="E79" s="29">
        <f>'[1]3.2SASv2'!F32</f>
        <v>36.036999999999999</v>
      </c>
      <c r="F79" s="29">
        <f>'[1]3.2SASv2'!G32</f>
        <v>38.8125</v>
      </c>
      <c r="G79" s="78">
        <f t="shared" si="6"/>
        <v>0.6171875</v>
      </c>
    </row>
    <row r="80" spans="1:7" x14ac:dyDescent="0.2">
      <c r="A80" s="31"/>
      <c r="F80" s="32"/>
      <c r="G80" s="82"/>
    </row>
    <row r="81" spans="1:7" ht="14.25" x14ac:dyDescent="0.2">
      <c r="A81" s="26" t="s">
        <v>227</v>
      </c>
      <c r="B81" s="33">
        <f>B67/B53</f>
        <v>0.58294132276448152</v>
      </c>
      <c r="C81" s="33">
        <f t="shared" ref="C81:F81" si="7">C67/C53</f>
        <v>0.59442101329347063</v>
      </c>
      <c r="D81" s="33">
        <f t="shared" si="7"/>
        <v>0.58722758089697791</v>
      </c>
      <c r="E81" s="33">
        <f t="shared" si="7"/>
        <v>0.60476816437285863</v>
      </c>
      <c r="F81" s="33">
        <f t="shared" si="7"/>
        <v>0.60377220709583868</v>
      </c>
      <c r="G81" s="83">
        <f>IF(OR(B81="..",F81=".."),"..",(F81-B81)*100)</f>
        <v>2.0830884331357158</v>
      </c>
    </row>
    <row r="82" spans="1:7" x14ac:dyDescent="0.2">
      <c r="A82" s="28" t="s">
        <v>7</v>
      </c>
      <c r="B82" s="32">
        <f t="shared" ref="B82:F93" si="8">B68/B54</f>
        <v>0.71086532621551657</v>
      </c>
      <c r="C82" s="32">
        <f t="shared" si="8"/>
        <v>0.68666035950804172</v>
      </c>
      <c r="D82" s="32">
        <f t="shared" si="8"/>
        <v>0.75100815905467511</v>
      </c>
      <c r="E82" s="32">
        <f t="shared" si="8"/>
        <v>0.90676734487552124</v>
      </c>
      <c r="F82" s="32">
        <f t="shared" si="8"/>
        <v>0.91783749803551784</v>
      </c>
      <c r="G82" s="82">
        <f t="shared" ref="G82:G93" si="9">IF(OR(B82="..",F82=".."),"..",(F82-B82)*100)</f>
        <v>20.697217182000127</v>
      </c>
    </row>
    <row r="83" spans="1:7" x14ac:dyDescent="0.2">
      <c r="A83" s="28" t="s">
        <v>8</v>
      </c>
      <c r="B83" s="32">
        <f t="shared" si="8"/>
        <v>0.59011555849337216</v>
      </c>
      <c r="C83" s="32">
        <f t="shared" si="8"/>
        <v>0.59428428951367784</v>
      </c>
      <c r="D83" s="32">
        <f t="shared" si="8"/>
        <v>0.58723786628700791</v>
      </c>
      <c r="E83" s="32">
        <f t="shared" si="8"/>
        <v>0.60411619455833032</v>
      </c>
      <c r="F83" s="32">
        <f t="shared" si="8"/>
        <v>0.64025798325208183</v>
      </c>
      <c r="G83" s="82">
        <f t="shared" si="9"/>
        <v>5.0142424758709669</v>
      </c>
    </row>
    <row r="84" spans="1:7" x14ac:dyDescent="0.2">
      <c r="A84" s="28" t="s">
        <v>9</v>
      </c>
      <c r="B84" s="32">
        <f t="shared" si="8"/>
        <v>0.56011637133033598</v>
      </c>
      <c r="C84" s="32">
        <f t="shared" si="8"/>
        <v>0.58063516589753228</v>
      </c>
      <c r="D84" s="32">
        <f t="shared" si="8"/>
        <v>0.55985279057337423</v>
      </c>
      <c r="E84" s="32">
        <f t="shared" si="8"/>
        <v>0.56973366591567431</v>
      </c>
      <c r="F84" s="32">
        <f t="shared" si="8"/>
        <v>0.56352226505056791</v>
      </c>
      <c r="G84" s="82">
        <f t="shared" si="9"/>
        <v>0.34058937202319228</v>
      </c>
    </row>
    <row r="85" spans="1:7" x14ac:dyDescent="0.2">
      <c r="A85" s="30" t="s">
        <v>10</v>
      </c>
      <c r="B85" s="32">
        <f t="shared" si="8"/>
        <v>0.53587296778753912</v>
      </c>
      <c r="C85" s="32">
        <f t="shared" si="8"/>
        <v>0.56211586201668884</v>
      </c>
      <c r="D85" s="32">
        <f t="shared" si="8"/>
        <v>0.54903073949569114</v>
      </c>
      <c r="E85" s="32">
        <f t="shared" si="8"/>
        <v>0.54550779404818139</v>
      </c>
      <c r="F85" s="32">
        <f t="shared" si="8"/>
        <v>0.57181088314005346</v>
      </c>
      <c r="G85" s="82">
        <f t="shared" si="9"/>
        <v>3.5937915352514338</v>
      </c>
    </row>
    <row r="86" spans="1:7" x14ac:dyDescent="0.2">
      <c r="A86" s="30" t="s">
        <v>12</v>
      </c>
      <c r="B86" s="32">
        <f t="shared" si="8"/>
        <v>0.57055674152240854</v>
      </c>
      <c r="C86" s="32">
        <f t="shared" si="8"/>
        <v>0.58949862924585295</v>
      </c>
      <c r="D86" s="32">
        <f t="shared" si="8"/>
        <v>0.56478401222246866</v>
      </c>
      <c r="E86" s="32">
        <f t="shared" si="8"/>
        <v>0.57987657865409614</v>
      </c>
      <c r="F86" s="32">
        <f t="shared" si="8"/>
        <v>0.55701246351295008</v>
      </c>
      <c r="G86" s="82">
        <f t="shared" si="9"/>
        <v>-1.3544278009458455</v>
      </c>
    </row>
    <row r="87" spans="1:7" x14ac:dyDescent="0.2">
      <c r="A87" s="28" t="s">
        <v>13</v>
      </c>
      <c r="B87" s="32">
        <f t="shared" si="8"/>
        <v>0.58076484911672277</v>
      </c>
      <c r="C87" s="32">
        <f t="shared" si="8"/>
        <v>0.5892987327551521</v>
      </c>
      <c r="D87" s="32">
        <f t="shared" si="8"/>
        <v>0.58078872737375697</v>
      </c>
      <c r="E87" s="32">
        <f t="shared" si="8"/>
        <v>0.58484874978143042</v>
      </c>
      <c r="F87" s="32">
        <f t="shared" si="8"/>
        <v>0.58475674031497626</v>
      </c>
      <c r="G87" s="82">
        <f t="shared" si="9"/>
        <v>0.39918911982534944</v>
      </c>
    </row>
    <row r="88" spans="1:7" x14ac:dyDescent="0.2">
      <c r="A88" s="30" t="s">
        <v>14</v>
      </c>
      <c r="B88" s="32">
        <f t="shared" si="8"/>
        <v>0.61502260700748457</v>
      </c>
      <c r="C88" s="32">
        <f t="shared" si="8"/>
        <v>0.60597575302004969</v>
      </c>
      <c r="D88" s="32">
        <f t="shared" si="8"/>
        <v>0.60472707739349618</v>
      </c>
      <c r="E88" s="32">
        <f t="shared" si="8"/>
        <v>0.60068651461056521</v>
      </c>
      <c r="F88" s="32">
        <f t="shared" si="8"/>
        <v>0.59613141351439369</v>
      </c>
      <c r="G88" s="82">
        <f t="shared" si="9"/>
        <v>-1.8891193493090874</v>
      </c>
    </row>
    <row r="89" spans="1:7" x14ac:dyDescent="0.2">
      <c r="A89" s="30" t="s">
        <v>15</v>
      </c>
      <c r="B89" s="32">
        <f t="shared" si="8"/>
        <v>0.58159811825564911</v>
      </c>
      <c r="C89" s="32">
        <f t="shared" si="8"/>
        <v>0.60078535387548315</v>
      </c>
      <c r="D89" s="32">
        <f t="shared" si="8"/>
        <v>0.58880430206980783</v>
      </c>
      <c r="E89" s="32">
        <f t="shared" si="8"/>
        <v>0.60442372021097568</v>
      </c>
      <c r="F89" s="32">
        <f t="shared" si="8"/>
        <v>0.58384413503427102</v>
      </c>
      <c r="G89" s="82">
        <f t="shared" si="9"/>
        <v>0.22460167786219065</v>
      </c>
    </row>
    <row r="90" spans="1:7" x14ac:dyDescent="0.2">
      <c r="A90" s="30" t="s">
        <v>16</v>
      </c>
      <c r="B90" s="32">
        <f t="shared" si="8"/>
        <v>0.56272874305358223</v>
      </c>
      <c r="C90" s="32">
        <f t="shared" si="8"/>
        <v>0.58182313050989776</v>
      </c>
      <c r="D90" s="32">
        <f t="shared" si="8"/>
        <v>0.57603347656407333</v>
      </c>
      <c r="E90" s="32">
        <f t="shared" si="8"/>
        <v>0.55911082187537031</v>
      </c>
      <c r="F90" s="32">
        <f t="shared" si="8"/>
        <v>0.57106222812093099</v>
      </c>
      <c r="G90" s="82">
        <f t="shared" si="9"/>
        <v>0.8333485067348767</v>
      </c>
    </row>
    <row r="91" spans="1:7" x14ac:dyDescent="0.2">
      <c r="A91" s="30" t="s">
        <v>17</v>
      </c>
      <c r="B91" s="32">
        <f t="shared" si="8"/>
        <v>0.56592022895005312</v>
      </c>
      <c r="C91" s="32">
        <f t="shared" si="8"/>
        <v>0.55720179132085579</v>
      </c>
      <c r="D91" s="32">
        <f t="shared" si="8"/>
        <v>0.56542918705740985</v>
      </c>
      <c r="E91" s="32">
        <f t="shared" si="8"/>
        <v>0.57600627274999106</v>
      </c>
      <c r="F91" s="32">
        <f t="shared" si="8"/>
        <v>0.58450212891133246</v>
      </c>
      <c r="G91" s="82">
        <f t="shared" si="9"/>
        <v>1.8581899961279347</v>
      </c>
    </row>
    <row r="92" spans="1:7" x14ac:dyDescent="0.2">
      <c r="A92" s="30" t="s">
        <v>18</v>
      </c>
      <c r="B92" s="32">
        <f t="shared" si="8"/>
        <v>0.56589782149974899</v>
      </c>
      <c r="C92" s="32">
        <f t="shared" si="8"/>
        <v>0.59520626021443179</v>
      </c>
      <c r="D92" s="32">
        <f t="shared" si="8"/>
        <v>0.54561748934899013</v>
      </c>
      <c r="E92" s="32">
        <f t="shared" si="8"/>
        <v>0.55282699978437666</v>
      </c>
      <c r="F92" s="32">
        <f t="shared" si="8"/>
        <v>0.60656144176994753</v>
      </c>
      <c r="G92" s="82">
        <f t="shared" si="9"/>
        <v>4.0663620270198546</v>
      </c>
    </row>
    <row r="93" spans="1:7" x14ac:dyDescent="0.2">
      <c r="A93" s="30" t="s">
        <v>19</v>
      </c>
      <c r="B93" s="32">
        <f t="shared" si="8"/>
        <v>0.64322297592470001</v>
      </c>
      <c r="C93" s="32">
        <f t="shared" si="8"/>
        <v>0.71702044830092559</v>
      </c>
      <c r="D93" s="32">
        <f t="shared" si="8"/>
        <v>0.7662469069260357</v>
      </c>
      <c r="E93" s="32">
        <f t="shared" si="8"/>
        <v>0.66563353121756053</v>
      </c>
      <c r="F93" s="32">
        <f t="shared" si="8"/>
        <v>0.70539581224339942</v>
      </c>
      <c r="G93" s="82">
        <f t="shared" si="9"/>
        <v>6.2172836318699414</v>
      </c>
    </row>
    <row r="94" spans="1:7" ht="13.5" thickBot="1" x14ac:dyDescent="0.25">
      <c r="A94" s="20"/>
      <c r="B94" s="20"/>
      <c r="C94" s="20"/>
      <c r="D94" s="20"/>
      <c r="E94" s="20"/>
      <c r="F94" s="20"/>
      <c r="G94" s="84"/>
    </row>
    <row r="95" spans="1:7" x14ac:dyDescent="0.2">
      <c r="A95" s="25"/>
      <c r="F95" s="25"/>
      <c r="G95" s="25"/>
    </row>
    <row r="96" spans="1:7" ht="15" x14ac:dyDescent="0.2">
      <c r="A96" s="34"/>
      <c r="B96" s="99"/>
      <c r="C96" s="100"/>
      <c r="D96" s="100"/>
      <c r="E96" s="100"/>
      <c r="F96" s="34"/>
      <c r="G96" s="34"/>
    </row>
    <row r="97" spans="1:7" ht="45.75" thickBot="1" x14ac:dyDescent="0.3">
      <c r="A97" s="35"/>
      <c r="B97" s="7" t="s">
        <v>249</v>
      </c>
      <c r="C97" s="7" t="s">
        <v>250</v>
      </c>
      <c r="D97" s="7" t="s">
        <v>251</v>
      </c>
      <c r="E97" s="7" t="s">
        <v>241</v>
      </c>
      <c r="F97" s="7" t="s">
        <v>232</v>
      </c>
      <c r="G97" s="7" t="s">
        <v>233</v>
      </c>
    </row>
    <row r="98" spans="1:7" ht="15" x14ac:dyDescent="0.25">
      <c r="A98" s="9" t="s">
        <v>28</v>
      </c>
      <c r="G98" s="85"/>
    </row>
    <row r="99" spans="1:7" x14ac:dyDescent="0.2">
      <c r="G99" s="21"/>
    </row>
    <row r="100" spans="1:7" x14ac:dyDescent="0.2">
      <c r="A100" s="26" t="s">
        <v>29</v>
      </c>
      <c r="B100" s="27">
        <v>10.432399999999999</v>
      </c>
      <c r="C100" s="27">
        <v>11.0825</v>
      </c>
      <c r="D100" s="27">
        <v>11.073700000000001</v>
      </c>
      <c r="E100" s="27">
        <v>10.777699999999999</v>
      </c>
      <c r="F100" s="27">
        <f>'[1]3.2SAS'!C28</f>
        <v>11.702500000000001</v>
      </c>
      <c r="G100" s="77">
        <f>IF(OR(B100="..",F100=".."),"..",(IF(OR(B100&lt;1,F100&lt;1),"**",(F100/B100)-1)))</f>
        <v>0.1217457152716539</v>
      </c>
    </row>
    <row r="101" spans="1:7" x14ac:dyDescent="0.2">
      <c r="A101" s="28" t="s">
        <v>7</v>
      </c>
      <c r="B101" s="29">
        <v>3.0581999999999998</v>
      </c>
      <c r="C101" s="29">
        <v>2.9942000000000002</v>
      </c>
      <c r="D101" s="29">
        <v>3.0053999999999998</v>
      </c>
      <c r="E101" s="29">
        <v>3.0068000000000001</v>
      </c>
      <c r="F101" s="29">
        <f>'[1]3.2SAS'!C29</f>
        <v>3.0411000000000001</v>
      </c>
      <c r="G101" s="78">
        <f>IF(OR(B101="..",F101=".."),"..",(IF(OR(B101&lt;1,F101&lt;1),"**",(F101/B101)-1)))</f>
        <v>-5.5915244261328656E-3</v>
      </c>
    </row>
    <row r="102" spans="1:7" x14ac:dyDescent="0.2">
      <c r="A102" s="28" t="s">
        <v>8</v>
      </c>
      <c r="B102" s="29">
        <v>8.2017000000000007</v>
      </c>
      <c r="C102" s="29">
        <v>8.3710000000000004</v>
      </c>
      <c r="D102" s="29">
        <v>8.2751000000000001</v>
      </c>
      <c r="E102" s="29">
        <v>8.4949999999999992</v>
      </c>
      <c r="F102" s="29">
        <f>'[1]3.2SAS'!C30</f>
        <v>8.4543999999999997</v>
      </c>
      <c r="G102" s="78">
        <f t="shared" ref="G102:G110" si="10">IF(OR(B102="..",F102=".."),"..",(IF(OR(B102&lt;1,F102&lt;1),"**",(F102/B102)-1)))</f>
        <v>3.0810685589572673E-2</v>
      </c>
    </row>
    <row r="103" spans="1:7" x14ac:dyDescent="0.2">
      <c r="A103" s="28" t="s">
        <v>9</v>
      </c>
      <c r="B103" s="29">
        <v>21.475000000000001</v>
      </c>
      <c r="C103" s="29">
        <v>22.692299999999999</v>
      </c>
      <c r="D103" s="29">
        <v>23.074100000000001</v>
      </c>
      <c r="E103" s="29">
        <v>22.9512</v>
      </c>
      <c r="F103" s="29">
        <f>'[1]3.2SAS'!C56</f>
        <v>23.2776</v>
      </c>
      <c r="G103" s="78">
        <f t="shared" si="10"/>
        <v>8.3939464493597127E-2</v>
      </c>
    </row>
    <row r="104" spans="1:7" x14ac:dyDescent="0.2">
      <c r="A104" s="30" t="s">
        <v>10</v>
      </c>
      <c r="B104" s="29">
        <v>15.4</v>
      </c>
      <c r="C104" s="29">
        <v>15.677199999999999</v>
      </c>
      <c r="D104" s="29">
        <v>15.5275</v>
      </c>
      <c r="E104" s="29">
        <v>15.8202</v>
      </c>
      <c r="F104" s="29">
        <f>'[1]3.2SAS'!C31</f>
        <v>15.7004</v>
      </c>
      <c r="G104" s="78">
        <f t="shared" si="10"/>
        <v>1.9506493506493472E-2</v>
      </c>
    </row>
    <row r="105" spans="1:7" x14ac:dyDescent="0.2">
      <c r="A105" s="30" t="s">
        <v>12</v>
      </c>
      <c r="B105" s="29">
        <v>30.587499999999999</v>
      </c>
      <c r="C105" s="29">
        <v>31.151700000000002</v>
      </c>
      <c r="D105" s="29">
        <v>31.609000000000002</v>
      </c>
      <c r="E105" s="29">
        <v>31.596</v>
      </c>
      <c r="F105" s="29">
        <f>'[1]3.2SAS'!C32</f>
        <v>30.9313</v>
      </c>
      <c r="G105" s="78">
        <f t="shared" si="10"/>
        <v>1.1239885574172437E-2</v>
      </c>
    </row>
    <row r="106" spans="1:7" x14ac:dyDescent="0.2">
      <c r="A106" s="28" t="s">
        <v>13</v>
      </c>
      <c r="B106" s="29">
        <v>66.5471</v>
      </c>
      <c r="C106" s="29">
        <v>74.465199999999996</v>
      </c>
      <c r="D106" s="29">
        <v>71.519800000000004</v>
      </c>
      <c r="E106" s="29">
        <v>69.193100000000001</v>
      </c>
      <c r="F106" s="29">
        <f>'[1]3.2SAS'!C57</f>
        <v>69.546599999999998</v>
      </c>
      <c r="G106" s="78">
        <f t="shared" si="10"/>
        <v>4.5073339033556703E-2</v>
      </c>
    </row>
    <row r="107" spans="1:7" x14ac:dyDescent="0.2">
      <c r="A107" s="30" t="s">
        <v>14</v>
      </c>
      <c r="B107" s="29">
        <v>49.876600000000003</v>
      </c>
      <c r="C107" s="29">
        <v>49.825299999999999</v>
      </c>
      <c r="D107" s="29">
        <v>51.411299999999997</v>
      </c>
      <c r="E107" s="29">
        <v>50.1173</v>
      </c>
      <c r="F107" s="29">
        <f>'[1]3.2SAS'!C33</f>
        <v>51.600499999999997</v>
      </c>
      <c r="G107" s="78">
        <f t="shared" si="10"/>
        <v>3.4563302229903226E-2</v>
      </c>
    </row>
    <row r="108" spans="1:7" x14ac:dyDescent="0.2">
      <c r="A108" s="30" t="s">
        <v>15</v>
      </c>
      <c r="B108" s="29">
        <v>65.964100000000002</v>
      </c>
      <c r="C108" s="29">
        <v>66.727400000000003</v>
      </c>
      <c r="D108" s="29">
        <v>68.596000000000004</v>
      </c>
      <c r="E108" s="29">
        <v>66.061800000000005</v>
      </c>
      <c r="F108" s="29">
        <f>'[1]3.2SAS'!C34</f>
        <v>65.928799999999995</v>
      </c>
      <c r="G108" s="78">
        <f t="shared" si="10"/>
        <v>-5.3513956834105869E-4</v>
      </c>
    </row>
    <row r="109" spans="1:7" x14ac:dyDescent="0.2">
      <c r="A109" s="30" t="s">
        <v>16</v>
      </c>
      <c r="B109" s="29">
        <v>90.908799999999999</v>
      </c>
      <c r="C109" s="29">
        <v>92.049300000000002</v>
      </c>
      <c r="D109" s="29">
        <v>93.9178</v>
      </c>
      <c r="E109" s="29">
        <v>92.293199999999999</v>
      </c>
      <c r="F109" s="29">
        <f>'[1]3.2SAS'!C35</f>
        <v>98.561099999999996</v>
      </c>
      <c r="G109" s="78">
        <f t="shared" si="10"/>
        <v>8.4175569361822022E-2</v>
      </c>
    </row>
    <row r="110" spans="1:7" x14ac:dyDescent="0.2">
      <c r="A110" s="30" t="s">
        <v>17</v>
      </c>
      <c r="B110" s="29">
        <v>120.0658</v>
      </c>
      <c r="C110" s="29">
        <v>129.07400000000001</v>
      </c>
      <c r="D110" s="29">
        <v>126.0658</v>
      </c>
      <c r="E110" s="29">
        <v>128.0658</v>
      </c>
      <c r="F110" s="29">
        <f>'[1]3.2SAS'!C36</f>
        <v>132</v>
      </c>
      <c r="G110" s="78">
        <f t="shared" si="10"/>
        <v>9.9397163888467865E-2</v>
      </c>
    </row>
    <row r="111" spans="1:7" x14ac:dyDescent="0.2">
      <c r="A111" s="30" t="s">
        <v>18</v>
      </c>
      <c r="B111" s="74" t="s">
        <v>11</v>
      </c>
      <c r="C111" s="29">
        <v>204.13149999999999</v>
      </c>
      <c r="D111" s="29">
        <v>240.1644</v>
      </c>
      <c r="E111" s="29">
        <v>180.0986</v>
      </c>
      <c r="F111" s="74" t="s">
        <v>11</v>
      </c>
      <c r="G111" s="78" t="s">
        <v>202</v>
      </c>
    </row>
    <row r="112" spans="1:7" x14ac:dyDescent="0.2">
      <c r="A112" s="30" t="s">
        <v>19</v>
      </c>
      <c r="B112" s="29">
        <v>48.032899999999998</v>
      </c>
      <c r="C112" s="74" t="s">
        <v>11</v>
      </c>
      <c r="D112" s="29">
        <v>54.032899999999998</v>
      </c>
      <c r="E112" s="74" t="s">
        <v>11</v>
      </c>
      <c r="F112" s="74" t="s">
        <v>11</v>
      </c>
      <c r="G112" s="78" t="s">
        <v>202</v>
      </c>
    </row>
    <row r="113" spans="1:7" x14ac:dyDescent="0.2">
      <c r="A113" s="31"/>
      <c r="F113" s="32"/>
      <c r="G113" s="82"/>
    </row>
    <row r="114" spans="1:7" ht="14.25" x14ac:dyDescent="0.2">
      <c r="A114" s="12" t="s">
        <v>254</v>
      </c>
      <c r="B114" s="27">
        <f>'[1]3.2SASv2'!C34</f>
        <v>4.6181999999999999</v>
      </c>
      <c r="C114" s="27">
        <f>'[1]3.2SASv2'!D34</f>
        <v>5.0759999999999996</v>
      </c>
      <c r="D114" s="27">
        <f>'[1]3.2SASv2'!E34</f>
        <v>5.1958000000000002</v>
      </c>
      <c r="E114" s="27">
        <f>'[1]3.2SASv2'!F34</f>
        <v>4.8811</v>
      </c>
      <c r="F114" s="27">
        <f>'[1]3.2SASv2'!G34</f>
        <v>5.2576999999999998</v>
      </c>
      <c r="G114" s="77">
        <f>IF(OR(B114="..",F114=".."),"..",(IF(OR(B114&lt;1,F114&lt;1),"**",(F114/B114)-1)))</f>
        <v>0.13847386427612496</v>
      </c>
    </row>
    <row r="115" spans="1:7" x14ac:dyDescent="0.2">
      <c r="A115" s="28" t="s">
        <v>7</v>
      </c>
      <c r="B115" s="29">
        <f>'[1]3.2SASv2'!C35</f>
        <v>1.3638999999999999</v>
      </c>
      <c r="C115" s="29">
        <f>'[1]3.2SASv2'!D35</f>
        <v>1.2141</v>
      </c>
      <c r="D115" s="29">
        <f>'[1]3.2SASv2'!E35</f>
        <v>1.4497</v>
      </c>
      <c r="E115" s="29">
        <f>'[1]3.2SASv2'!F35</f>
        <v>1.3404</v>
      </c>
      <c r="F115" s="29">
        <f>'[1]3.2SASv2'!G35</f>
        <v>1.2257</v>
      </c>
      <c r="G115" s="78">
        <f>IF(OR(B115="..",F115=".."),"..",(IF(OR(B115&lt;1,F115&lt;1),"**",(F115/B115)-1)))</f>
        <v>-0.10132707676515862</v>
      </c>
    </row>
    <row r="116" spans="1:7" x14ac:dyDescent="0.2">
      <c r="A116" s="28" t="s">
        <v>8</v>
      </c>
      <c r="B116" s="29">
        <f>'[1]3.2SASv2'!C36</f>
        <v>3.2164999999999999</v>
      </c>
      <c r="C116" s="29">
        <f>'[1]3.2SASv2'!D36</f>
        <v>3.5350000000000001</v>
      </c>
      <c r="D116" s="29">
        <f>'[1]3.2SASv2'!E36</f>
        <v>3.7852999999999999</v>
      </c>
      <c r="E116" s="29">
        <f>'[1]3.2SASv2'!F36</f>
        <v>3.5615999999999999</v>
      </c>
      <c r="F116" s="29">
        <f>'[1]3.2SASv2'!G36</f>
        <v>3.5871</v>
      </c>
      <c r="G116" s="78">
        <f t="shared" ref="G116:G124" si="11">IF(OR(B116="..",F116=".."),"..",(IF(OR(B116&lt;1,F116&lt;1),"**",(F116/B116)-1)))</f>
        <v>0.11521840509870973</v>
      </c>
    </row>
    <row r="117" spans="1:7" x14ac:dyDescent="0.2">
      <c r="A117" s="28" t="s">
        <v>9</v>
      </c>
      <c r="B117" s="29">
        <f>'[1]3.2SASv2'!C37</f>
        <v>8.7814999999999994</v>
      </c>
      <c r="C117" s="29">
        <f>'[1]3.2SASv2'!D37</f>
        <v>10.064</v>
      </c>
      <c r="D117" s="29">
        <f>'[1]3.2SASv2'!E37</f>
        <v>10.2514</v>
      </c>
      <c r="E117" s="29">
        <f>'[1]3.2SASv2'!F37</f>
        <v>10.229799999999999</v>
      </c>
      <c r="F117" s="29">
        <f>'[1]3.2SASv2'!G37</f>
        <v>9.7311999999999994</v>
      </c>
      <c r="G117" s="78">
        <f t="shared" si="11"/>
        <v>0.10814781073848434</v>
      </c>
    </row>
    <row r="118" spans="1:7" x14ac:dyDescent="0.2">
      <c r="A118" s="30" t="s">
        <v>10</v>
      </c>
      <c r="B118" s="29">
        <f>'[1]3.2SASv2'!C38</f>
        <v>5.9436</v>
      </c>
      <c r="C118" s="29">
        <f>'[1]3.2SASv2'!D38</f>
        <v>6.0731999999999999</v>
      </c>
      <c r="D118" s="29">
        <f>'[1]3.2SASv2'!E38</f>
        <v>6.4474</v>
      </c>
      <c r="E118" s="29">
        <f>'[1]3.2SASv2'!F38</f>
        <v>6.6082999999999998</v>
      </c>
      <c r="F118" s="29">
        <f>'[1]3.2SASv2'!G38</f>
        <v>6.02</v>
      </c>
      <c r="G118" s="78">
        <f t="shared" si="11"/>
        <v>1.2854162460461671E-2</v>
      </c>
    </row>
    <row r="119" spans="1:7" x14ac:dyDescent="0.2">
      <c r="A119" s="30" t="s">
        <v>12</v>
      </c>
      <c r="B119" s="29">
        <f>'[1]3.2SASv2'!C39</f>
        <v>13.038500000000001</v>
      </c>
      <c r="C119" s="29">
        <f>'[1]3.2SASv2'!D39</f>
        <v>14.8765</v>
      </c>
      <c r="D119" s="29">
        <f>'[1]3.2SASv2'!E39</f>
        <v>14.553599999999999</v>
      </c>
      <c r="E119" s="29">
        <f>'[1]3.2SASv2'!F39</f>
        <v>14.620100000000001</v>
      </c>
      <c r="F119" s="29">
        <f>'[1]3.2SASv2'!G39</f>
        <v>13.479799999999999</v>
      </c>
      <c r="G119" s="78">
        <f t="shared" si="11"/>
        <v>3.384591785864921E-2</v>
      </c>
    </row>
    <row r="120" spans="1:7" x14ac:dyDescent="0.2">
      <c r="A120" s="28" t="s">
        <v>13</v>
      </c>
      <c r="B120" s="29">
        <f>'[1]3.2SASv2'!C40</f>
        <v>34.25</v>
      </c>
      <c r="C120" s="29">
        <f>'[1]3.2SASv2'!D40</f>
        <v>39.138500000000001</v>
      </c>
      <c r="D120" s="29">
        <f>'[1]3.2SASv2'!E40</f>
        <v>36.140799999999999</v>
      </c>
      <c r="E120" s="29">
        <f>'[1]3.2SASv2'!F40</f>
        <v>33.508200000000002</v>
      </c>
      <c r="F120" s="29">
        <f>'[1]3.2SASv2'!G40</f>
        <v>37.233800000000002</v>
      </c>
      <c r="G120" s="78">
        <f t="shared" si="11"/>
        <v>8.7118248175182655E-2</v>
      </c>
    </row>
    <row r="121" spans="1:7" x14ac:dyDescent="0.2">
      <c r="A121" s="30" t="s">
        <v>14</v>
      </c>
      <c r="B121" s="29">
        <f>'[1]3.2SASv2'!C41</f>
        <v>24.72</v>
      </c>
      <c r="C121" s="29">
        <f>'[1]3.2SASv2'!D41</f>
        <v>26.32</v>
      </c>
      <c r="D121" s="29">
        <f>'[1]3.2SASv2'!E41</f>
        <v>26.48</v>
      </c>
      <c r="E121" s="29">
        <f>'[1]3.2SASv2'!F41</f>
        <v>23.7</v>
      </c>
      <c r="F121" s="29">
        <f>'[1]3.2SASv2'!G41</f>
        <v>28.7742</v>
      </c>
      <c r="G121" s="78">
        <f t="shared" si="11"/>
        <v>0.16400485436893208</v>
      </c>
    </row>
    <row r="122" spans="1:7" x14ac:dyDescent="0.2">
      <c r="A122" s="30" t="s">
        <v>15</v>
      </c>
      <c r="B122" s="29">
        <f>'[1]3.2SASv2'!C42</f>
        <v>34.2727</v>
      </c>
      <c r="C122" s="29">
        <f>'[1]3.2SASv2'!D42</f>
        <v>36.583300000000001</v>
      </c>
      <c r="D122" s="29">
        <f>'[1]3.2SASv2'!E42</f>
        <v>34.884599999999999</v>
      </c>
      <c r="E122" s="29">
        <f>'[1]3.2SASv2'!F42</f>
        <v>32</v>
      </c>
      <c r="F122" s="29">
        <f>'[1]3.2SASv2'!G42</f>
        <v>36.2333</v>
      </c>
      <c r="G122" s="78">
        <f t="shared" si="11"/>
        <v>5.7205881065687914E-2</v>
      </c>
    </row>
    <row r="123" spans="1:7" x14ac:dyDescent="0.2">
      <c r="A123" s="30" t="s">
        <v>16</v>
      </c>
      <c r="B123" s="29">
        <f>'[1]3.2SASv2'!C43</f>
        <v>48.857100000000003</v>
      </c>
      <c r="C123" s="29">
        <f>'[1]3.2SASv2'!D43</f>
        <v>44.5</v>
      </c>
      <c r="D123" s="29">
        <f>'[1]3.2SASv2'!E43</f>
        <v>45.6</v>
      </c>
      <c r="E123" s="29">
        <f>'[1]3.2SASv2'!F43</f>
        <v>45.5</v>
      </c>
      <c r="F123" s="29">
        <f>'[1]3.2SASv2'!G43</f>
        <v>47.4</v>
      </c>
      <c r="G123" s="78">
        <f t="shared" si="11"/>
        <v>-2.982371037167586E-2</v>
      </c>
    </row>
    <row r="124" spans="1:7" x14ac:dyDescent="0.2">
      <c r="A124" s="30" t="s">
        <v>17</v>
      </c>
      <c r="B124" s="29">
        <f>'[1]3.2SASv2'!C44</f>
        <v>56</v>
      </c>
      <c r="C124" s="29">
        <f>'[1]3.2SASv2'!D44</f>
        <v>63.125</v>
      </c>
      <c r="D124" s="29">
        <f>'[1]3.2SASv2'!E44</f>
        <v>61.5</v>
      </c>
      <c r="E124" s="29">
        <f>'[1]3.2SASv2'!F44</f>
        <v>63</v>
      </c>
      <c r="F124" s="29">
        <f>'[1]3.2SASv2'!G44</f>
        <v>69</v>
      </c>
      <c r="G124" s="78">
        <f t="shared" si="11"/>
        <v>0.23214285714285721</v>
      </c>
    </row>
    <row r="125" spans="1:7" x14ac:dyDescent="0.2">
      <c r="A125" s="30" t="s">
        <v>18</v>
      </c>
      <c r="B125" s="74" t="s">
        <v>11</v>
      </c>
      <c r="C125" s="29">
        <f>'[1]3.2SASv2'!D45</f>
        <v>118</v>
      </c>
      <c r="D125" s="29">
        <f>'[1]3.2SASv2'!E45</f>
        <v>126</v>
      </c>
      <c r="E125" s="29">
        <f>'[1]3.2SASv2'!F45</f>
        <v>89</v>
      </c>
      <c r="F125" s="74" t="s">
        <v>11</v>
      </c>
      <c r="G125" s="78" t="s">
        <v>202</v>
      </c>
    </row>
    <row r="126" spans="1:7" x14ac:dyDescent="0.2">
      <c r="A126" s="30" t="s">
        <v>19</v>
      </c>
      <c r="B126" s="29">
        <f>'[1]3.2SASv2'!C46</f>
        <v>24</v>
      </c>
      <c r="C126" s="74" t="s">
        <v>11</v>
      </c>
      <c r="D126" s="29">
        <f>'[1]3.2SASv2'!E46</f>
        <v>32</v>
      </c>
      <c r="E126" s="74" t="s">
        <v>11</v>
      </c>
      <c r="F126" s="74" t="s">
        <v>11</v>
      </c>
      <c r="G126" s="78" t="s">
        <v>202</v>
      </c>
    </row>
    <row r="127" spans="1:7" x14ac:dyDescent="0.2">
      <c r="A127" s="31"/>
      <c r="F127" s="32"/>
      <c r="G127" s="82"/>
    </row>
    <row r="128" spans="1:7" ht="14.25" x14ac:dyDescent="0.2">
      <c r="A128" s="26" t="s">
        <v>227</v>
      </c>
      <c r="B128" s="33">
        <f>B114/B100</f>
        <v>0.44267857827537288</v>
      </c>
      <c r="C128" s="33">
        <f t="shared" ref="C128:F140" si="12">C114/C100</f>
        <v>0.45801939995488383</v>
      </c>
      <c r="D128" s="33">
        <f t="shared" si="12"/>
        <v>0.4692018024689128</v>
      </c>
      <c r="E128" s="33">
        <f t="shared" si="12"/>
        <v>0.45288883528025464</v>
      </c>
      <c r="F128" s="33">
        <f t="shared" si="12"/>
        <v>0.44928006836146117</v>
      </c>
      <c r="G128" s="83">
        <f>IF(OR(B128="..",F128=".."),"..",(F128-B128)*100)</f>
        <v>0.66014900860882908</v>
      </c>
    </row>
    <row r="129" spans="1:7" x14ac:dyDescent="0.2">
      <c r="A129" s="28" t="s">
        <v>7</v>
      </c>
      <c r="B129" s="32">
        <f t="shared" ref="B129:B140" si="13">B115/B101</f>
        <v>0.4459812961872997</v>
      </c>
      <c r="C129" s="32">
        <f t="shared" si="12"/>
        <v>0.40548393560884372</v>
      </c>
      <c r="D129" s="32">
        <f t="shared" si="12"/>
        <v>0.48236507619618024</v>
      </c>
      <c r="E129" s="32">
        <f t="shared" si="12"/>
        <v>0.44578954370094453</v>
      </c>
      <c r="F129" s="32">
        <f t="shared" si="12"/>
        <v>0.40304495084015651</v>
      </c>
      <c r="G129" s="82">
        <f t="shared" ref="G129:G138" si="14">IF(OR(B129="..",F129=".."),"..",(F129-B129)*100)</f>
        <v>-4.293634534714319</v>
      </c>
    </row>
    <row r="130" spans="1:7" x14ac:dyDescent="0.2">
      <c r="A130" s="28" t="s">
        <v>8</v>
      </c>
      <c r="B130" s="32">
        <f t="shared" si="13"/>
        <v>0.39217479303071312</v>
      </c>
      <c r="C130" s="32">
        <f t="shared" si="12"/>
        <v>0.42229124357902281</v>
      </c>
      <c r="D130" s="32">
        <f t="shared" si="12"/>
        <v>0.45743253857959421</v>
      </c>
      <c r="E130" s="32">
        <f t="shared" si="12"/>
        <v>0.41925838728663922</v>
      </c>
      <c r="F130" s="32">
        <f t="shared" si="12"/>
        <v>0.42428794473883424</v>
      </c>
      <c r="G130" s="82">
        <f t="shared" si="14"/>
        <v>3.2113151708121124</v>
      </c>
    </row>
    <row r="131" spans="1:7" x14ac:dyDescent="0.2">
      <c r="A131" s="28" t="s">
        <v>9</v>
      </c>
      <c r="B131" s="32">
        <f t="shared" si="13"/>
        <v>0.40891734575087307</v>
      </c>
      <c r="C131" s="32">
        <f t="shared" si="12"/>
        <v>0.44349845542320526</v>
      </c>
      <c r="D131" s="32">
        <f t="shared" si="12"/>
        <v>0.44428168379265059</v>
      </c>
      <c r="E131" s="32">
        <f t="shared" si="12"/>
        <v>0.44571961378925717</v>
      </c>
      <c r="F131" s="32">
        <f t="shared" si="12"/>
        <v>0.41804997078736639</v>
      </c>
      <c r="G131" s="82">
        <f t="shared" si="14"/>
        <v>0.91326250364933137</v>
      </c>
    </row>
    <row r="132" spans="1:7" x14ac:dyDescent="0.2">
      <c r="A132" s="30" t="s">
        <v>10</v>
      </c>
      <c r="B132" s="32">
        <f t="shared" si="13"/>
        <v>0.38594805194805193</v>
      </c>
      <c r="C132" s="32">
        <f t="shared" si="12"/>
        <v>0.38739060546526166</v>
      </c>
      <c r="D132" s="32">
        <f t="shared" si="12"/>
        <v>0.41522460151344387</v>
      </c>
      <c r="E132" s="32">
        <f t="shared" si="12"/>
        <v>0.41771279756260982</v>
      </c>
      <c r="F132" s="32">
        <f t="shared" si="12"/>
        <v>0.383429721535757</v>
      </c>
      <c r="G132" s="82">
        <f t="shared" si="14"/>
        <v>-0.25183304122949335</v>
      </c>
    </row>
    <row r="133" spans="1:7" x14ac:dyDescent="0.2">
      <c r="A133" s="30" t="s">
        <v>12</v>
      </c>
      <c r="B133" s="32">
        <f t="shared" si="13"/>
        <v>0.42626890069472828</v>
      </c>
      <c r="C133" s="32">
        <f t="shared" si="12"/>
        <v>0.47755018185203374</v>
      </c>
      <c r="D133" s="32">
        <f t="shared" si="12"/>
        <v>0.46042582808693722</v>
      </c>
      <c r="E133" s="32">
        <f t="shared" si="12"/>
        <v>0.46271996455247499</v>
      </c>
      <c r="F133" s="32">
        <f t="shared" si="12"/>
        <v>0.43579804275927619</v>
      </c>
      <c r="G133" s="82">
        <f t="shared" si="14"/>
        <v>0.9529142064547913</v>
      </c>
    </row>
    <row r="134" spans="1:7" x14ac:dyDescent="0.2">
      <c r="A134" s="28" t="s">
        <v>13</v>
      </c>
      <c r="B134" s="32">
        <f t="shared" si="13"/>
        <v>0.51467306614412944</v>
      </c>
      <c r="C134" s="32">
        <f t="shared" si="12"/>
        <v>0.52559450588999967</v>
      </c>
      <c r="D134" s="32">
        <f t="shared" si="12"/>
        <v>0.50532579789093368</v>
      </c>
      <c r="E134" s="32">
        <f t="shared" si="12"/>
        <v>0.4842708304729807</v>
      </c>
      <c r="F134" s="32">
        <f t="shared" si="12"/>
        <v>0.53537915584658347</v>
      </c>
      <c r="G134" s="82">
        <f t="shared" si="14"/>
        <v>2.0706089702454022</v>
      </c>
    </row>
    <row r="135" spans="1:7" x14ac:dyDescent="0.2">
      <c r="A135" s="30" t="s">
        <v>14</v>
      </c>
      <c r="B135" s="32">
        <f t="shared" si="13"/>
        <v>0.49562319805279426</v>
      </c>
      <c r="C135" s="32">
        <f t="shared" si="12"/>
        <v>0.52824569044240577</v>
      </c>
      <c r="D135" s="32">
        <f t="shared" si="12"/>
        <v>0.51506186383149233</v>
      </c>
      <c r="E135" s="32">
        <f t="shared" si="12"/>
        <v>0.47289059865555405</v>
      </c>
      <c r="F135" s="32">
        <f t="shared" si="12"/>
        <v>0.55763413145221463</v>
      </c>
      <c r="G135" s="82">
        <f t="shared" si="14"/>
        <v>6.2010933399420374</v>
      </c>
    </row>
    <row r="136" spans="1:7" x14ac:dyDescent="0.2">
      <c r="A136" s="30" t="s">
        <v>15</v>
      </c>
      <c r="B136" s="32">
        <f t="shared" si="13"/>
        <v>0.5195659457189592</v>
      </c>
      <c r="C136" s="32">
        <f t="shared" si="12"/>
        <v>0.5482500442097249</v>
      </c>
      <c r="D136" s="32">
        <f t="shared" si="12"/>
        <v>0.50855151903901097</v>
      </c>
      <c r="E136" s="32">
        <f t="shared" si="12"/>
        <v>0.48439491506437909</v>
      </c>
      <c r="F136" s="32">
        <f t="shared" si="12"/>
        <v>0.54958227663782755</v>
      </c>
      <c r="G136" s="82">
        <f t="shared" si="14"/>
        <v>3.001633091886835</v>
      </c>
    </row>
    <row r="137" spans="1:7" x14ac:dyDescent="0.2">
      <c r="A137" s="30" t="s">
        <v>16</v>
      </c>
      <c r="B137" s="32">
        <f t="shared" si="13"/>
        <v>0.53742981977542337</v>
      </c>
      <c r="C137" s="32">
        <f t="shared" si="12"/>
        <v>0.48343659321689569</v>
      </c>
      <c r="D137" s="32">
        <f t="shared" si="12"/>
        <v>0.48553096431134463</v>
      </c>
      <c r="E137" s="32">
        <f t="shared" si="12"/>
        <v>0.49299406673514407</v>
      </c>
      <c r="F137" s="32">
        <f t="shared" si="12"/>
        <v>0.48091995726508735</v>
      </c>
      <c r="G137" s="82">
        <f t="shared" si="14"/>
        <v>-5.6509862510336015</v>
      </c>
    </row>
    <row r="138" spans="1:7" x14ac:dyDescent="0.2">
      <c r="A138" s="30" t="s">
        <v>17</v>
      </c>
      <c r="B138" s="32">
        <f t="shared" si="13"/>
        <v>0.46641091801328938</v>
      </c>
      <c r="C138" s="32">
        <f t="shared" si="12"/>
        <v>0.48906053891566076</v>
      </c>
      <c r="D138" s="32">
        <f t="shared" si="12"/>
        <v>0.48784047695727156</v>
      </c>
      <c r="E138" s="32">
        <f t="shared" si="12"/>
        <v>0.49193461486204748</v>
      </c>
      <c r="F138" s="32">
        <f t="shared" si="12"/>
        <v>0.52272727272727271</v>
      </c>
      <c r="G138" s="82">
        <f t="shared" si="14"/>
        <v>5.631635471398333</v>
      </c>
    </row>
    <row r="139" spans="1:7" x14ac:dyDescent="0.2">
      <c r="A139" s="30" t="s">
        <v>18</v>
      </c>
      <c r="B139" s="74" t="s">
        <v>11</v>
      </c>
      <c r="C139" s="32">
        <f t="shared" si="12"/>
        <v>0.57805875134410911</v>
      </c>
      <c r="D139" s="32">
        <f t="shared" si="12"/>
        <v>0.5246406211744955</v>
      </c>
      <c r="E139" s="32">
        <f t="shared" si="12"/>
        <v>0.49417374704745065</v>
      </c>
      <c r="F139" s="74" t="s">
        <v>11</v>
      </c>
      <c r="G139" s="78" t="s">
        <v>202</v>
      </c>
    </row>
    <row r="140" spans="1:7" x14ac:dyDescent="0.2">
      <c r="A140" s="30" t="s">
        <v>19</v>
      </c>
      <c r="B140" s="32">
        <f t="shared" si="13"/>
        <v>0.49965752640377742</v>
      </c>
      <c r="C140" s="74" t="s">
        <v>11</v>
      </c>
      <c r="D140" s="32">
        <f t="shared" si="12"/>
        <v>0.59223176990315163</v>
      </c>
      <c r="E140" s="74" t="s">
        <v>11</v>
      </c>
      <c r="F140" s="74" t="s">
        <v>11</v>
      </c>
      <c r="G140" s="78" t="str">
        <f t="shared" ref="G140" si="15">IF(OR(B140="..",F140=".."),"..",(IF(OR(B140&lt;1,F140&lt;1),"**",(F140/B140)-1)))</f>
        <v>**</v>
      </c>
    </row>
    <row r="141" spans="1:7" ht="13.5" thickBot="1" x14ac:dyDescent="0.25">
      <c r="A141" s="20"/>
      <c r="B141" s="20"/>
      <c r="C141" s="20"/>
      <c r="D141" s="20"/>
      <c r="E141" s="20"/>
      <c r="F141" s="20"/>
      <c r="G141" s="84"/>
    </row>
    <row r="143" spans="1:7" ht="12.75" customHeight="1" x14ac:dyDescent="0.2">
      <c r="A143" s="110" t="s">
        <v>30</v>
      </c>
      <c r="B143" s="110"/>
      <c r="C143" s="110"/>
      <c r="D143" s="110"/>
      <c r="E143" s="110"/>
      <c r="F143" s="110"/>
    </row>
    <row r="144" spans="1:7" ht="62.25" customHeight="1" x14ac:dyDescent="0.2">
      <c r="A144" s="111" t="s">
        <v>240</v>
      </c>
      <c r="B144" s="111"/>
      <c r="C144" s="111"/>
      <c r="D144" s="111"/>
      <c r="E144" s="111"/>
      <c r="F144" s="111"/>
    </row>
    <row r="145" spans="1:1" x14ac:dyDescent="0.2">
      <c r="A145" s="2" t="s">
        <v>255</v>
      </c>
    </row>
  </sheetData>
  <mergeCells count="2">
    <mergeCell ref="A143:F143"/>
    <mergeCell ref="A144:F144"/>
  </mergeCells>
  <pageMargins left="0.7" right="0.7" top="0.75" bottom="0.75" header="0.3" footer="0.3"/>
  <pageSetup paperSize="9" scale="47" fitToWidth="0" fitToHeight="3" orientation="landscape" r:id="rId1"/>
  <rowBreaks count="2" manualBreakCount="2">
    <brk id="48" max="10" man="1"/>
    <brk id="9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zoomScaleNormal="100" zoomScaleSheetLayoutView="100" workbookViewId="0"/>
  </sheetViews>
  <sheetFormatPr defaultRowHeight="12.75" x14ac:dyDescent="0.2"/>
  <cols>
    <col min="1" max="1" width="35.7109375" style="55" customWidth="1"/>
    <col min="2" max="6" width="13.140625" style="55" customWidth="1"/>
    <col min="7" max="16384" width="9.140625" style="55"/>
  </cols>
  <sheetData>
    <row r="1" spans="1:11" ht="15.75" x14ac:dyDescent="0.25">
      <c r="A1" s="96" t="s">
        <v>46</v>
      </c>
      <c r="B1" s="96"/>
      <c r="C1" s="96"/>
      <c r="D1" s="96"/>
      <c r="E1" s="96"/>
      <c r="F1" s="96"/>
      <c r="G1" s="96"/>
      <c r="H1" s="94" t="s">
        <v>174</v>
      </c>
    </row>
    <row r="2" spans="1:11" ht="15.75" x14ac:dyDescent="0.25">
      <c r="A2" s="54"/>
    </row>
    <row r="3" spans="1:11" ht="30.75" thickBot="1" x14ac:dyDescent="0.3">
      <c r="A3" s="56" t="s">
        <v>47</v>
      </c>
      <c r="B3" s="7" t="s">
        <v>1</v>
      </c>
      <c r="C3" s="7" t="s">
        <v>2</v>
      </c>
      <c r="D3" s="7" t="s">
        <v>3</v>
      </c>
      <c r="E3" s="7" t="s">
        <v>4</v>
      </c>
      <c r="F3" s="7" t="s">
        <v>232</v>
      </c>
    </row>
    <row r="5" spans="1:11" x14ac:dyDescent="0.2">
      <c r="A5" s="57" t="s">
        <v>48</v>
      </c>
      <c r="B5" s="58">
        <v>16240</v>
      </c>
      <c r="C5" s="58">
        <v>16872</v>
      </c>
      <c r="D5" s="58">
        <v>17214</v>
      </c>
      <c r="E5" s="58">
        <v>17640</v>
      </c>
      <c r="F5" s="58">
        <v>16247</v>
      </c>
      <c r="G5" s="102"/>
      <c r="H5" s="102"/>
      <c r="I5" s="102"/>
      <c r="J5" s="102"/>
      <c r="K5" s="102"/>
    </row>
    <row r="6" spans="1:11" x14ac:dyDescent="0.2">
      <c r="A6" s="59" t="s">
        <v>49</v>
      </c>
      <c r="B6" s="60">
        <v>400</v>
      </c>
      <c r="C6" s="60">
        <v>434</v>
      </c>
      <c r="D6" s="60">
        <v>379</v>
      </c>
      <c r="E6" s="60">
        <v>340</v>
      </c>
      <c r="F6" s="60">
        <v>281</v>
      </c>
    </row>
    <row r="7" spans="1:11" x14ac:dyDescent="0.2">
      <c r="A7" s="59" t="s">
        <v>50</v>
      </c>
      <c r="B7" s="60">
        <v>26</v>
      </c>
      <c r="C7" s="60">
        <v>19</v>
      </c>
      <c r="D7" s="60">
        <v>18</v>
      </c>
      <c r="E7" s="60">
        <v>24</v>
      </c>
      <c r="F7" s="60">
        <v>16</v>
      </c>
    </row>
    <row r="8" spans="1:11" x14ac:dyDescent="0.2">
      <c r="A8" s="59" t="s">
        <v>51</v>
      </c>
      <c r="B8" s="60">
        <v>28</v>
      </c>
      <c r="C8" s="60">
        <v>17</v>
      </c>
      <c r="D8" s="60">
        <v>25</v>
      </c>
      <c r="E8" s="60">
        <v>21</v>
      </c>
      <c r="F8" s="60">
        <v>18</v>
      </c>
    </row>
    <row r="9" spans="1:11" x14ac:dyDescent="0.2">
      <c r="A9" s="59" t="s">
        <v>52</v>
      </c>
      <c r="B9" s="60">
        <v>180</v>
      </c>
      <c r="C9" s="60">
        <v>156</v>
      </c>
      <c r="D9" s="60">
        <v>168</v>
      </c>
      <c r="E9" s="60">
        <v>178</v>
      </c>
      <c r="F9" s="60">
        <v>175</v>
      </c>
    </row>
    <row r="10" spans="1:11" x14ac:dyDescent="0.2">
      <c r="A10" s="59" t="s">
        <v>53</v>
      </c>
      <c r="B10" s="60">
        <v>134</v>
      </c>
      <c r="C10" s="60">
        <v>147</v>
      </c>
      <c r="D10" s="60">
        <v>163</v>
      </c>
      <c r="E10" s="60">
        <v>156</v>
      </c>
      <c r="F10" s="60">
        <v>126</v>
      </c>
    </row>
    <row r="11" spans="1:11" x14ac:dyDescent="0.2">
      <c r="A11" s="59" t="s">
        <v>54</v>
      </c>
      <c r="B11" s="60">
        <v>471</v>
      </c>
      <c r="C11" s="60">
        <v>538</v>
      </c>
      <c r="D11" s="60">
        <v>519</v>
      </c>
      <c r="E11" s="60">
        <v>551</v>
      </c>
      <c r="F11" s="60">
        <v>515</v>
      </c>
    </row>
    <row r="12" spans="1:11" ht="14.25" x14ac:dyDescent="0.2">
      <c r="A12" s="59" t="s">
        <v>55</v>
      </c>
      <c r="B12" s="60">
        <v>9</v>
      </c>
      <c r="C12" s="60">
        <v>0</v>
      </c>
      <c r="D12" s="60">
        <v>0</v>
      </c>
      <c r="E12" s="60">
        <v>0</v>
      </c>
      <c r="F12" s="60">
        <v>0</v>
      </c>
    </row>
    <row r="13" spans="1:11" x14ac:dyDescent="0.2">
      <c r="A13" s="59" t="s">
        <v>56</v>
      </c>
      <c r="B13" s="60">
        <v>118</v>
      </c>
      <c r="C13" s="60">
        <v>117</v>
      </c>
      <c r="D13" s="60">
        <v>110</v>
      </c>
      <c r="E13" s="60">
        <v>115</v>
      </c>
      <c r="F13" s="60">
        <v>101</v>
      </c>
    </row>
    <row r="14" spans="1:11" x14ac:dyDescent="0.2">
      <c r="A14" s="59" t="s">
        <v>57</v>
      </c>
      <c r="B14" s="60">
        <v>198</v>
      </c>
      <c r="C14" s="60">
        <v>234</v>
      </c>
      <c r="D14" s="60">
        <v>233</v>
      </c>
      <c r="E14" s="60">
        <v>217</v>
      </c>
      <c r="F14" s="60">
        <v>184</v>
      </c>
    </row>
    <row r="15" spans="1:11" x14ac:dyDescent="0.2">
      <c r="A15" s="59" t="s">
        <v>58</v>
      </c>
      <c r="B15" s="60">
        <v>235</v>
      </c>
      <c r="C15" s="60">
        <v>237</v>
      </c>
      <c r="D15" s="60">
        <v>225</v>
      </c>
      <c r="E15" s="60">
        <v>240</v>
      </c>
      <c r="F15" s="60">
        <v>209</v>
      </c>
    </row>
    <row r="16" spans="1:11" x14ac:dyDescent="0.2">
      <c r="A16" s="59" t="s">
        <v>59</v>
      </c>
      <c r="B16" s="60">
        <v>11</v>
      </c>
      <c r="C16" s="60">
        <v>7</v>
      </c>
      <c r="D16" s="60">
        <v>9</v>
      </c>
      <c r="E16" s="60">
        <v>7</v>
      </c>
      <c r="F16" s="60">
        <v>7</v>
      </c>
    </row>
    <row r="17" spans="1:6" x14ac:dyDescent="0.2">
      <c r="A17" s="59" t="s">
        <v>60</v>
      </c>
      <c r="B17" s="60">
        <v>298</v>
      </c>
      <c r="C17" s="60">
        <v>303</v>
      </c>
      <c r="D17" s="60">
        <v>319</v>
      </c>
      <c r="E17" s="60">
        <v>359</v>
      </c>
      <c r="F17" s="60">
        <v>337</v>
      </c>
    </row>
    <row r="18" spans="1:6" x14ac:dyDescent="0.2">
      <c r="A18" s="59" t="s">
        <v>61</v>
      </c>
      <c r="B18" s="60">
        <v>32</v>
      </c>
      <c r="C18" s="60">
        <v>42</v>
      </c>
      <c r="D18" s="60">
        <v>41</v>
      </c>
      <c r="E18" s="60">
        <v>50</v>
      </c>
      <c r="F18" s="60">
        <v>49</v>
      </c>
    </row>
    <row r="19" spans="1:6" x14ac:dyDescent="0.2">
      <c r="A19" s="59" t="s">
        <v>62</v>
      </c>
      <c r="B19" s="60">
        <v>367</v>
      </c>
      <c r="C19" s="60">
        <v>409</v>
      </c>
      <c r="D19" s="60">
        <v>429</v>
      </c>
      <c r="E19" s="60">
        <v>438</v>
      </c>
      <c r="F19" s="60">
        <v>431</v>
      </c>
    </row>
    <row r="20" spans="1:6" x14ac:dyDescent="0.2">
      <c r="A20" s="59" t="s">
        <v>63</v>
      </c>
      <c r="B20" s="60">
        <v>148</v>
      </c>
      <c r="C20" s="60">
        <v>162</v>
      </c>
      <c r="D20" s="60">
        <v>163</v>
      </c>
      <c r="E20" s="60">
        <v>161</v>
      </c>
      <c r="F20" s="60">
        <v>139</v>
      </c>
    </row>
    <row r="21" spans="1:6" x14ac:dyDescent="0.2">
      <c r="A21" s="59" t="s">
        <v>64</v>
      </c>
      <c r="B21" s="60">
        <v>230</v>
      </c>
      <c r="C21" s="60">
        <v>263</v>
      </c>
      <c r="D21" s="60">
        <v>225</v>
      </c>
      <c r="E21" s="60">
        <v>267</v>
      </c>
      <c r="F21" s="60">
        <v>234</v>
      </c>
    </row>
    <row r="22" spans="1:6" x14ac:dyDescent="0.2">
      <c r="A22" s="59" t="s">
        <v>65</v>
      </c>
      <c r="B22" s="60">
        <v>38</v>
      </c>
      <c r="C22" s="60">
        <v>25</v>
      </c>
      <c r="D22" s="60">
        <v>37</v>
      </c>
      <c r="E22" s="60">
        <v>19</v>
      </c>
      <c r="F22" s="60">
        <v>29</v>
      </c>
    </row>
    <row r="23" spans="1:6" x14ac:dyDescent="0.2">
      <c r="A23" s="59" t="s">
        <v>66</v>
      </c>
      <c r="B23" s="60">
        <v>32</v>
      </c>
      <c r="C23" s="60">
        <v>43</v>
      </c>
      <c r="D23" s="60">
        <v>42</v>
      </c>
      <c r="E23" s="60">
        <v>50</v>
      </c>
      <c r="F23" s="60">
        <v>38</v>
      </c>
    </row>
    <row r="24" spans="1:6" x14ac:dyDescent="0.2">
      <c r="A24" s="59" t="s">
        <v>67</v>
      </c>
      <c r="B24" s="60">
        <v>41</v>
      </c>
      <c r="C24" s="60">
        <v>42</v>
      </c>
      <c r="D24" s="60">
        <v>49</v>
      </c>
      <c r="E24" s="60">
        <v>19</v>
      </c>
      <c r="F24" s="60">
        <v>36</v>
      </c>
    </row>
    <row r="25" spans="1:6" x14ac:dyDescent="0.2">
      <c r="A25" s="59" t="s">
        <v>68</v>
      </c>
      <c r="B25" s="60">
        <v>94</v>
      </c>
      <c r="C25" s="60">
        <v>84</v>
      </c>
      <c r="D25" s="60">
        <v>66</v>
      </c>
      <c r="E25" s="60">
        <v>49</v>
      </c>
      <c r="F25" s="60">
        <v>54</v>
      </c>
    </row>
    <row r="26" spans="1:6" x14ac:dyDescent="0.2">
      <c r="A26" s="59" t="s">
        <v>69</v>
      </c>
      <c r="B26" s="60">
        <v>372</v>
      </c>
      <c r="C26" s="60">
        <v>366</v>
      </c>
      <c r="D26" s="60">
        <v>343</v>
      </c>
      <c r="E26" s="60">
        <v>368</v>
      </c>
      <c r="F26" s="60">
        <v>299</v>
      </c>
    </row>
    <row r="27" spans="1:6" x14ac:dyDescent="0.2">
      <c r="A27" s="59" t="s">
        <v>70</v>
      </c>
      <c r="B27" s="60">
        <v>79</v>
      </c>
      <c r="C27" s="60">
        <v>88</v>
      </c>
      <c r="D27" s="60">
        <v>98</v>
      </c>
      <c r="E27" s="60">
        <v>96</v>
      </c>
      <c r="F27" s="60">
        <v>88</v>
      </c>
    </row>
    <row r="28" spans="1:6" x14ac:dyDescent="0.2">
      <c r="A28" s="59" t="s">
        <v>71</v>
      </c>
      <c r="B28" s="60">
        <v>253</v>
      </c>
      <c r="C28" s="60">
        <v>266</v>
      </c>
      <c r="D28" s="60">
        <v>267</v>
      </c>
      <c r="E28" s="60">
        <v>252</v>
      </c>
      <c r="F28" s="60">
        <v>255</v>
      </c>
    </row>
    <row r="29" spans="1:6" x14ac:dyDescent="0.2">
      <c r="A29" s="59" t="s">
        <v>72</v>
      </c>
      <c r="B29" s="60">
        <v>207</v>
      </c>
      <c r="C29" s="60">
        <v>249</v>
      </c>
      <c r="D29" s="60">
        <v>275</v>
      </c>
      <c r="E29" s="60">
        <v>253</v>
      </c>
      <c r="F29" s="60">
        <v>208</v>
      </c>
    </row>
    <row r="30" spans="1:6" x14ac:dyDescent="0.2">
      <c r="A30" s="59" t="s">
        <v>73</v>
      </c>
      <c r="B30" s="60">
        <v>14</v>
      </c>
      <c r="C30" s="60">
        <v>13</v>
      </c>
      <c r="D30" s="60">
        <v>19</v>
      </c>
      <c r="E30" s="60">
        <v>11</v>
      </c>
      <c r="F30" s="60">
        <v>13</v>
      </c>
    </row>
    <row r="31" spans="1:6" x14ac:dyDescent="0.2">
      <c r="A31" s="59" t="s">
        <v>74</v>
      </c>
      <c r="B31" s="60">
        <v>208</v>
      </c>
      <c r="C31" s="60">
        <v>239</v>
      </c>
      <c r="D31" s="60">
        <v>244</v>
      </c>
      <c r="E31" s="60">
        <v>238</v>
      </c>
      <c r="F31" s="60">
        <v>223</v>
      </c>
    </row>
    <row r="32" spans="1:6" x14ac:dyDescent="0.2">
      <c r="A32" s="59" t="s">
        <v>75</v>
      </c>
      <c r="B32" s="60">
        <v>116</v>
      </c>
      <c r="C32" s="60">
        <v>99</v>
      </c>
      <c r="D32" s="60">
        <v>127</v>
      </c>
      <c r="E32" s="60">
        <v>120</v>
      </c>
      <c r="F32" s="60">
        <v>86</v>
      </c>
    </row>
    <row r="33" spans="1:6" x14ac:dyDescent="0.2">
      <c r="A33" s="59" t="s">
        <v>76</v>
      </c>
      <c r="B33" s="60">
        <v>172</v>
      </c>
      <c r="C33" s="60">
        <v>159</v>
      </c>
      <c r="D33" s="60">
        <v>173</v>
      </c>
      <c r="E33" s="60">
        <v>154</v>
      </c>
      <c r="F33" s="60">
        <v>124</v>
      </c>
    </row>
    <row r="34" spans="1:6" x14ac:dyDescent="0.2">
      <c r="A34" s="59" t="s">
        <v>77</v>
      </c>
      <c r="B34" s="60">
        <v>118</v>
      </c>
      <c r="C34" s="60">
        <v>114</v>
      </c>
      <c r="D34" s="60">
        <v>112</v>
      </c>
      <c r="E34" s="60">
        <v>128</v>
      </c>
      <c r="F34" s="60">
        <v>141</v>
      </c>
    </row>
    <row r="35" spans="1:6" x14ac:dyDescent="0.2">
      <c r="A35" s="59" t="s">
        <v>78</v>
      </c>
      <c r="B35" s="60">
        <v>476</v>
      </c>
      <c r="C35" s="60">
        <v>513</v>
      </c>
      <c r="D35" s="60">
        <v>511</v>
      </c>
      <c r="E35" s="60">
        <v>573</v>
      </c>
      <c r="F35" s="60">
        <v>504</v>
      </c>
    </row>
    <row r="36" spans="1:6" x14ac:dyDescent="0.2">
      <c r="A36" s="59" t="s">
        <v>79</v>
      </c>
      <c r="B36" s="60">
        <v>1</v>
      </c>
      <c r="C36" s="60">
        <v>0</v>
      </c>
      <c r="D36" s="60">
        <v>1</v>
      </c>
      <c r="E36" s="60">
        <v>2</v>
      </c>
      <c r="F36" s="60">
        <v>4</v>
      </c>
    </row>
    <row r="37" spans="1:6" x14ac:dyDescent="0.2">
      <c r="A37" s="59" t="s">
        <v>80</v>
      </c>
      <c r="B37" s="60">
        <v>1</v>
      </c>
      <c r="C37" s="60">
        <v>2</v>
      </c>
      <c r="D37" s="60">
        <v>0</v>
      </c>
      <c r="E37" s="60">
        <v>3</v>
      </c>
      <c r="F37" s="60">
        <v>2</v>
      </c>
    </row>
    <row r="38" spans="1:6" x14ac:dyDescent="0.2">
      <c r="A38" s="59" t="s">
        <v>81</v>
      </c>
      <c r="B38" s="60">
        <v>2</v>
      </c>
      <c r="C38" s="60">
        <v>0</v>
      </c>
      <c r="D38" s="60">
        <v>2</v>
      </c>
      <c r="E38" s="60">
        <v>0</v>
      </c>
      <c r="F38" s="60">
        <v>1</v>
      </c>
    </row>
    <row r="39" spans="1:6" x14ac:dyDescent="0.2">
      <c r="A39" s="59" t="s">
        <v>82</v>
      </c>
      <c r="B39" s="60">
        <v>1</v>
      </c>
      <c r="C39" s="60">
        <v>3</v>
      </c>
      <c r="D39" s="60">
        <v>0</v>
      </c>
      <c r="E39" s="60">
        <v>1</v>
      </c>
      <c r="F39" s="60">
        <v>2</v>
      </c>
    </row>
    <row r="40" spans="1:6" x14ac:dyDescent="0.2">
      <c r="A40" s="59" t="s">
        <v>83</v>
      </c>
      <c r="B40" s="60">
        <v>167</v>
      </c>
      <c r="C40" s="60">
        <v>160</v>
      </c>
      <c r="D40" s="60">
        <v>171</v>
      </c>
      <c r="E40" s="60">
        <v>169</v>
      </c>
      <c r="F40" s="60">
        <v>130</v>
      </c>
    </row>
    <row r="41" spans="1:6" x14ac:dyDescent="0.2">
      <c r="A41" s="59" t="s">
        <v>84</v>
      </c>
      <c r="B41" s="60">
        <v>79</v>
      </c>
      <c r="C41" s="60">
        <v>72</v>
      </c>
      <c r="D41" s="60">
        <v>78</v>
      </c>
      <c r="E41" s="60">
        <v>80</v>
      </c>
      <c r="F41" s="60">
        <v>66</v>
      </c>
    </row>
    <row r="42" spans="1:6" x14ac:dyDescent="0.2">
      <c r="A42" s="59" t="s">
        <v>85</v>
      </c>
      <c r="B42" s="60">
        <v>122</v>
      </c>
      <c r="C42" s="60">
        <v>98</v>
      </c>
      <c r="D42" s="60">
        <v>118</v>
      </c>
      <c r="E42" s="60">
        <v>107</v>
      </c>
      <c r="F42" s="60">
        <v>105</v>
      </c>
    </row>
    <row r="43" spans="1:6" x14ac:dyDescent="0.2">
      <c r="A43" s="59" t="s">
        <v>86</v>
      </c>
      <c r="B43" s="60">
        <v>126</v>
      </c>
      <c r="C43" s="60">
        <v>119</v>
      </c>
      <c r="D43" s="60">
        <v>128</v>
      </c>
      <c r="E43" s="60">
        <v>145</v>
      </c>
      <c r="F43" s="60">
        <v>96</v>
      </c>
    </row>
    <row r="44" spans="1:6" x14ac:dyDescent="0.2">
      <c r="A44" s="59" t="s">
        <v>87</v>
      </c>
      <c r="B44" s="60">
        <v>335</v>
      </c>
      <c r="C44" s="60">
        <v>453</v>
      </c>
      <c r="D44" s="60">
        <v>467</v>
      </c>
      <c r="E44" s="60">
        <v>471</v>
      </c>
      <c r="F44" s="60">
        <v>500</v>
      </c>
    </row>
    <row r="45" spans="1:6" x14ac:dyDescent="0.2">
      <c r="A45" s="59" t="s">
        <v>88</v>
      </c>
      <c r="B45" s="60">
        <v>313</v>
      </c>
      <c r="C45" s="60">
        <v>315</v>
      </c>
      <c r="D45" s="60">
        <v>323</v>
      </c>
      <c r="E45" s="60">
        <v>284</v>
      </c>
      <c r="F45" s="60">
        <v>295</v>
      </c>
    </row>
    <row r="46" spans="1:6" x14ac:dyDescent="0.2">
      <c r="A46" s="59" t="s">
        <v>89</v>
      </c>
      <c r="B46" s="60">
        <v>188</v>
      </c>
      <c r="C46" s="60">
        <v>169</v>
      </c>
      <c r="D46" s="60">
        <v>148</v>
      </c>
      <c r="E46" s="60">
        <v>149</v>
      </c>
      <c r="F46" s="60">
        <v>162</v>
      </c>
    </row>
    <row r="47" spans="1:6" x14ac:dyDescent="0.2">
      <c r="A47" s="59" t="s">
        <v>90</v>
      </c>
      <c r="B47" s="60">
        <v>95</v>
      </c>
      <c r="C47" s="60">
        <v>74</v>
      </c>
      <c r="D47" s="60">
        <v>101</v>
      </c>
      <c r="E47" s="60">
        <v>120</v>
      </c>
      <c r="F47" s="60">
        <v>113</v>
      </c>
    </row>
    <row r="48" spans="1:6" x14ac:dyDescent="0.2">
      <c r="A48" s="59" t="s">
        <v>91</v>
      </c>
      <c r="B48" s="60">
        <v>96</v>
      </c>
      <c r="C48" s="60">
        <v>74</v>
      </c>
      <c r="D48" s="60">
        <v>104</v>
      </c>
      <c r="E48" s="60">
        <v>77</v>
      </c>
      <c r="F48" s="60">
        <v>92</v>
      </c>
    </row>
    <row r="49" spans="1:6" x14ac:dyDescent="0.2">
      <c r="A49" s="59" t="s">
        <v>92</v>
      </c>
      <c r="B49" s="60">
        <v>360</v>
      </c>
      <c r="C49" s="60">
        <v>355</v>
      </c>
      <c r="D49" s="60">
        <v>351</v>
      </c>
      <c r="E49" s="60">
        <v>353</v>
      </c>
      <c r="F49" s="60">
        <v>343</v>
      </c>
    </row>
    <row r="50" spans="1:6" x14ac:dyDescent="0.2">
      <c r="A50" s="59" t="s">
        <v>93</v>
      </c>
      <c r="B50" s="60">
        <v>312</v>
      </c>
      <c r="C50" s="60">
        <v>268</v>
      </c>
      <c r="D50" s="60">
        <v>294</v>
      </c>
      <c r="E50" s="60">
        <v>299</v>
      </c>
      <c r="F50" s="60">
        <v>266</v>
      </c>
    </row>
    <row r="51" spans="1:6" x14ac:dyDescent="0.2">
      <c r="A51" s="59" t="s">
        <v>94</v>
      </c>
      <c r="B51" s="60">
        <v>153</v>
      </c>
      <c r="C51" s="60">
        <v>194</v>
      </c>
      <c r="D51" s="60">
        <v>219</v>
      </c>
      <c r="E51" s="60">
        <v>286</v>
      </c>
      <c r="F51" s="60">
        <v>244</v>
      </c>
    </row>
    <row r="52" spans="1:6" x14ac:dyDescent="0.2">
      <c r="A52" s="59" t="s">
        <v>95</v>
      </c>
      <c r="B52" s="60">
        <v>75</v>
      </c>
      <c r="C52" s="60">
        <v>73</v>
      </c>
      <c r="D52" s="60">
        <v>82</v>
      </c>
      <c r="E52" s="60">
        <v>87</v>
      </c>
      <c r="F52" s="60">
        <v>72</v>
      </c>
    </row>
    <row r="53" spans="1:6" x14ac:dyDescent="0.2">
      <c r="A53" s="59" t="s">
        <v>96</v>
      </c>
      <c r="B53" s="60">
        <v>114</v>
      </c>
      <c r="C53" s="60">
        <v>123</v>
      </c>
      <c r="D53" s="60">
        <v>103</v>
      </c>
      <c r="E53" s="60">
        <v>135</v>
      </c>
      <c r="F53" s="60">
        <v>125</v>
      </c>
    </row>
    <row r="54" spans="1:6" x14ac:dyDescent="0.2">
      <c r="A54" s="59" t="s">
        <v>97</v>
      </c>
      <c r="B54" s="60">
        <v>2</v>
      </c>
      <c r="C54" s="60">
        <v>7</v>
      </c>
      <c r="D54" s="60">
        <v>2</v>
      </c>
      <c r="E54" s="60">
        <v>0</v>
      </c>
      <c r="F54" s="60">
        <v>4</v>
      </c>
    </row>
    <row r="55" spans="1:6" x14ac:dyDescent="0.2">
      <c r="A55" s="59" t="s">
        <v>98</v>
      </c>
      <c r="B55" s="60">
        <v>82</v>
      </c>
      <c r="C55" s="60">
        <v>77</v>
      </c>
      <c r="D55" s="60">
        <v>104</v>
      </c>
      <c r="E55" s="60">
        <v>88</v>
      </c>
      <c r="F55" s="60">
        <v>83</v>
      </c>
    </row>
    <row r="56" spans="1:6" x14ac:dyDescent="0.2">
      <c r="A56" s="59" t="s">
        <v>99</v>
      </c>
      <c r="B56" s="60">
        <v>134</v>
      </c>
      <c r="C56" s="60">
        <v>151</v>
      </c>
      <c r="D56" s="60">
        <v>152</v>
      </c>
      <c r="E56" s="60">
        <v>194</v>
      </c>
      <c r="F56" s="60">
        <v>167</v>
      </c>
    </row>
    <row r="57" spans="1:6" x14ac:dyDescent="0.2">
      <c r="A57" s="59" t="s">
        <v>100</v>
      </c>
      <c r="B57" s="60">
        <v>49</v>
      </c>
      <c r="C57" s="60">
        <v>44</v>
      </c>
      <c r="D57" s="60">
        <v>63</v>
      </c>
      <c r="E57" s="60">
        <v>64</v>
      </c>
      <c r="F57" s="60">
        <v>66</v>
      </c>
    </row>
    <row r="58" spans="1:6" x14ac:dyDescent="0.2">
      <c r="A58" s="59" t="s">
        <v>101</v>
      </c>
      <c r="B58" s="60">
        <v>145</v>
      </c>
      <c r="C58" s="60">
        <v>139</v>
      </c>
      <c r="D58" s="60">
        <v>140</v>
      </c>
      <c r="E58" s="60">
        <v>124</v>
      </c>
      <c r="F58" s="60">
        <v>99</v>
      </c>
    </row>
    <row r="59" spans="1:6" x14ac:dyDescent="0.2">
      <c r="A59" s="59" t="s">
        <v>102</v>
      </c>
      <c r="B59" s="60">
        <v>399</v>
      </c>
      <c r="C59" s="60">
        <v>434</v>
      </c>
      <c r="D59" s="60">
        <v>438</v>
      </c>
      <c r="E59" s="60">
        <v>431</v>
      </c>
      <c r="F59" s="60">
        <v>359</v>
      </c>
    </row>
    <row r="60" spans="1:6" x14ac:dyDescent="0.2">
      <c r="A60" s="59" t="s">
        <v>103</v>
      </c>
      <c r="B60" s="60">
        <v>136</v>
      </c>
      <c r="C60" s="60">
        <v>120</v>
      </c>
      <c r="D60" s="60">
        <v>105</v>
      </c>
      <c r="E60" s="60">
        <v>113</v>
      </c>
      <c r="F60" s="60">
        <v>113</v>
      </c>
    </row>
    <row r="61" spans="1:6" x14ac:dyDescent="0.2">
      <c r="A61" s="59" t="s">
        <v>104</v>
      </c>
      <c r="B61" s="60">
        <v>173</v>
      </c>
      <c r="C61" s="60">
        <v>173</v>
      </c>
      <c r="D61" s="60">
        <v>200</v>
      </c>
      <c r="E61" s="60">
        <v>188</v>
      </c>
      <c r="F61" s="60">
        <v>175</v>
      </c>
    </row>
    <row r="62" spans="1:6" x14ac:dyDescent="0.2">
      <c r="A62" s="59" t="s">
        <v>105</v>
      </c>
      <c r="B62" s="60">
        <v>80</v>
      </c>
      <c r="C62" s="60">
        <v>81</v>
      </c>
      <c r="D62" s="60">
        <v>71</v>
      </c>
      <c r="E62" s="60">
        <v>89</v>
      </c>
      <c r="F62" s="60">
        <v>84</v>
      </c>
    </row>
    <row r="63" spans="1:6" x14ac:dyDescent="0.2">
      <c r="A63" s="59" t="s">
        <v>106</v>
      </c>
      <c r="B63" s="60">
        <v>178</v>
      </c>
      <c r="C63" s="60">
        <v>189</v>
      </c>
      <c r="D63" s="60">
        <v>208</v>
      </c>
      <c r="E63" s="60">
        <v>210</v>
      </c>
      <c r="F63" s="60">
        <v>162</v>
      </c>
    </row>
    <row r="64" spans="1:6" x14ac:dyDescent="0.2">
      <c r="A64" s="59" t="s">
        <v>107</v>
      </c>
      <c r="B64" s="60">
        <v>54</v>
      </c>
      <c r="C64" s="60">
        <v>50</v>
      </c>
      <c r="D64" s="60">
        <v>32</v>
      </c>
      <c r="E64" s="60">
        <v>38</v>
      </c>
      <c r="F64" s="60">
        <v>42</v>
      </c>
    </row>
    <row r="65" spans="1:6" x14ac:dyDescent="0.2">
      <c r="A65" s="59" t="s">
        <v>108</v>
      </c>
      <c r="B65" s="60">
        <v>106</v>
      </c>
      <c r="C65" s="60">
        <v>96</v>
      </c>
      <c r="D65" s="60">
        <v>107</v>
      </c>
      <c r="E65" s="60">
        <v>104</v>
      </c>
      <c r="F65" s="60">
        <v>93</v>
      </c>
    </row>
    <row r="66" spans="1:6" x14ac:dyDescent="0.2">
      <c r="A66" s="59" t="s">
        <v>109</v>
      </c>
      <c r="B66" s="60">
        <v>381</v>
      </c>
      <c r="C66" s="60">
        <v>403</v>
      </c>
      <c r="D66" s="60">
        <v>433</v>
      </c>
      <c r="E66" s="60">
        <v>427</v>
      </c>
      <c r="F66" s="60">
        <v>390</v>
      </c>
    </row>
    <row r="67" spans="1:6" x14ac:dyDescent="0.2">
      <c r="A67" s="59" t="s">
        <v>110</v>
      </c>
      <c r="B67" s="60">
        <v>1</v>
      </c>
      <c r="C67" s="60">
        <v>1</v>
      </c>
      <c r="D67" s="60">
        <v>2</v>
      </c>
      <c r="E67" s="60">
        <v>2</v>
      </c>
      <c r="F67" s="60">
        <v>0</v>
      </c>
    </row>
    <row r="68" spans="1:6" x14ac:dyDescent="0.2">
      <c r="A68" s="59" t="s">
        <v>111</v>
      </c>
      <c r="B68" s="60">
        <v>3</v>
      </c>
      <c r="C68" s="60">
        <v>4</v>
      </c>
      <c r="D68" s="60">
        <v>2</v>
      </c>
      <c r="E68" s="60">
        <v>5</v>
      </c>
      <c r="F68" s="60">
        <v>7</v>
      </c>
    </row>
    <row r="69" spans="1:6" x14ac:dyDescent="0.2">
      <c r="A69" s="59" t="s">
        <v>112</v>
      </c>
      <c r="B69" s="60">
        <v>136</v>
      </c>
      <c r="C69" s="60">
        <v>114</v>
      </c>
      <c r="D69" s="60">
        <v>142</v>
      </c>
      <c r="E69" s="60">
        <v>128</v>
      </c>
      <c r="F69" s="60">
        <v>135</v>
      </c>
    </row>
    <row r="70" spans="1:6" x14ac:dyDescent="0.2">
      <c r="A70" s="59" t="s">
        <v>113</v>
      </c>
      <c r="B70" s="60">
        <v>350</v>
      </c>
      <c r="C70" s="60">
        <v>326</v>
      </c>
      <c r="D70" s="60">
        <v>330</v>
      </c>
      <c r="E70" s="60">
        <v>321</v>
      </c>
      <c r="F70" s="60">
        <v>266</v>
      </c>
    </row>
    <row r="71" spans="1:6" x14ac:dyDescent="0.2">
      <c r="A71" s="59" t="s">
        <v>114</v>
      </c>
      <c r="B71" s="60">
        <v>244</v>
      </c>
      <c r="C71" s="60">
        <v>247</v>
      </c>
      <c r="D71" s="60">
        <v>238</v>
      </c>
      <c r="E71" s="60">
        <v>251</v>
      </c>
      <c r="F71" s="60">
        <v>262</v>
      </c>
    </row>
    <row r="72" spans="1:6" x14ac:dyDescent="0.2">
      <c r="A72" s="59" t="s">
        <v>115</v>
      </c>
      <c r="B72" s="60">
        <v>65</v>
      </c>
      <c r="C72" s="60">
        <v>90</v>
      </c>
      <c r="D72" s="60">
        <v>89</v>
      </c>
      <c r="E72" s="60">
        <v>97</v>
      </c>
      <c r="F72" s="60">
        <v>100</v>
      </c>
    </row>
    <row r="73" spans="1:6" x14ac:dyDescent="0.2">
      <c r="A73" s="59" t="s">
        <v>116</v>
      </c>
      <c r="B73" s="60">
        <v>73</v>
      </c>
      <c r="C73" s="60">
        <v>55</v>
      </c>
      <c r="D73" s="60">
        <v>64</v>
      </c>
      <c r="E73" s="60">
        <v>57</v>
      </c>
      <c r="F73" s="60">
        <v>64</v>
      </c>
    </row>
    <row r="74" spans="1:6" x14ac:dyDescent="0.2">
      <c r="A74" s="59" t="s">
        <v>117</v>
      </c>
      <c r="B74" s="60">
        <v>168</v>
      </c>
      <c r="C74" s="60">
        <v>171</v>
      </c>
      <c r="D74" s="60">
        <v>184</v>
      </c>
      <c r="E74" s="60">
        <v>162</v>
      </c>
      <c r="F74" s="60">
        <v>179</v>
      </c>
    </row>
    <row r="75" spans="1:6" x14ac:dyDescent="0.2">
      <c r="A75" s="59" t="s">
        <v>118</v>
      </c>
      <c r="B75" s="60">
        <v>260</v>
      </c>
      <c r="C75" s="60">
        <v>304</v>
      </c>
      <c r="D75" s="60">
        <v>291</v>
      </c>
      <c r="E75" s="60">
        <v>305</v>
      </c>
      <c r="F75" s="60">
        <v>257</v>
      </c>
    </row>
    <row r="76" spans="1:6" x14ac:dyDescent="0.2">
      <c r="A76" s="59" t="s">
        <v>119</v>
      </c>
      <c r="B76" s="60">
        <v>447</v>
      </c>
      <c r="C76" s="60">
        <v>411</v>
      </c>
      <c r="D76" s="60">
        <v>406</v>
      </c>
      <c r="E76" s="60">
        <v>444</v>
      </c>
      <c r="F76" s="60">
        <v>457</v>
      </c>
    </row>
    <row r="77" spans="1:6" x14ac:dyDescent="0.2">
      <c r="A77" s="59" t="s">
        <v>120</v>
      </c>
      <c r="B77" s="60">
        <v>317</v>
      </c>
      <c r="C77" s="60">
        <v>318</v>
      </c>
      <c r="D77" s="60">
        <v>283</v>
      </c>
      <c r="E77" s="60">
        <v>293</v>
      </c>
      <c r="F77" s="60">
        <v>333</v>
      </c>
    </row>
    <row r="78" spans="1:6" x14ac:dyDescent="0.2">
      <c r="A78" s="59" t="s">
        <v>121</v>
      </c>
      <c r="B78" s="60">
        <v>77</v>
      </c>
      <c r="C78" s="60">
        <v>96</v>
      </c>
      <c r="D78" s="60">
        <v>90</v>
      </c>
      <c r="E78" s="60">
        <v>120</v>
      </c>
      <c r="F78" s="60">
        <v>83</v>
      </c>
    </row>
    <row r="79" spans="1:6" x14ac:dyDescent="0.2">
      <c r="A79" s="59" t="s">
        <v>122</v>
      </c>
      <c r="B79" s="60">
        <v>209</v>
      </c>
      <c r="C79" s="60">
        <v>225</v>
      </c>
      <c r="D79" s="60">
        <v>239</v>
      </c>
      <c r="E79" s="60">
        <v>300</v>
      </c>
      <c r="F79" s="60">
        <v>242</v>
      </c>
    </row>
    <row r="80" spans="1:6" x14ac:dyDescent="0.2">
      <c r="A80" s="59" t="s">
        <v>123</v>
      </c>
      <c r="B80" s="60">
        <v>334</v>
      </c>
      <c r="C80" s="60">
        <v>352</v>
      </c>
      <c r="D80" s="60">
        <v>335</v>
      </c>
      <c r="E80" s="60">
        <v>350</v>
      </c>
      <c r="F80" s="60">
        <v>353</v>
      </c>
    </row>
    <row r="81" spans="1:6" ht="14.25" x14ac:dyDescent="0.2">
      <c r="A81" s="59" t="s">
        <v>124</v>
      </c>
      <c r="B81" s="60">
        <v>208</v>
      </c>
      <c r="C81" s="60">
        <v>251</v>
      </c>
      <c r="D81" s="60">
        <v>240</v>
      </c>
      <c r="E81" s="60">
        <v>239</v>
      </c>
      <c r="F81" s="60">
        <v>264</v>
      </c>
    </row>
    <row r="82" spans="1:6" x14ac:dyDescent="0.2">
      <c r="A82" s="59" t="s">
        <v>125</v>
      </c>
      <c r="B82" s="60">
        <v>155</v>
      </c>
      <c r="C82" s="60">
        <v>166</v>
      </c>
      <c r="D82" s="60">
        <v>133</v>
      </c>
      <c r="E82" s="60">
        <v>144</v>
      </c>
      <c r="F82" s="60">
        <v>143</v>
      </c>
    </row>
    <row r="83" spans="1:6" x14ac:dyDescent="0.2">
      <c r="A83" s="59" t="s">
        <v>126</v>
      </c>
      <c r="B83" s="60">
        <v>200</v>
      </c>
      <c r="C83" s="60">
        <v>229</v>
      </c>
      <c r="D83" s="60">
        <v>255</v>
      </c>
      <c r="E83" s="60">
        <v>257</v>
      </c>
      <c r="F83" s="60">
        <v>221</v>
      </c>
    </row>
    <row r="84" spans="1:6" x14ac:dyDescent="0.2">
      <c r="A84" s="59" t="s">
        <v>127</v>
      </c>
      <c r="B84" s="60">
        <v>231</v>
      </c>
      <c r="C84" s="60">
        <v>237</v>
      </c>
      <c r="D84" s="60">
        <v>280</v>
      </c>
      <c r="E84" s="60">
        <v>214</v>
      </c>
      <c r="F84" s="60">
        <v>204</v>
      </c>
    </row>
    <row r="85" spans="1:6" x14ac:dyDescent="0.2">
      <c r="A85" s="59" t="s">
        <v>128</v>
      </c>
      <c r="B85" s="60">
        <v>197</v>
      </c>
      <c r="C85" s="60">
        <v>231</v>
      </c>
      <c r="D85" s="60">
        <v>198</v>
      </c>
      <c r="E85" s="60">
        <v>250</v>
      </c>
      <c r="F85" s="60">
        <v>247</v>
      </c>
    </row>
    <row r="86" spans="1:6" x14ac:dyDescent="0.2">
      <c r="A86" s="59" t="s">
        <v>129</v>
      </c>
      <c r="B86" s="60">
        <v>137</v>
      </c>
      <c r="C86" s="60">
        <v>117</v>
      </c>
      <c r="D86" s="60">
        <v>145</v>
      </c>
      <c r="E86" s="60">
        <v>151</v>
      </c>
      <c r="F86" s="60">
        <v>146</v>
      </c>
    </row>
    <row r="87" spans="1:6" x14ac:dyDescent="0.2">
      <c r="A87" s="59" t="s">
        <v>130</v>
      </c>
      <c r="B87" s="60">
        <v>6</v>
      </c>
      <c r="C87" s="60">
        <v>0</v>
      </c>
      <c r="D87" s="60">
        <v>3</v>
      </c>
      <c r="E87" s="60">
        <v>4</v>
      </c>
      <c r="F87" s="60">
        <v>1</v>
      </c>
    </row>
    <row r="88" spans="1:6" x14ac:dyDescent="0.2">
      <c r="A88" s="59" t="s">
        <v>131</v>
      </c>
      <c r="B88" s="60">
        <v>62</v>
      </c>
      <c r="C88" s="60">
        <v>67</v>
      </c>
      <c r="D88" s="60">
        <v>60</v>
      </c>
      <c r="E88" s="60">
        <v>54</v>
      </c>
      <c r="F88" s="60">
        <v>30</v>
      </c>
    </row>
    <row r="89" spans="1:6" x14ac:dyDescent="0.2">
      <c r="A89" s="59" t="s">
        <v>132</v>
      </c>
      <c r="B89" s="60">
        <v>83</v>
      </c>
      <c r="C89" s="60">
        <v>93</v>
      </c>
      <c r="D89" s="60">
        <v>109</v>
      </c>
      <c r="E89" s="60">
        <v>101</v>
      </c>
      <c r="F89" s="60">
        <v>83</v>
      </c>
    </row>
    <row r="90" spans="1:6" x14ac:dyDescent="0.2">
      <c r="A90" s="59" t="s">
        <v>133</v>
      </c>
      <c r="B90" s="60">
        <v>39</v>
      </c>
      <c r="C90" s="60">
        <v>24</v>
      </c>
      <c r="D90" s="60">
        <v>8</v>
      </c>
      <c r="E90" s="60">
        <v>9</v>
      </c>
      <c r="F90" s="60">
        <v>15</v>
      </c>
    </row>
    <row r="91" spans="1:6" x14ac:dyDescent="0.2">
      <c r="A91" s="59" t="s">
        <v>134</v>
      </c>
      <c r="B91" s="60">
        <v>181</v>
      </c>
      <c r="C91" s="60">
        <v>227</v>
      </c>
      <c r="D91" s="60">
        <v>195</v>
      </c>
      <c r="E91" s="60">
        <v>181</v>
      </c>
      <c r="F91" s="60">
        <v>178</v>
      </c>
    </row>
    <row r="92" spans="1:6" x14ac:dyDescent="0.2">
      <c r="A92" s="59" t="s">
        <v>135</v>
      </c>
      <c r="B92" s="60">
        <v>131</v>
      </c>
      <c r="C92" s="60">
        <v>125</v>
      </c>
      <c r="D92" s="60">
        <v>154</v>
      </c>
      <c r="E92" s="60">
        <v>126</v>
      </c>
      <c r="F92" s="60">
        <v>114</v>
      </c>
    </row>
    <row r="93" spans="1:6" x14ac:dyDescent="0.2">
      <c r="A93" s="59" t="s">
        <v>136</v>
      </c>
      <c r="B93" s="60">
        <v>13</v>
      </c>
      <c r="C93" s="60">
        <v>21</v>
      </c>
      <c r="D93" s="60">
        <v>19</v>
      </c>
      <c r="E93" s="60">
        <v>10</v>
      </c>
      <c r="F93" s="60">
        <v>13</v>
      </c>
    </row>
    <row r="94" spans="1:6" x14ac:dyDescent="0.2">
      <c r="A94" s="59" t="s">
        <v>137</v>
      </c>
      <c r="B94" s="60">
        <v>189</v>
      </c>
      <c r="C94" s="60">
        <v>209</v>
      </c>
      <c r="D94" s="60">
        <v>246</v>
      </c>
      <c r="E94" s="60">
        <v>294</v>
      </c>
      <c r="F94" s="60">
        <v>267</v>
      </c>
    </row>
    <row r="95" spans="1:6" x14ac:dyDescent="0.2">
      <c r="A95" s="59" t="s">
        <v>138</v>
      </c>
      <c r="B95" s="60">
        <v>45</v>
      </c>
      <c r="C95" s="60">
        <v>30</v>
      </c>
      <c r="D95" s="60">
        <v>22</v>
      </c>
      <c r="E95" s="60">
        <v>31</v>
      </c>
      <c r="F95" s="60">
        <v>31</v>
      </c>
    </row>
    <row r="96" spans="1:6" x14ac:dyDescent="0.2">
      <c r="A96" s="59" t="s">
        <v>139</v>
      </c>
      <c r="B96" s="60">
        <v>267</v>
      </c>
      <c r="C96" s="60">
        <v>334</v>
      </c>
      <c r="D96" s="60">
        <v>377</v>
      </c>
      <c r="E96" s="60">
        <v>466</v>
      </c>
      <c r="F96" s="60">
        <v>412</v>
      </c>
    </row>
    <row r="97" spans="1:6" x14ac:dyDescent="0.2">
      <c r="A97" s="59" t="s">
        <v>140</v>
      </c>
      <c r="B97" s="60">
        <v>96</v>
      </c>
      <c r="C97" s="60">
        <v>78</v>
      </c>
      <c r="D97" s="60">
        <v>70</v>
      </c>
      <c r="E97" s="60">
        <v>84</v>
      </c>
      <c r="F97" s="60">
        <v>85</v>
      </c>
    </row>
    <row r="98" spans="1:6" x14ac:dyDescent="0.2">
      <c r="A98" s="59" t="s">
        <v>141</v>
      </c>
      <c r="B98" s="60">
        <v>89</v>
      </c>
      <c r="C98" s="60">
        <v>78</v>
      </c>
      <c r="D98" s="60">
        <v>81</v>
      </c>
      <c r="E98" s="60">
        <v>84</v>
      </c>
      <c r="F98" s="60">
        <v>71</v>
      </c>
    </row>
    <row r="99" spans="1:6" x14ac:dyDescent="0.2">
      <c r="A99" s="59" t="s">
        <v>142</v>
      </c>
      <c r="B99" s="60">
        <v>1</v>
      </c>
      <c r="C99" s="60">
        <v>5</v>
      </c>
      <c r="D99" s="60">
        <v>3</v>
      </c>
      <c r="E99" s="60">
        <v>4</v>
      </c>
      <c r="F99" s="60">
        <v>5</v>
      </c>
    </row>
    <row r="100" spans="1:6" x14ac:dyDescent="0.2">
      <c r="A100" s="59" t="s">
        <v>143</v>
      </c>
      <c r="B100" s="60">
        <v>328</v>
      </c>
      <c r="C100" s="60">
        <v>325</v>
      </c>
      <c r="D100" s="60">
        <v>330</v>
      </c>
      <c r="E100" s="60">
        <v>341</v>
      </c>
      <c r="F100" s="60">
        <v>268</v>
      </c>
    </row>
    <row r="101" spans="1:6" x14ac:dyDescent="0.2">
      <c r="A101" s="59" t="s">
        <v>144</v>
      </c>
      <c r="B101" s="60">
        <v>2</v>
      </c>
      <c r="C101" s="60">
        <v>3</v>
      </c>
      <c r="D101" s="60">
        <v>3</v>
      </c>
      <c r="E101" s="60">
        <v>2</v>
      </c>
      <c r="F101" s="60">
        <v>11</v>
      </c>
    </row>
    <row r="102" spans="1:6" x14ac:dyDescent="0.2">
      <c r="A102" s="59" t="s">
        <v>145</v>
      </c>
      <c r="B102" s="60">
        <v>73</v>
      </c>
      <c r="C102" s="60">
        <v>64</v>
      </c>
      <c r="D102" s="60">
        <v>45</v>
      </c>
      <c r="E102" s="60">
        <v>56</v>
      </c>
      <c r="F102" s="60">
        <v>48</v>
      </c>
    </row>
    <row r="103" spans="1:6" x14ac:dyDescent="0.2">
      <c r="A103" s="59" t="s">
        <v>146</v>
      </c>
      <c r="B103" s="60">
        <v>145</v>
      </c>
      <c r="C103" s="60">
        <v>168</v>
      </c>
      <c r="D103" s="60">
        <v>142</v>
      </c>
      <c r="E103" s="60">
        <v>162</v>
      </c>
      <c r="F103" s="60">
        <v>161</v>
      </c>
    </row>
    <row r="104" spans="1:6" x14ac:dyDescent="0.2">
      <c r="A104" s="59" t="s">
        <v>147</v>
      </c>
      <c r="B104" s="60">
        <v>32</v>
      </c>
      <c r="C104" s="60">
        <v>32</v>
      </c>
      <c r="D104" s="60">
        <v>47</v>
      </c>
      <c r="E104" s="60">
        <v>27</v>
      </c>
      <c r="F104" s="60">
        <v>31</v>
      </c>
    </row>
    <row r="105" spans="1:6" x14ac:dyDescent="0.2">
      <c r="A105" s="59" t="s">
        <v>148</v>
      </c>
      <c r="B105" s="60">
        <v>88</v>
      </c>
      <c r="C105" s="60">
        <v>114</v>
      </c>
      <c r="D105" s="60">
        <v>92</v>
      </c>
      <c r="E105" s="60">
        <v>114</v>
      </c>
      <c r="F105" s="60">
        <v>93</v>
      </c>
    </row>
    <row r="106" spans="1:6" x14ac:dyDescent="0.2">
      <c r="A106" s="59" t="s">
        <v>149</v>
      </c>
      <c r="B106" s="60">
        <v>48</v>
      </c>
      <c r="C106" s="60">
        <v>49</v>
      </c>
      <c r="D106" s="60">
        <v>46</v>
      </c>
      <c r="E106" s="60">
        <v>46</v>
      </c>
      <c r="F106" s="60">
        <v>40</v>
      </c>
    </row>
    <row r="107" spans="1:6" x14ac:dyDescent="0.2">
      <c r="A107" s="59" t="s">
        <v>150</v>
      </c>
      <c r="B107" s="60">
        <v>0</v>
      </c>
      <c r="C107" s="60">
        <v>0</v>
      </c>
      <c r="D107" s="60">
        <v>0</v>
      </c>
      <c r="E107" s="60">
        <v>0</v>
      </c>
      <c r="F107" s="60">
        <v>0</v>
      </c>
    </row>
    <row r="108" spans="1:6" x14ac:dyDescent="0.2">
      <c r="A108" s="59" t="s">
        <v>151</v>
      </c>
      <c r="B108" s="60">
        <v>265</v>
      </c>
      <c r="C108" s="60">
        <v>278</v>
      </c>
      <c r="D108" s="60">
        <v>273</v>
      </c>
      <c r="E108" s="60">
        <v>268</v>
      </c>
      <c r="F108" s="60">
        <v>263</v>
      </c>
    </row>
    <row r="109" spans="1:6" x14ac:dyDescent="0.2">
      <c r="A109" s="59" t="s">
        <v>152</v>
      </c>
      <c r="B109" s="60">
        <v>188</v>
      </c>
      <c r="C109" s="60">
        <v>189</v>
      </c>
      <c r="D109" s="60">
        <v>225</v>
      </c>
      <c r="E109" s="60">
        <v>231</v>
      </c>
      <c r="F109" s="60">
        <v>221</v>
      </c>
    </row>
    <row r="110" spans="1:6" x14ac:dyDescent="0.2">
      <c r="A110" s="59" t="s">
        <v>153</v>
      </c>
      <c r="B110" s="60">
        <v>415</v>
      </c>
      <c r="C110" s="60">
        <v>454</v>
      </c>
      <c r="D110" s="60">
        <v>500</v>
      </c>
      <c r="E110" s="60">
        <v>513</v>
      </c>
      <c r="F110" s="60">
        <v>428</v>
      </c>
    </row>
    <row r="111" spans="1:6" x14ac:dyDescent="0.2">
      <c r="A111" s="59" t="s">
        <v>154</v>
      </c>
      <c r="B111" s="60">
        <v>78</v>
      </c>
      <c r="C111" s="60">
        <v>59</v>
      </c>
      <c r="D111" s="60">
        <v>84</v>
      </c>
      <c r="E111" s="60">
        <v>50</v>
      </c>
      <c r="F111" s="60">
        <v>40</v>
      </c>
    </row>
    <row r="112" spans="1:6" x14ac:dyDescent="0.2">
      <c r="A112" s="21"/>
      <c r="B112" s="60"/>
      <c r="C112" s="60"/>
      <c r="D112" s="60"/>
      <c r="E112" s="60"/>
      <c r="F112" s="60"/>
    </row>
    <row r="113" spans="1:11" x14ac:dyDescent="0.2">
      <c r="A113" s="57" t="s">
        <v>155</v>
      </c>
      <c r="B113" s="58">
        <v>1557</v>
      </c>
      <c r="C113" s="58">
        <v>1654</v>
      </c>
      <c r="D113" s="58">
        <v>1666</v>
      </c>
      <c r="E113" s="58">
        <v>1707</v>
      </c>
      <c r="F113" s="58">
        <v>1676</v>
      </c>
      <c r="G113" s="102"/>
      <c r="H113" s="102"/>
      <c r="I113" s="102"/>
      <c r="J113" s="102"/>
      <c r="K113" s="102"/>
    </row>
    <row r="114" spans="1:11" x14ac:dyDescent="0.2">
      <c r="A114" s="25" t="s">
        <v>156</v>
      </c>
      <c r="B114" s="60">
        <v>31</v>
      </c>
      <c r="C114" s="60">
        <v>30</v>
      </c>
      <c r="D114" s="60">
        <v>22</v>
      </c>
      <c r="E114" s="60">
        <v>24</v>
      </c>
      <c r="F114" s="60">
        <v>22</v>
      </c>
    </row>
    <row r="115" spans="1:11" x14ac:dyDescent="0.2">
      <c r="A115" s="25" t="s">
        <v>157</v>
      </c>
      <c r="B115" s="60">
        <v>224</v>
      </c>
      <c r="C115" s="60">
        <v>271</v>
      </c>
      <c r="D115" s="60">
        <v>236</v>
      </c>
      <c r="E115" s="60">
        <v>265</v>
      </c>
      <c r="F115" s="60">
        <v>251</v>
      </c>
    </row>
    <row r="116" spans="1:11" ht="14.25" x14ac:dyDescent="0.2">
      <c r="A116" s="25" t="s">
        <v>158</v>
      </c>
      <c r="B116" s="60">
        <v>0</v>
      </c>
      <c r="C116" s="60">
        <v>0</v>
      </c>
      <c r="D116" s="60">
        <v>0</v>
      </c>
      <c r="E116" s="60">
        <v>0</v>
      </c>
      <c r="F116" s="60">
        <v>0</v>
      </c>
    </row>
    <row r="117" spans="1:11" x14ac:dyDescent="0.2">
      <c r="A117" s="55" t="s">
        <v>187</v>
      </c>
      <c r="B117" s="60">
        <v>57</v>
      </c>
      <c r="C117" s="60">
        <v>89</v>
      </c>
      <c r="D117" s="60">
        <v>85</v>
      </c>
      <c r="E117" s="60">
        <v>74</v>
      </c>
      <c r="F117" s="60">
        <v>88</v>
      </c>
    </row>
    <row r="118" spans="1:11" x14ac:dyDescent="0.2">
      <c r="A118" s="25" t="s">
        <v>159</v>
      </c>
      <c r="B118" s="60">
        <v>26</v>
      </c>
      <c r="C118" s="60">
        <v>29</v>
      </c>
      <c r="D118" s="60">
        <v>22</v>
      </c>
      <c r="E118" s="60">
        <v>33</v>
      </c>
      <c r="F118" s="60">
        <v>26</v>
      </c>
    </row>
    <row r="119" spans="1:11" x14ac:dyDescent="0.2">
      <c r="A119" s="25" t="s">
        <v>188</v>
      </c>
      <c r="B119" s="60">
        <v>204</v>
      </c>
      <c r="C119" s="60">
        <v>232</v>
      </c>
      <c r="D119" s="60">
        <v>210</v>
      </c>
      <c r="E119" s="60">
        <v>234</v>
      </c>
      <c r="F119" s="60">
        <v>248</v>
      </c>
    </row>
    <row r="120" spans="1:11" x14ac:dyDescent="0.2">
      <c r="A120" s="25" t="s">
        <v>160</v>
      </c>
      <c r="B120" s="60">
        <v>121</v>
      </c>
      <c r="C120" s="60">
        <v>113</v>
      </c>
      <c r="D120" s="60">
        <v>160</v>
      </c>
      <c r="E120" s="60">
        <v>126</v>
      </c>
      <c r="F120" s="60">
        <v>147</v>
      </c>
    </row>
    <row r="121" spans="1:11" x14ac:dyDescent="0.2">
      <c r="A121" s="25" t="s">
        <v>161</v>
      </c>
      <c r="B121" s="60">
        <v>219</v>
      </c>
      <c r="C121" s="60">
        <v>200</v>
      </c>
      <c r="D121" s="60">
        <v>220</v>
      </c>
      <c r="E121" s="60">
        <v>229</v>
      </c>
      <c r="F121" s="60">
        <v>197</v>
      </c>
    </row>
    <row r="122" spans="1:11" x14ac:dyDescent="0.2">
      <c r="A122" s="25" t="s">
        <v>162</v>
      </c>
      <c r="B122" s="60">
        <v>120</v>
      </c>
      <c r="C122" s="60">
        <v>105</v>
      </c>
      <c r="D122" s="60">
        <v>120</v>
      </c>
      <c r="E122" s="60">
        <v>105</v>
      </c>
      <c r="F122" s="60">
        <v>107</v>
      </c>
    </row>
    <row r="123" spans="1:11" x14ac:dyDescent="0.2">
      <c r="A123" s="25" t="s">
        <v>163</v>
      </c>
      <c r="B123" s="60">
        <v>156</v>
      </c>
      <c r="C123" s="60">
        <v>155</v>
      </c>
      <c r="D123" s="60">
        <v>178</v>
      </c>
      <c r="E123" s="60">
        <v>159</v>
      </c>
      <c r="F123" s="60">
        <v>166</v>
      </c>
    </row>
    <row r="124" spans="1:11" ht="14.25" x14ac:dyDescent="0.2">
      <c r="A124" s="59" t="s">
        <v>124</v>
      </c>
      <c r="B124" s="60">
        <v>149</v>
      </c>
      <c r="C124" s="60">
        <v>157</v>
      </c>
      <c r="D124" s="60">
        <v>172</v>
      </c>
      <c r="E124" s="60">
        <v>176</v>
      </c>
      <c r="F124" s="60">
        <v>149</v>
      </c>
    </row>
    <row r="125" spans="1:11" x14ac:dyDescent="0.2">
      <c r="A125" s="25" t="s">
        <v>164</v>
      </c>
      <c r="B125" s="60">
        <v>33</v>
      </c>
      <c r="C125" s="60">
        <v>36</v>
      </c>
      <c r="D125" s="60">
        <v>25</v>
      </c>
      <c r="E125" s="60">
        <v>27</v>
      </c>
      <c r="F125" s="60">
        <v>28</v>
      </c>
    </row>
    <row r="126" spans="1:11" x14ac:dyDescent="0.2">
      <c r="A126" s="25" t="s">
        <v>165</v>
      </c>
      <c r="B126" s="60">
        <v>217</v>
      </c>
      <c r="C126" s="60">
        <v>237</v>
      </c>
      <c r="D126" s="60">
        <v>216</v>
      </c>
      <c r="E126" s="60">
        <v>255</v>
      </c>
      <c r="F126" s="60">
        <v>247</v>
      </c>
    </row>
    <row r="127" spans="1:11" ht="13.5" thickBot="1" x14ac:dyDescent="0.25">
      <c r="A127" s="61"/>
      <c r="B127" s="61"/>
      <c r="C127" s="61"/>
      <c r="D127" s="61"/>
      <c r="E127" s="61"/>
      <c r="F127" s="61"/>
    </row>
    <row r="129" spans="1:1" x14ac:dyDescent="0.2">
      <c r="A129" s="88" t="s">
        <v>166</v>
      </c>
    </row>
    <row r="130" spans="1:1" x14ac:dyDescent="0.2">
      <c r="A130" s="88" t="s">
        <v>221</v>
      </c>
    </row>
    <row r="131" spans="1:1" x14ac:dyDescent="0.2">
      <c r="A131" s="88" t="s">
        <v>222</v>
      </c>
    </row>
  </sheetData>
  <hyperlinks>
    <hyperlink ref="H1" location="Contents!A1" display="Contents"/>
  </hyperlinks>
  <pageMargins left="0.7" right="0.7" top="0.75" bottom="0.75" header="0.3" footer="0.3"/>
  <pageSetup paperSize="9" scale="82" fitToHeight="2" orientation="portrait" r:id="rId1"/>
  <rowBreaks count="1" manualBreakCount="1">
    <brk id="6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zoomScaleNormal="100" zoomScaleSheetLayoutView="100" workbookViewId="0"/>
  </sheetViews>
  <sheetFormatPr defaultRowHeight="12.75" x14ac:dyDescent="0.2"/>
  <cols>
    <col min="1" max="1" width="51.42578125" style="2" customWidth="1"/>
    <col min="2" max="6" width="13.140625" style="2" customWidth="1"/>
    <col min="7" max="7" width="22.28515625" style="2" customWidth="1"/>
    <col min="8" max="16384" width="9.140625" style="2"/>
  </cols>
  <sheetData>
    <row r="1" spans="1:7" ht="15.75" customHeight="1" x14ac:dyDescent="0.25">
      <c r="A1" s="36" t="s">
        <v>31</v>
      </c>
      <c r="B1" s="36"/>
      <c r="C1" s="36"/>
      <c r="D1" s="36"/>
      <c r="E1" s="36"/>
      <c r="F1" s="36"/>
      <c r="G1" s="94" t="s">
        <v>174</v>
      </c>
    </row>
    <row r="2" spans="1:7" x14ac:dyDescent="0.2">
      <c r="A2" s="25"/>
      <c r="B2" s="23"/>
      <c r="C2" s="23"/>
      <c r="D2" s="23"/>
      <c r="E2" s="23"/>
      <c r="F2" s="23"/>
      <c r="G2" s="23"/>
    </row>
    <row r="3" spans="1:7" ht="48" thickBot="1" x14ac:dyDescent="0.3">
      <c r="A3" s="56"/>
      <c r="B3" s="7" t="s">
        <v>211</v>
      </c>
      <c r="C3" s="7" t="s">
        <v>2</v>
      </c>
      <c r="D3" s="7" t="s">
        <v>3</v>
      </c>
      <c r="E3" s="7" t="s">
        <v>4</v>
      </c>
      <c r="F3" s="7" t="s">
        <v>232</v>
      </c>
      <c r="G3" s="7" t="s">
        <v>237</v>
      </c>
    </row>
    <row r="4" spans="1:7" ht="15.75" customHeight="1" x14ac:dyDescent="0.25">
      <c r="A4" s="37" t="s">
        <v>0</v>
      </c>
      <c r="G4" s="25"/>
    </row>
    <row r="5" spans="1:7" ht="15.75" customHeight="1" x14ac:dyDescent="0.2">
      <c r="G5" s="25"/>
    </row>
    <row r="6" spans="1:7" ht="14.25" x14ac:dyDescent="0.2">
      <c r="A6" s="38" t="s">
        <v>235</v>
      </c>
      <c r="B6" s="10">
        <v>9808</v>
      </c>
      <c r="C6" s="10">
        <v>12103</v>
      </c>
      <c r="D6" s="10">
        <v>12480</v>
      </c>
      <c r="E6" s="10">
        <v>12141</v>
      </c>
      <c r="F6" s="10">
        <v>13091</v>
      </c>
      <c r="G6" s="79" t="s">
        <v>11</v>
      </c>
    </row>
    <row r="7" spans="1:7" ht="12.75" customHeight="1" x14ac:dyDescent="0.2">
      <c r="A7" s="39" t="s">
        <v>7</v>
      </c>
      <c r="B7" s="14">
        <v>2479</v>
      </c>
      <c r="C7" s="14">
        <v>3485</v>
      </c>
      <c r="D7" s="14">
        <v>3657</v>
      </c>
      <c r="E7" s="14">
        <v>3545</v>
      </c>
      <c r="F7" s="14">
        <v>3474</v>
      </c>
      <c r="G7" s="79" t="s">
        <v>11</v>
      </c>
    </row>
    <row r="8" spans="1:7" ht="12.75" customHeight="1" x14ac:dyDescent="0.2">
      <c r="A8" s="39" t="s">
        <v>8</v>
      </c>
      <c r="B8" s="14">
        <v>1603</v>
      </c>
      <c r="C8" s="14">
        <v>1885</v>
      </c>
      <c r="D8" s="14">
        <v>1935</v>
      </c>
      <c r="E8" s="14">
        <v>1888</v>
      </c>
      <c r="F8" s="14">
        <v>1987</v>
      </c>
      <c r="G8" s="79" t="s">
        <v>11</v>
      </c>
    </row>
    <row r="9" spans="1:7" ht="12.75" customHeight="1" x14ac:dyDescent="0.2">
      <c r="A9" s="13" t="s">
        <v>9</v>
      </c>
      <c r="B9" s="14">
        <v>5726</v>
      </c>
      <c r="C9" s="14">
        <v>6733</v>
      </c>
      <c r="D9" s="14">
        <v>6888</v>
      </c>
      <c r="E9" s="14">
        <v>6708</v>
      </c>
      <c r="F9" s="14">
        <v>7630</v>
      </c>
      <c r="G9" s="79" t="s">
        <v>11</v>
      </c>
    </row>
    <row r="10" spans="1:7" ht="12.75" customHeight="1" x14ac:dyDescent="0.2">
      <c r="A10" s="15" t="s">
        <v>10</v>
      </c>
      <c r="B10" s="14">
        <v>2762</v>
      </c>
      <c r="C10" s="14">
        <v>3308</v>
      </c>
      <c r="D10" s="14">
        <v>3342</v>
      </c>
      <c r="E10" s="14">
        <v>3318</v>
      </c>
      <c r="F10" s="14">
        <v>3726</v>
      </c>
      <c r="G10" s="79" t="s">
        <v>11</v>
      </c>
    </row>
    <row r="11" spans="1:7" ht="12.75" customHeight="1" x14ac:dyDescent="0.2">
      <c r="A11" s="15" t="s">
        <v>12</v>
      </c>
      <c r="B11" s="14">
        <v>2964</v>
      </c>
      <c r="C11" s="14">
        <v>3425</v>
      </c>
      <c r="D11" s="14">
        <v>3546</v>
      </c>
      <c r="E11" s="14">
        <v>3390</v>
      </c>
      <c r="F11" s="14">
        <v>3904</v>
      </c>
      <c r="G11" s="79" t="s">
        <v>11</v>
      </c>
    </row>
    <row r="12" spans="1:7" ht="12.75" customHeight="1" x14ac:dyDescent="0.2">
      <c r="B12" s="17"/>
      <c r="C12" s="17"/>
      <c r="D12" s="17"/>
      <c r="E12" s="17"/>
      <c r="F12" s="17"/>
      <c r="G12" s="77"/>
    </row>
    <row r="13" spans="1:7" ht="12.75" customHeight="1" x14ac:dyDescent="0.2">
      <c r="A13" s="38" t="s">
        <v>32</v>
      </c>
      <c r="B13" s="10">
        <v>2054</v>
      </c>
      <c r="C13" s="10">
        <v>2090</v>
      </c>
      <c r="D13" s="10">
        <v>2262</v>
      </c>
      <c r="E13" s="10">
        <v>2202</v>
      </c>
      <c r="F13" s="10">
        <v>2133</v>
      </c>
      <c r="G13" s="77">
        <v>3.8461538461538547E-2</v>
      </c>
    </row>
    <row r="14" spans="1:7" x14ac:dyDescent="0.2">
      <c r="A14" s="39" t="s">
        <v>7</v>
      </c>
      <c r="B14" s="14">
        <v>215</v>
      </c>
      <c r="C14" s="14">
        <v>230</v>
      </c>
      <c r="D14" s="14">
        <v>257</v>
      </c>
      <c r="E14" s="14">
        <v>251</v>
      </c>
      <c r="F14" s="14">
        <v>272</v>
      </c>
      <c r="G14" s="78">
        <v>0.26511627906976742</v>
      </c>
    </row>
    <row r="15" spans="1:7" x14ac:dyDescent="0.2">
      <c r="A15" s="39" t="s">
        <v>8</v>
      </c>
      <c r="B15" s="14">
        <v>294</v>
      </c>
      <c r="C15" s="14">
        <v>314</v>
      </c>
      <c r="D15" s="14">
        <v>335</v>
      </c>
      <c r="E15" s="14">
        <v>326</v>
      </c>
      <c r="F15" s="14">
        <v>296</v>
      </c>
      <c r="G15" s="78">
        <v>6.8027210884353817E-3</v>
      </c>
    </row>
    <row r="16" spans="1:7" x14ac:dyDescent="0.2">
      <c r="A16" s="13" t="s">
        <v>9</v>
      </c>
      <c r="B16" s="14">
        <v>1545</v>
      </c>
      <c r="C16" s="14">
        <v>1546</v>
      </c>
      <c r="D16" s="14">
        <v>1670</v>
      </c>
      <c r="E16" s="14">
        <v>1625</v>
      </c>
      <c r="F16" s="14">
        <v>1565</v>
      </c>
      <c r="G16" s="78">
        <v>1.2944983818770295E-2</v>
      </c>
    </row>
    <row r="17" spans="1:8" x14ac:dyDescent="0.2">
      <c r="A17" s="15" t="s">
        <v>10</v>
      </c>
      <c r="B17" s="14">
        <v>629</v>
      </c>
      <c r="C17" s="14">
        <v>699</v>
      </c>
      <c r="D17" s="14">
        <v>754</v>
      </c>
      <c r="E17" s="14">
        <v>719</v>
      </c>
      <c r="F17" s="14">
        <v>684</v>
      </c>
      <c r="G17" s="78">
        <v>8.744038155802869E-2</v>
      </c>
    </row>
    <row r="18" spans="1:8" x14ac:dyDescent="0.2">
      <c r="A18" s="15" t="s">
        <v>12</v>
      </c>
      <c r="B18" s="14">
        <v>916</v>
      </c>
      <c r="C18" s="14">
        <v>847</v>
      </c>
      <c r="D18" s="14">
        <v>916</v>
      </c>
      <c r="E18" s="14">
        <v>906</v>
      </c>
      <c r="F18" s="14">
        <v>881</v>
      </c>
      <c r="G18" s="78">
        <v>-3.8209606986899569E-2</v>
      </c>
    </row>
    <row r="19" spans="1:8" x14ac:dyDescent="0.2">
      <c r="A19" s="40"/>
      <c r="G19" s="77"/>
      <c r="H19" s="25"/>
    </row>
    <row r="20" spans="1:8" x14ac:dyDescent="0.2">
      <c r="A20" s="38" t="s">
        <v>33</v>
      </c>
      <c r="B20" s="33">
        <v>0.20942088091353997</v>
      </c>
      <c r="C20" s="33">
        <v>0.17268445839874411</v>
      </c>
      <c r="D20" s="33">
        <v>0.18124999999999999</v>
      </c>
      <c r="E20" s="33">
        <v>0.18136891524586113</v>
      </c>
      <c r="F20" s="33">
        <v>0.162936368497441</v>
      </c>
      <c r="G20" s="79" t="s">
        <v>11</v>
      </c>
      <c r="H20" s="73"/>
    </row>
    <row r="21" spans="1:8" x14ac:dyDescent="0.2">
      <c r="A21" s="39" t="s">
        <v>7</v>
      </c>
      <c r="B21" s="32">
        <v>8.6728519564340453E-2</v>
      </c>
      <c r="C21" s="32">
        <v>6.5997130559540887E-2</v>
      </c>
      <c r="D21" s="32">
        <v>7.0276182663385284E-2</v>
      </c>
      <c r="E21" s="32">
        <v>7.0803949224259519E-2</v>
      </c>
      <c r="F21" s="32">
        <v>7.8295912492803682E-2</v>
      </c>
      <c r="G21" s="79" t="s">
        <v>11</v>
      </c>
      <c r="H21" s="73"/>
    </row>
    <row r="22" spans="1:8" x14ac:dyDescent="0.2">
      <c r="A22" s="39" t="s">
        <v>8</v>
      </c>
      <c r="B22" s="32">
        <v>0.18340611353711792</v>
      </c>
      <c r="C22" s="32">
        <v>0.16657824933687002</v>
      </c>
      <c r="D22" s="32">
        <v>0.1731266149870801</v>
      </c>
      <c r="E22" s="32">
        <v>0.17266949152542374</v>
      </c>
      <c r="F22" s="32">
        <v>0.14896829391041772</v>
      </c>
      <c r="G22" s="79" t="s">
        <v>11</v>
      </c>
      <c r="H22" s="73"/>
    </row>
    <row r="23" spans="1:8" x14ac:dyDescent="0.2">
      <c r="A23" s="13" t="s">
        <v>9</v>
      </c>
      <c r="B23" s="32">
        <v>0.2698218651763884</v>
      </c>
      <c r="C23" s="32">
        <v>0.22961532749145996</v>
      </c>
      <c r="D23" s="32">
        <v>0.24245063879210221</v>
      </c>
      <c r="E23" s="32">
        <v>0.24224806201550386</v>
      </c>
      <c r="F23" s="32">
        <v>0.20511140235910877</v>
      </c>
      <c r="G23" s="79" t="s">
        <v>11</v>
      </c>
      <c r="H23" s="73"/>
    </row>
    <row r="24" spans="1:8" x14ac:dyDescent="0.2">
      <c r="A24" s="15" t="s">
        <v>10</v>
      </c>
      <c r="B24" s="32">
        <v>0.2277335264301231</v>
      </c>
      <c r="C24" s="32">
        <v>0.21130592503022974</v>
      </c>
      <c r="D24" s="32">
        <v>0.22561340514661879</v>
      </c>
      <c r="E24" s="32">
        <v>0.21669680530440025</v>
      </c>
      <c r="F24" s="32">
        <v>0.18357487922705315</v>
      </c>
      <c r="G24" s="79" t="s">
        <v>11</v>
      </c>
      <c r="H24" s="73"/>
    </row>
    <row r="25" spans="1:8" x14ac:dyDescent="0.2">
      <c r="A25" s="15" t="s">
        <v>12</v>
      </c>
      <c r="B25" s="32">
        <v>0.30904183535762481</v>
      </c>
      <c r="C25" s="32">
        <v>0.24729927007299271</v>
      </c>
      <c r="D25" s="32">
        <v>0.25831923293852227</v>
      </c>
      <c r="E25" s="32">
        <v>0.26725663716814158</v>
      </c>
      <c r="F25" s="32">
        <v>0.22566598360655737</v>
      </c>
      <c r="G25" s="79" t="s">
        <v>11</v>
      </c>
      <c r="H25" s="73"/>
    </row>
    <row r="26" spans="1:8" x14ac:dyDescent="0.2">
      <c r="A26" s="40"/>
      <c r="G26" s="77"/>
      <c r="H26" s="25"/>
    </row>
    <row r="27" spans="1:8" ht="14.25" x14ac:dyDescent="0.2">
      <c r="A27" s="38" t="s">
        <v>234</v>
      </c>
      <c r="B27" s="10">
        <v>2107</v>
      </c>
      <c r="C27" s="10">
        <v>2032</v>
      </c>
      <c r="D27" s="10">
        <v>2073</v>
      </c>
      <c r="E27" s="10">
        <v>2076</v>
      </c>
      <c r="F27" s="10">
        <v>2094</v>
      </c>
      <c r="G27" s="78">
        <v>-6.1699098243949146E-3</v>
      </c>
    </row>
    <row r="28" spans="1:8" ht="13.5" thickBot="1" x14ac:dyDescent="0.25">
      <c r="A28" s="20"/>
      <c r="B28" s="20"/>
      <c r="C28" s="20"/>
      <c r="D28" s="20"/>
      <c r="E28" s="20"/>
      <c r="F28" s="20"/>
      <c r="G28" s="20"/>
    </row>
    <row r="30" spans="1:8" ht="15" x14ac:dyDescent="0.2">
      <c r="B30" s="97"/>
      <c r="C30" s="98"/>
      <c r="D30" s="98"/>
      <c r="E30" s="98"/>
    </row>
    <row r="31" spans="1:8" ht="48" thickBot="1" x14ac:dyDescent="0.3">
      <c r="A31" s="56"/>
      <c r="B31" s="7" t="s">
        <v>211</v>
      </c>
      <c r="C31" s="7" t="s">
        <v>2</v>
      </c>
      <c r="D31" s="7" t="s">
        <v>3</v>
      </c>
      <c r="E31" s="7" t="s">
        <v>4</v>
      </c>
      <c r="F31" s="7" t="s">
        <v>232</v>
      </c>
      <c r="G31" s="7" t="s">
        <v>237</v>
      </c>
    </row>
    <row r="32" spans="1:8" ht="15" x14ac:dyDescent="0.25">
      <c r="A32" s="37" t="s">
        <v>27</v>
      </c>
      <c r="G32" s="25"/>
    </row>
    <row r="33" spans="1:7" x14ac:dyDescent="0.2">
      <c r="G33" s="25"/>
    </row>
    <row r="34" spans="1:7" ht="14.25" x14ac:dyDescent="0.2">
      <c r="A34" s="38" t="s">
        <v>235</v>
      </c>
      <c r="B34" s="10">
        <v>9046</v>
      </c>
      <c r="C34" s="10">
        <v>11143</v>
      </c>
      <c r="D34" s="10">
        <v>11481</v>
      </c>
      <c r="E34" s="10">
        <v>11143</v>
      </c>
      <c r="F34" s="10">
        <v>12025</v>
      </c>
      <c r="G34" s="79" t="s">
        <v>11</v>
      </c>
    </row>
    <row r="35" spans="1:7" x14ac:dyDescent="0.2">
      <c r="A35" s="39" t="s">
        <v>7</v>
      </c>
      <c r="B35" s="14">
        <v>2223</v>
      </c>
      <c r="C35" s="14">
        <v>3130</v>
      </c>
      <c r="D35" s="14">
        <v>3265</v>
      </c>
      <c r="E35" s="14">
        <v>3144</v>
      </c>
      <c r="F35" s="14">
        <v>3085</v>
      </c>
      <c r="G35" s="79" t="s">
        <v>11</v>
      </c>
    </row>
    <row r="36" spans="1:7" x14ac:dyDescent="0.2">
      <c r="A36" s="39" t="s">
        <v>8</v>
      </c>
      <c r="B36" s="14">
        <v>1452</v>
      </c>
      <c r="C36" s="14">
        <v>1712</v>
      </c>
      <c r="D36" s="14">
        <v>1763</v>
      </c>
      <c r="E36" s="14">
        <v>1733</v>
      </c>
      <c r="F36" s="14">
        <v>1818</v>
      </c>
      <c r="G36" s="79" t="s">
        <v>11</v>
      </c>
    </row>
    <row r="37" spans="1:7" x14ac:dyDescent="0.2">
      <c r="A37" s="13" t="s">
        <v>9</v>
      </c>
      <c r="B37" s="14">
        <v>5371</v>
      </c>
      <c r="C37" s="14">
        <v>6301</v>
      </c>
      <c r="D37" s="14">
        <v>6453</v>
      </c>
      <c r="E37" s="14">
        <v>6266</v>
      </c>
      <c r="F37" s="14">
        <v>7122</v>
      </c>
      <c r="G37" s="79" t="s">
        <v>11</v>
      </c>
    </row>
    <row r="38" spans="1:7" x14ac:dyDescent="0.2">
      <c r="A38" s="15" t="s">
        <v>10</v>
      </c>
      <c r="B38" s="14">
        <v>2572</v>
      </c>
      <c r="C38" s="14">
        <v>3078</v>
      </c>
      <c r="D38" s="14">
        <v>3105</v>
      </c>
      <c r="E38" s="14">
        <v>3078</v>
      </c>
      <c r="F38" s="14">
        <v>3474</v>
      </c>
      <c r="G38" s="79" t="s">
        <v>11</v>
      </c>
    </row>
    <row r="39" spans="1:7" x14ac:dyDescent="0.2">
      <c r="A39" s="15" t="s">
        <v>12</v>
      </c>
      <c r="B39" s="14">
        <v>2799</v>
      </c>
      <c r="C39" s="14">
        <v>3223</v>
      </c>
      <c r="D39" s="14">
        <v>3348</v>
      </c>
      <c r="E39" s="14">
        <v>3188</v>
      </c>
      <c r="F39" s="14">
        <v>3648</v>
      </c>
      <c r="G39" s="79" t="s">
        <v>11</v>
      </c>
    </row>
    <row r="40" spans="1:7" x14ac:dyDescent="0.2">
      <c r="B40" s="17"/>
      <c r="C40" s="17"/>
      <c r="D40" s="17"/>
      <c r="E40" s="17"/>
      <c r="F40" s="17"/>
      <c r="G40" s="77"/>
    </row>
    <row r="41" spans="1:7" x14ac:dyDescent="0.2">
      <c r="A41" s="38" t="s">
        <v>32</v>
      </c>
      <c r="B41" s="10">
        <v>1781</v>
      </c>
      <c r="C41" s="10">
        <v>1785</v>
      </c>
      <c r="D41" s="10">
        <v>1970</v>
      </c>
      <c r="E41" s="10">
        <v>1886</v>
      </c>
      <c r="F41" s="10">
        <v>1795</v>
      </c>
      <c r="G41" s="77">
        <v>7.8607523862999074E-3</v>
      </c>
    </row>
    <row r="42" spans="1:7" x14ac:dyDescent="0.2">
      <c r="A42" s="39" t="s">
        <v>7</v>
      </c>
      <c r="B42" s="14">
        <v>159</v>
      </c>
      <c r="C42" s="14">
        <v>159</v>
      </c>
      <c r="D42" s="14">
        <v>199</v>
      </c>
      <c r="E42" s="14">
        <v>187</v>
      </c>
      <c r="F42" s="14">
        <v>199</v>
      </c>
      <c r="G42" s="78">
        <v>0.2515723270440251</v>
      </c>
    </row>
    <row r="43" spans="1:7" x14ac:dyDescent="0.2">
      <c r="A43" s="39" t="s">
        <v>8</v>
      </c>
      <c r="B43" s="14">
        <v>241</v>
      </c>
      <c r="C43" s="14">
        <v>266</v>
      </c>
      <c r="D43" s="14">
        <v>273</v>
      </c>
      <c r="E43" s="14">
        <v>288</v>
      </c>
      <c r="F43" s="14">
        <v>251</v>
      </c>
      <c r="G43" s="78">
        <v>4.1493775933610033E-2</v>
      </c>
    </row>
    <row r="44" spans="1:7" x14ac:dyDescent="0.2">
      <c r="A44" s="13" t="s">
        <v>9</v>
      </c>
      <c r="B44" s="14">
        <v>1381</v>
      </c>
      <c r="C44" s="14">
        <v>1360</v>
      </c>
      <c r="D44" s="14">
        <v>1498</v>
      </c>
      <c r="E44" s="14">
        <v>1411</v>
      </c>
      <c r="F44" s="14">
        <v>1345</v>
      </c>
      <c r="G44" s="78">
        <v>-2.6068066618392449E-2</v>
      </c>
    </row>
    <row r="45" spans="1:7" x14ac:dyDescent="0.2">
      <c r="A45" s="15" t="s">
        <v>10</v>
      </c>
      <c r="B45" s="14">
        <v>543</v>
      </c>
      <c r="C45" s="14">
        <v>609</v>
      </c>
      <c r="D45" s="14">
        <v>667</v>
      </c>
      <c r="E45" s="14">
        <v>604</v>
      </c>
      <c r="F45" s="14">
        <v>573</v>
      </c>
      <c r="G45" s="78">
        <v>5.5248618784530468E-2</v>
      </c>
    </row>
    <row r="46" spans="1:7" x14ac:dyDescent="0.2">
      <c r="A46" s="15" t="s">
        <v>12</v>
      </c>
      <c r="B46" s="14">
        <v>838</v>
      </c>
      <c r="C46" s="14">
        <v>751</v>
      </c>
      <c r="D46" s="14">
        <v>831</v>
      </c>
      <c r="E46" s="14">
        <v>807</v>
      </c>
      <c r="F46" s="14">
        <v>772</v>
      </c>
      <c r="G46" s="78">
        <v>-7.8758949880668228E-2</v>
      </c>
    </row>
    <row r="47" spans="1:7" x14ac:dyDescent="0.2">
      <c r="A47" s="40"/>
      <c r="G47" s="77"/>
    </row>
    <row r="48" spans="1:7" x14ac:dyDescent="0.2">
      <c r="A48" s="38" t="s">
        <v>33</v>
      </c>
      <c r="B48" s="33">
        <v>0.19688260004421843</v>
      </c>
      <c r="C48" s="33">
        <v>0.16019025397110292</v>
      </c>
      <c r="D48" s="33">
        <v>0.17158784078041983</v>
      </c>
      <c r="E48" s="33">
        <v>0.16925424033025219</v>
      </c>
      <c r="F48" s="33">
        <v>0.14927234927234928</v>
      </c>
      <c r="G48" s="79" t="s">
        <v>11</v>
      </c>
    </row>
    <row r="49" spans="1:7" x14ac:dyDescent="0.2">
      <c r="A49" s="39" t="s">
        <v>7</v>
      </c>
      <c r="B49" s="32">
        <v>7.1524966261808362E-2</v>
      </c>
      <c r="C49" s="32">
        <v>5.0798722044728434E-2</v>
      </c>
      <c r="D49" s="32">
        <v>6.0949464012251146E-2</v>
      </c>
      <c r="E49" s="32">
        <v>5.9478371501272262E-2</v>
      </c>
      <c r="F49" s="32">
        <v>6.4505672609400322E-2</v>
      </c>
      <c r="G49" s="79" t="s">
        <v>11</v>
      </c>
    </row>
    <row r="50" spans="1:7" x14ac:dyDescent="0.2">
      <c r="A50" s="39" t="s">
        <v>8</v>
      </c>
      <c r="B50" s="32">
        <v>0.1659779614325069</v>
      </c>
      <c r="C50" s="32">
        <v>0.15537383177570094</v>
      </c>
      <c r="D50" s="32">
        <v>0.15484968803176405</v>
      </c>
      <c r="E50" s="32">
        <v>0.1661858049624928</v>
      </c>
      <c r="F50" s="32">
        <v>0.13806380638063806</v>
      </c>
      <c r="G50" s="79" t="s">
        <v>11</v>
      </c>
    </row>
    <row r="51" spans="1:7" x14ac:dyDescent="0.2">
      <c r="A51" s="13" t="s">
        <v>9</v>
      </c>
      <c r="B51" s="32">
        <v>0.25712157884937625</v>
      </c>
      <c r="C51" s="32">
        <v>0.21583875575305508</v>
      </c>
      <c r="D51" s="32">
        <v>0.23214008988067567</v>
      </c>
      <c r="E51" s="32">
        <v>0.22518353016278328</v>
      </c>
      <c r="F51" s="32">
        <v>0.18885144622297106</v>
      </c>
      <c r="G51" s="79" t="s">
        <v>11</v>
      </c>
    </row>
    <row r="52" spans="1:7" x14ac:dyDescent="0.2">
      <c r="A52" s="15" t="s">
        <v>10</v>
      </c>
      <c r="B52" s="32">
        <v>0.21111975116640747</v>
      </c>
      <c r="C52" s="32">
        <v>0.19785575048732942</v>
      </c>
      <c r="D52" s="32">
        <v>0.21481481481481482</v>
      </c>
      <c r="E52" s="32">
        <v>0.19623131903833657</v>
      </c>
      <c r="F52" s="32">
        <v>0.16493955094991364</v>
      </c>
      <c r="G52" s="79" t="s">
        <v>11</v>
      </c>
    </row>
    <row r="53" spans="1:7" x14ac:dyDescent="0.2">
      <c r="A53" s="15" t="s">
        <v>12</v>
      </c>
      <c r="B53" s="32">
        <v>0.29939264022865308</v>
      </c>
      <c r="C53" s="32">
        <v>0.23301272106732857</v>
      </c>
      <c r="D53" s="32">
        <v>0.24820788530465951</v>
      </c>
      <c r="E53" s="32">
        <v>0.25313676286072773</v>
      </c>
      <c r="F53" s="32">
        <v>0.21162280701754385</v>
      </c>
      <c r="G53" s="79" t="s">
        <v>11</v>
      </c>
    </row>
    <row r="54" spans="1:7" x14ac:dyDescent="0.2">
      <c r="A54" s="40"/>
      <c r="G54" s="77"/>
    </row>
    <row r="55" spans="1:7" ht="14.25" x14ac:dyDescent="0.2">
      <c r="A55" s="38" t="s">
        <v>210</v>
      </c>
      <c r="B55" s="10">
        <v>1863</v>
      </c>
      <c r="C55" s="10">
        <v>1758</v>
      </c>
      <c r="D55" s="10">
        <v>1818</v>
      </c>
      <c r="E55" s="10">
        <v>1811</v>
      </c>
      <c r="F55" s="10">
        <v>1807</v>
      </c>
      <c r="G55" s="78">
        <v>-3.0059044551798197E-2</v>
      </c>
    </row>
    <row r="56" spans="1:7" ht="13.5" thickBot="1" x14ac:dyDescent="0.25">
      <c r="A56" s="20"/>
      <c r="B56" s="20"/>
      <c r="C56" s="20"/>
      <c r="D56" s="20"/>
      <c r="E56" s="20"/>
      <c r="F56" s="20"/>
      <c r="G56" s="20"/>
    </row>
    <row r="57" spans="1:7" x14ac:dyDescent="0.2">
      <c r="A57" s="25"/>
      <c r="F57" s="25"/>
      <c r="G57" s="25"/>
    </row>
    <row r="58" spans="1:7" ht="15" x14ac:dyDescent="0.2">
      <c r="B58" s="97"/>
      <c r="C58" s="98"/>
      <c r="D58" s="98"/>
      <c r="E58" s="98"/>
    </row>
    <row r="59" spans="1:7" ht="48" thickBot="1" x14ac:dyDescent="0.3">
      <c r="A59" s="56"/>
      <c r="B59" s="7" t="s">
        <v>211</v>
      </c>
      <c r="C59" s="7" t="s">
        <v>2</v>
      </c>
      <c r="D59" s="7" t="s">
        <v>3</v>
      </c>
      <c r="E59" s="7" t="s">
        <v>4</v>
      </c>
      <c r="F59" s="7" t="s">
        <v>232</v>
      </c>
      <c r="G59" s="7" t="s">
        <v>237</v>
      </c>
    </row>
    <row r="60" spans="1:7" ht="15" x14ac:dyDescent="0.25">
      <c r="A60" s="37" t="s">
        <v>28</v>
      </c>
      <c r="G60" s="25"/>
    </row>
    <row r="61" spans="1:7" x14ac:dyDescent="0.2">
      <c r="G61" s="25"/>
    </row>
    <row r="62" spans="1:7" ht="14.25" x14ac:dyDescent="0.2">
      <c r="A62" s="38" t="s">
        <v>235</v>
      </c>
      <c r="B62" s="10">
        <v>762</v>
      </c>
      <c r="C62" s="10">
        <v>960</v>
      </c>
      <c r="D62" s="10">
        <v>999</v>
      </c>
      <c r="E62" s="10">
        <v>998</v>
      </c>
      <c r="F62" s="10">
        <v>1066</v>
      </c>
      <c r="G62" s="79" t="s">
        <v>11</v>
      </c>
    </row>
    <row r="63" spans="1:7" x14ac:dyDescent="0.2">
      <c r="A63" s="39" t="s">
        <v>7</v>
      </c>
      <c r="B63" s="14">
        <v>256</v>
      </c>
      <c r="C63" s="14">
        <v>355</v>
      </c>
      <c r="D63" s="14">
        <v>392</v>
      </c>
      <c r="E63" s="14">
        <v>401</v>
      </c>
      <c r="F63" s="14">
        <v>389</v>
      </c>
      <c r="G63" s="79" t="s">
        <v>11</v>
      </c>
    </row>
    <row r="64" spans="1:7" x14ac:dyDescent="0.2">
      <c r="A64" s="39" t="s">
        <v>8</v>
      </c>
      <c r="B64" s="14">
        <v>151</v>
      </c>
      <c r="C64" s="14">
        <v>173</v>
      </c>
      <c r="D64" s="14">
        <v>172</v>
      </c>
      <c r="E64" s="14">
        <v>155</v>
      </c>
      <c r="F64" s="14">
        <v>169</v>
      </c>
      <c r="G64" s="79" t="s">
        <v>11</v>
      </c>
    </row>
    <row r="65" spans="1:8" x14ac:dyDescent="0.2">
      <c r="A65" s="13" t="s">
        <v>9</v>
      </c>
      <c r="B65" s="14">
        <v>355</v>
      </c>
      <c r="C65" s="14">
        <v>432</v>
      </c>
      <c r="D65" s="14">
        <v>435</v>
      </c>
      <c r="E65" s="14">
        <v>442</v>
      </c>
      <c r="F65" s="17">
        <v>508</v>
      </c>
      <c r="G65" s="79" t="s">
        <v>11</v>
      </c>
    </row>
    <row r="66" spans="1:8" x14ac:dyDescent="0.2">
      <c r="A66" s="15" t="s">
        <v>10</v>
      </c>
      <c r="B66" s="14">
        <v>190</v>
      </c>
      <c r="C66" s="14">
        <v>230</v>
      </c>
      <c r="D66" s="14">
        <v>237</v>
      </c>
      <c r="E66" s="14">
        <v>240</v>
      </c>
      <c r="F66" s="14">
        <v>252</v>
      </c>
      <c r="G66" s="79" t="s">
        <v>11</v>
      </c>
    </row>
    <row r="67" spans="1:8" x14ac:dyDescent="0.2">
      <c r="A67" s="15" t="s">
        <v>12</v>
      </c>
      <c r="B67" s="14">
        <v>165</v>
      </c>
      <c r="C67" s="14">
        <v>202</v>
      </c>
      <c r="D67" s="14">
        <v>198</v>
      </c>
      <c r="E67" s="14">
        <v>202</v>
      </c>
      <c r="F67" s="14">
        <v>256</v>
      </c>
      <c r="G67" s="79" t="s">
        <v>11</v>
      </c>
    </row>
    <row r="68" spans="1:8" x14ac:dyDescent="0.2">
      <c r="B68" s="17"/>
      <c r="C68" s="17"/>
      <c r="D68" s="17"/>
      <c r="E68" s="17"/>
      <c r="F68" s="17"/>
      <c r="G68" s="77"/>
    </row>
    <row r="69" spans="1:8" x14ac:dyDescent="0.2">
      <c r="A69" s="38" t="s">
        <v>32</v>
      </c>
      <c r="B69" s="10">
        <v>273</v>
      </c>
      <c r="C69" s="10">
        <v>305</v>
      </c>
      <c r="D69" s="10">
        <v>292</v>
      </c>
      <c r="E69" s="10">
        <v>316</v>
      </c>
      <c r="F69" s="10">
        <v>338</v>
      </c>
      <c r="G69" s="77">
        <v>0.23809523809523814</v>
      </c>
    </row>
    <row r="70" spans="1:8" x14ac:dyDescent="0.2">
      <c r="A70" s="39" t="s">
        <v>7</v>
      </c>
      <c r="B70" s="14">
        <v>56</v>
      </c>
      <c r="C70" s="14">
        <v>71</v>
      </c>
      <c r="D70" s="14">
        <v>58</v>
      </c>
      <c r="E70" s="14">
        <v>64</v>
      </c>
      <c r="F70" s="14">
        <v>73</v>
      </c>
      <c r="G70" s="78">
        <v>0.3035714285714286</v>
      </c>
    </row>
    <row r="71" spans="1:8" x14ac:dyDescent="0.2">
      <c r="A71" s="39" t="s">
        <v>8</v>
      </c>
      <c r="B71" s="14">
        <v>53</v>
      </c>
      <c r="C71" s="14">
        <v>48</v>
      </c>
      <c r="D71" s="14">
        <v>62</v>
      </c>
      <c r="E71" s="14">
        <v>38</v>
      </c>
      <c r="F71" s="14">
        <v>45</v>
      </c>
      <c r="G71" s="78" t="s">
        <v>202</v>
      </c>
    </row>
    <row r="72" spans="1:8" x14ac:dyDescent="0.2">
      <c r="A72" s="13" t="s">
        <v>9</v>
      </c>
      <c r="B72" s="14">
        <v>164</v>
      </c>
      <c r="C72" s="14">
        <v>186</v>
      </c>
      <c r="D72" s="14">
        <v>172</v>
      </c>
      <c r="E72" s="14">
        <v>214</v>
      </c>
      <c r="F72" s="14">
        <v>220</v>
      </c>
      <c r="G72" s="78">
        <v>0.34146341463414642</v>
      </c>
    </row>
    <row r="73" spans="1:8" x14ac:dyDescent="0.2">
      <c r="A73" s="15" t="s">
        <v>10</v>
      </c>
      <c r="B73" s="14">
        <v>86</v>
      </c>
      <c r="C73" s="14">
        <v>90</v>
      </c>
      <c r="D73" s="14">
        <v>87</v>
      </c>
      <c r="E73" s="14">
        <v>115</v>
      </c>
      <c r="F73" s="14">
        <v>111</v>
      </c>
      <c r="G73" s="78">
        <v>0.29069767441860472</v>
      </c>
    </row>
    <row r="74" spans="1:8" x14ac:dyDescent="0.2">
      <c r="A74" s="15" t="s">
        <v>12</v>
      </c>
      <c r="B74" s="14">
        <v>78</v>
      </c>
      <c r="C74" s="14">
        <v>96</v>
      </c>
      <c r="D74" s="14">
        <v>85</v>
      </c>
      <c r="E74" s="14">
        <v>99</v>
      </c>
      <c r="F74" s="14">
        <v>109</v>
      </c>
      <c r="G74" s="78">
        <v>0.39743589743589736</v>
      </c>
    </row>
    <row r="75" spans="1:8" x14ac:dyDescent="0.2">
      <c r="A75" s="40"/>
      <c r="G75" s="77"/>
    </row>
    <row r="76" spans="1:8" x14ac:dyDescent="0.2">
      <c r="A76" s="38" t="s">
        <v>33</v>
      </c>
      <c r="B76" s="33">
        <v>0.35826771653543305</v>
      </c>
      <c r="C76" s="33">
        <v>0.31770833333333331</v>
      </c>
      <c r="D76" s="33">
        <v>0.29229229229229231</v>
      </c>
      <c r="E76" s="33">
        <v>0.31663326653306612</v>
      </c>
      <c r="F76" s="33">
        <v>0.31707317073170732</v>
      </c>
      <c r="G76" s="79" t="s">
        <v>11</v>
      </c>
    </row>
    <row r="77" spans="1:8" x14ac:dyDescent="0.2">
      <c r="A77" s="39" t="s">
        <v>7</v>
      </c>
      <c r="B77" s="32">
        <v>0.21875</v>
      </c>
      <c r="C77" s="32">
        <v>0.2</v>
      </c>
      <c r="D77" s="32">
        <v>0.14795918367346939</v>
      </c>
      <c r="E77" s="32">
        <v>0.15960099750623441</v>
      </c>
      <c r="F77" s="32">
        <v>0.18766066838046272</v>
      </c>
      <c r="G77" s="79" t="s">
        <v>11</v>
      </c>
      <c r="H77" s="41"/>
    </row>
    <row r="78" spans="1:8" ht="12.75" customHeight="1" x14ac:dyDescent="0.2">
      <c r="A78" s="39" t="s">
        <v>8</v>
      </c>
      <c r="B78" s="32">
        <v>0.35099337748344372</v>
      </c>
      <c r="C78" s="32">
        <v>0.2774566473988439</v>
      </c>
      <c r="D78" s="32">
        <v>0.36046511627906974</v>
      </c>
      <c r="E78" s="32">
        <v>0.24516129032258063</v>
      </c>
      <c r="F78" s="32">
        <v>0.26627218934911245</v>
      </c>
      <c r="G78" s="79" t="s">
        <v>11</v>
      </c>
    </row>
    <row r="79" spans="1:8" ht="12.75" customHeight="1" x14ac:dyDescent="0.2">
      <c r="A79" s="13" t="s">
        <v>9</v>
      </c>
      <c r="B79" s="32">
        <v>0.46197183098591549</v>
      </c>
      <c r="C79" s="32">
        <v>0.43055555555555558</v>
      </c>
      <c r="D79" s="32">
        <v>0.39540229885057471</v>
      </c>
      <c r="E79" s="32">
        <v>0.48416289592760181</v>
      </c>
      <c r="F79" s="32">
        <v>0.43307086614173229</v>
      </c>
      <c r="G79" s="79" t="s">
        <v>11</v>
      </c>
      <c r="H79" s="41"/>
    </row>
    <row r="80" spans="1:8" x14ac:dyDescent="0.2">
      <c r="A80" s="15" t="s">
        <v>10</v>
      </c>
      <c r="B80" s="32">
        <v>0.45263157894736844</v>
      </c>
      <c r="C80" s="32">
        <v>0.39130434782608697</v>
      </c>
      <c r="D80" s="32">
        <v>0.36708860759493672</v>
      </c>
      <c r="E80" s="32">
        <v>0.47916666666666669</v>
      </c>
      <c r="F80" s="32">
        <v>0.44047619047619047</v>
      </c>
      <c r="G80" s="79" t="s">
        <v>11</v>
      </c>
    </row>
    <row r="81" spans="1:7" x14ac:dyDescent="0.2">
      <c r="A81" s="15" t="s">
        <v>12</v>
      </c>
      <c r="B81" s="32">
        <v>0.47272727272727272</v>
      </c>
      <c r="C81" s="32">
        <v>0.47524752475247523</v>
      </c>
      <c r="D81" s="32">
        <v>0.42929292929292928</v>
      </c>
      <c r="E81" s="32">
        <v>0.49009900990099009</v>
      </c>
      <c r="F81" s="32">
        <v>0.42578125</v>
      </c>
      <c r="G81" s="79" t="s">
        <v>11</v>
      </c>
    </row>
    <row r="82" spans="1:7" x14ac:dyDescent="0.2">
      <c r="A82" s="40"/>
      <c r="G82" s="77"/>
    </row>
    <row r="83" spans="1:7" ht="14.25" x14ac:dyDescent="0.2">
      <c r="A83" s="38" t="s">
        <v>210</v>
      </c>
      <c r="B83" s="10">
        <v>244</v>
      </c>
      <c r="C83" s="10">
        <v>274</v>
      </c>
      <c r="D83" s="10">
        <v>255</v>
      </c>
      <c r="E83" s="10">
        <v>265</v>
      </c>
      <c r="F83" s="10">
        <v>287</v>
      </c>
      <c r="G83" s="78">
        <v>0.17622950819672134</v>
      </c>
    </row>
    <row r="84" spans="1:7" ht="13.5" thickBot="1" x14ac:dyDescent="0.25">
      <c r="A84" s="20"/>
      <c r="B84" s="20"/>
      <c r="C84" s="20"/>
      <c r="D84" s="20"/>
      <c r="E84" s="20"/>
      <c r="F84" s="20"/>
      <c r="G84" s="20"/>
    </row>
    <row r="85" spans="1:7" x14ac:dyDescent="0.2">
      <c r="A85" s="5"/>
    </row>
    <row r="86" spans="1:7" ht="62.25" customHeight="1" x14ac:dyDescent="0.2">
      <c r="A86" s="111" t="s">
        <v>223</v>
      </c>
      <c r="B86" s="111"/>
      <c r="C86" s="111"/>
      <c r="D86" s="111"/>
      <c r="E86" s="111"/>
      <c r="F86" s="111"/>
    </row>
    <row r="87" spans="1:7" ht="38.25" customHeight="1" x14ac:dyDescent="0.2">
      <c r="A87" s="112" t="s">
        <v>208</v>
      </c>
      <c r="B87" s="112"/>
      <c r="C87" s="112"/>
      <c r="D87" s="112"/>
      <c r="E87" s="112"/>
      <c r="F87" s="112"/>
    </row>
    <row r="88" spans="1:7" ht="12" customHeight="1" x14ac:dyDescent="0.2">
      <c r="A88" s="89" t="s">
        <v>209</v>
      </c>
      <c r="B88" s="87"/>
      <c r="C88" s="87"/>
      <c r="D88" s="87"/>
      <c r="E88" s="87"/>
      <c r="F88" s="87"/>
    </row>
    <row r="89" spans="1:7" ht="51" customHeight="1" x14ac:dyDescent="0.2">
      <c r="A89" s="110" t="s">
        <v>246</v>
      </c>
      <c r="B89" s="110"/>
      <c r="C89" s="110"/>
      <c r="D89" s="110"/>
      <c r="E89" s="110"/>
      <c r="F89" s="110"/>
    </row>
    <row r="90" spans="1:7" ht="15" customHeight="1" x14ac:dyDescent="0.2">
      <c r="A90" s="87" t="s">
        <v>236</v>
      </c>
    </row>
    <row r="91" spans="1:7" x14ac:dyDescent="0.2">
      <c r="A91" s="5"/>
    </row>
    <row r="92" spans="1:7" x14ac:dyDescent="0.2">
      <c r="A92" s="5"/>
    </row>
  </sheetData>
  <mergeCells count="3">
    <mergeCell ref="A86:F86"/>
    <mergeCell ref="A89:F89"/>
    <mergeCell ref="A87:F87"/>
  </mergeCells>
  <hyperlinks>
    <hyperlink ref="G1" location="Contents!A1" display="Contents"/>
  </hyperlinks>
  <pageMargins left="0.70866141732283472" right="0.70866141732283472" top="0.74803149606299213" bottom="0.74803149606299213" header="0.31496062992125984" footer="0.31496062992125984"/>
  <pageSetup paperSize="9" scale="58" fitToWidth="0" fitToHeight="2" orientation="landscape" r:id="rId1"/>
  <rowBreaks count="1" manualBreakCount="1">
    <brk id="57"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zoomScaleNormal="100" zoomScaleSheetLayoutView="100" workbookViewId="0"/>
  </sheetViews>
  <sheetFormatPr defaultRowHeight="12.75" x14ac:dyDescent="0.2"/>
  <cols>
    <col min="1" max="1" width="51.42578125" style="2" customWidth="1"/>
    <col min="2" max="6" width="13.140625" style="2" customWidth="1"/>
    <col min="7" max="7" width="22.28515625" style="2" customWidth="1"/>
    <col min="8" max="16384" width="9.140625" style="2"/>
  </cols>
  <sheetData>
    <row r="1" spans="1:7" ht="15.75" customHeight="1" x14ac:dyDescent="0.25">
      <c r="A1" s="36" t="s">
        <v>34</v>
      </c>
      <c r="B1" s="36"/>
      <c r="C1" s="36"/>
      <c r="D1" s="36"/>
      <c r="E1" s="36"/>
      <c r="F1" s="36"/>
      <c r="G1" s="94" t="s">
        <v>174</v>
      </c>
    </row>
    <row r="2" spans="1:7" ht="15.75" customHeight="1" x14ac:dyDescent="0.25">
      <c r="A2" s="93"/>
      <c r="B2" s="93"/>
      <c r="C2" s="93"/>
      <c r="D2" s="93"/>
      <c r="E2" s="93"/>
      <c r="F2" s="93"/>
      <c r="G2" s="93"/>
    </row>
    <row r="3" spans="1:7" ht="45.75" thickBot="1" x14ac:dyDescent="0.3">
      <c r="A3" s="24"/>
      <c r="B3" s="7" t="s">
        <v>1</v>
      </c>
      <c r="C3" s="7" t="s">
        <v>2</v>
      </c>
      <c r="D3" s="7" t="s">
        <v>3</v>
      </c>
      <c r="E3" s="7" t="s">
        <v>4</v>
      </c>
      <c r="F3" s="7" t="s">
        <v>232</v>
      </c>
      <c r="G3" s="7" t="s">
        <v>233</v>
      </c>
    </row>
    <row r="4" spans="1:7" ht="15" x14ac:dyDescent="0.25">
      <c r="A4" s="9" t="s">
        <v>0</v>
      </c>
      <c r="G4" s="91"/>
    </row>
    <row r="5" spans="1:7" x14ac:dyDescent="0.2">
      <c r="A5" s="11"/>
      <c r="G5" s="90"/>
    </row>
    <row r="6" spans="1:7" x14ac:dyDescent="0.2">
      <c r="A6" s="12" t="s">
        <v>35</v>
      </c>
      <c r="B6" s="10">
        <v>89111</v>
      </c>
      <c r="C6" s="10">
        <v>83091</v>
      </c>
      <c r="D6" s="10">
        <v>81242</v>
      </c>
      <c r="E6" s="10">
        <v>79842</v>
      </c>
      <c r="F6" s="10">
        <v>76407</v>
      </c>
      <c r="G6" s="77">
        <v>-0.14256376878275412</v>
      </c>
    </row>
    <row r="7" spans="1:7" x14ac:dyDescent="0.2">
      <c r="A7" s="13" t="s">
        <v>36</v>
      </c>
      <c r="B7" s="14">
        <v>2359</v>
      </c>
      <c r="C7" s="14">
        <v>1789</v>
      </c>
      <c r="D7" s="14">
        <v>1760</v>
      </c>
      <c r="E7" s="14">
        <v>1741</v>
      </c>
      <c r="F7" s="14">
        <v>2123</v>
      </c>
      <c r="G7" s="78">
        <v>-0.1000423908435778</v>
      </c>
    </row>
    <row r="8" spans="1:7" x14ac:dyDescent="0.2">
      <c r="A8" s="13" t="s">
        <v>37</v>
      </c>
      <c r="B8" s="14">
        <v>83636</v>
      </c>
      <c r="C8" s="14">
        <v>78104</v>
      </c>
      <c r="D8" s="14">
        <v>76856</v>
      </c>
      <c r="E8" s="14">
        <v>75333</v>
      </c>
      <c r="F8" s="14">
        <v>71610</v>
      </c>
      <c r="G8" s="78">
        <v>-0.14378975560763307</v>
      </c>
    </row>
    <row r="9" spans="1:7" x14ac:dyDescent="0.2">
      <c r="A9" s="13" t="s">
        <v>38</v>
      </c>
      <c r="B9" s="14">
        <v>3100</v>
      </c>
      <c r="C9" s="14">
        <v>3170</v>
      </c>
      <c r="D9" s="14">
        <v>2605</v>
      </c>
      <c r="E9" s="14">
        <v>2735</v>
      </c>
      <c r="F9" s="14">
        <v>2646</v>
      </c>
      <c r="G9" s="78">
        <v>-0.14645161290322584</v>
      </c>
    </row>
    <row r="10" spans="1:7" x14ac:dyDescent="0.2">
      <c r="A10" s="13" t="s">
        <v>245</v>
      </c>
      <c r="B10" s="14">
        <v>16</v>
      </c>
      <c r="C10" s="14">
        <v>28</v>
      </c>
      <c r="D10" s="14">
        <v>21</v>
      </c>
      <c r="E10" s="14">
        <v>33</v>
      </c>
      <c r="F10" s="14">
        <v>28</v>
      </c>
      <c r="G10" s="78" t="s">
        <v>202</v>
      </c>
    </row>
    <row r="11" spans="1:7" s="21" customFormat="1" x14ac:dyDescent="0.2">
      <c r="A11" s="28"/>
      <c r="B11" s="44"/>
      <c r="C11" s="44"/>
      <c r="D11" s="45"/>
      <c r="E11" s="45"/>
      <c r="F11" s="25"/>
      <c r="G11" s="49"/>
    </row>
    <row r="12" spans="1:7" ht="14.25" x14ac:dyDescent="0.2">
      <c r="A12" s="12" t="s">
        <v>39</v>
      </c>
      <c r="B12" s="10">
        <v>3920</v>
      </c>
      <c r="C12" s="10">
        <v>3668</v>
      </c>
      <c r="D12" s="10">
        <v>3521</v>
      </c>
      <c r="E12" s="10">
        <v>3514</v>
      </c>
      <c r="F12" s="10">
        <v>3546</v>
      </c>
      <c r="G12" s="77">
        <v>-9.5408163265306101E-2</v>
      </c>
    </row>
    <row r="13" spans="1:7" x14ac:dyDescent="0.2">
      <c r="A13" s="13" t="s">
        <v>6</v>
      </c>
      <c r="B13" s="14">
        <v>3021</v>
      </c>
      <c r="C13" s="14">
        <v>2848</v>
      </c>
      <c r="D13" s="14">
        <v>2723</v>
      </c>
      <c r="E13" s="14">
        <v>2760</v>
      </c>
      <c r="F13" s="14">
        <v>2737</v>
      </c>
      <c r="G13" s="78">
        <v>-9.4008606421714713E-2</v>
      </c>
    </row>
    <row r="14" spans="1:7" x14ac:dyDescent="0.2">
      <c r="A14" s="13" t="s">
        <v>21</v>
      </c>
      <c r="B14" s="14">
        <v>836</v>
      </c>
      <c r="C14" s="14">
        <v>769</v>
      </c>
      <c r="D14" s="14">
        <v>749</v>
      </c>
      <c r="E14" s="14">
        <v>709</v>
      </c>
      <c r="F14" s="14">
        <v>744</v>
      </c>
      <c r="G14" s="78">
        <v>-0.11004784688995217</v>
      </c>
    </row>
    <row r="15" spans="1:7" x14ac:dyDescent="0.2">
      <c r="A15" s="15" t="s">
        <v>22</v>
      </c>
      <c r="B15" s="14">
        <v>390</v>
      </c>
      <c r="C15" s="14">
        <v>363</v>
      </c>
      <c r="D15" s="14">
        <v>346</v>
      </c>
      <c r="E15" s="14">
        <v>324</v>
      </c>
      <c r="F15" s="14">
        <v>354</v>
      </c>
      <c r="G15" s="78">
        <v>-9.2307692307692313E-2</v>
      </c>
    </row>
    <row r="16" spans="1:7" x14ac:dyDescent="0.2">
      <c r="A16" s="15" t="s">
        <v>23</v>
      </c>
      <c r="B16" s="14">
        <v>446</v>
      </c>
      <c r="C16" s="14">
        <v>406</v>
      </c>
      <c r="D16" s="14">
        <v>403</v>
      </c>
      <c r="E16" s="14">
        <v>385</v>
      </c>
      <c r="F16" s="14">
        <v>390</v>
      </c>
      <c r="G16" s="78">
        <v>-0.12556053811659196</v>
      </c>
    </row>
    <row r="17" spans="1:7" x14ac:dyDescent="0.2">
      <c r="A17" s="13" t="s">
        <v>40</v>
      </c>
      <c r="B17" s="14">
        <v>45</v>
      </c>
      <c r="C17" s="14">
        <v>39</v>
      </c>
      <c r="D17" s="14">
        <v>43</v>
      </c>
      <c r="E17" s="14">
        <v>40</v>
      </c>
      <c r="F17" s="14">
        <v>40</v>
      </c>
      <c r="G17" s="78" t="s">
        <v>202</v>
      </c>
    </row>
    <row r="18" spans="1:7" ht="14.25" x14ac:dyDescent="0.2">
      <c r="A18" s="13" t="s">
        <v>41</v>
      </c>
      <c r="B18" s="14">
        <v>18</v>
      </c>
      <c r="C18" s="14">
        <v>12</v>
      </c>
      <c r="D18" s="14">
        <v>6</v>
      </c>
      <c r="E18" s="14">
        <v>5</v>
      </c>
      <c r="F18" s="14">
        <v>6</v>
      </c>
      <c r="G18" s="78" t="s">
        <v>202</v>
      </c>
    </row>
    <row r="19" spans="1:7" x14ac:dyDescent="0.2">
      <c r="A19" s="13" t="s">
        <v>42</v>
      </c>
      <c r="B19" s="14">
        <v>0</v>
      </c>
      <c r="C19" s="14">
        <v>0</v>
      </c>
      <c r="D19" s="14">
        <v>0</v>
      </c>
      <c r="E19" s="14">
        <v>0</v>
      </c>
      <c r="F19" s="14">
        <v>19</v>
      </c>
      <c r="G19" s="78" t="s">
        <v>202</v>
      </c>
    </row>
    <row r="20" spans="1:7" x14ac:dyDescent="0.2">
      <c r="A20" s="28"/>
      <c r="C20" s="44"/>
      <c r="D20" s="44"/>
      <c r="E20" s="45"/>
      <c r="G20" s="78"/>
    </row>
    <row r="21" spans="1:7" ht="14.25" x14ac:dyDescent="0.2">
      <c r="A21" s="12" t="s">
        <v>43</v>
      </c>
      <c r="B21" s="10">
        <v>32</v>
      </c>
      <c r="C21" s="10">
        <v>40</v>
      </c>
      <c r="D21" s="10">
        <v>41</v>
      </c>
      <c r="E21" s="10">
        <v>49</v>
      </c>
      <c r="F21" s="64">
        <v>32</v>
      </c>
      <c r="G21" s="77" t="s">
        <v>202</v>
      </c>
    </row>
    <row r="22" spans="1:7" x14ac:dyDescent="0.2">
      <c r="A22" s="13" t="s">
        <v>6</v>
      </c>
      <c r="B22" s="14">
        <v>20</v>
      </c>
      <c r="C22" s="14">
        <v>25</v>
      </c>
      <c r="D22" s="14">
        <v>31</v>
      </c>
      <c r="E22" s="14">
        <v>31</v>
      </c>
      <c r="F22" s="2">
        <v>19</v>
      </c>
      <c r="G22" s="78" t="s">
        <v>202</v>
      </c>
    </row>
    <row r="23" spans="1:7" x14ac:dyDescent="0.2">
      <c r="A23" s="13" t="s">
        <v>21</v>
      </c>
      <c r="B23" s="14">
        <v>12</v>
      </c>
      <c r="C23" s="14">
        <v>15</v>
      </c>
      <c r="D23" s="14">
        <v>10</v>
      </c>
      <c r="E23" s="14">
        <v>18</v>
      </c>
      <c r="F23" s="2">
        <v>13</v>
      </c>
      <c r="G23" s="78" t="s">
        <v>202</v>
      </c>
    </row>
    <row r="24" spans="1:7" x14ac:dyDescent="0.2">
      <c r="A24" s="15" t="s">
        <v>22</v>
      </c>
      <c r="B24" s="14">
        <v>8</v>
      </c>
      <c r="C24" s="14">
        <v>8</v>
      </c>
      <c r="D24" s="14">
        <v>8</v>
      </c>
      <c r="E24" s="14">
        <v>7</v>
      </c>
      <c r="F24" s="2">
        <v>9</v>
      </c>
      <c r="G24" s="78" t="s">
        <v>202</v>
      </c>
    </row>
    <row r="25" spans="1:7" x14ac:dyDescent="0.2">
      <c r="A25" s="15" t="s">
        <v>23</v>
      </c>
      <c r="B25" s="14">
        <v>4</v>
      </c>
      <c r="C25" s="14">
        <v>7</v>
      </c>
      <c r="D25" s="14">
        <v>2</v>
      </c>
      <c r="E25" s="14">
        <v>11</v>
      </c>
      <c r="F25" s="2">
        <v>4</v>
      </c>
      <c r="G25" s="78" t="s">
        <v>202</v>
      </c>
    </row>
    <row r="26" spans="1:7" x14ac:dyDescent="0.2">
      <c r="A26" s="15"/>
      <c r="C26" s="17"/>
      <c r="D26" s="17"/>
      <c r="E26" s="17"/>
      <c r="F26" s="17"/>
      <c r="G26" s="81"/>
    </row>
    <row r="27" spans="1:7" x14ac:dyDescent="0.2">
      <c r="A27" s="12" t="s">
        <v>44</v>
      </c>
      <c r="B27" s="10">
        <v>17.95513460739976</v>
      </c>
      <c r="C27" s="10">
        <v>48.139991094101653</v>
      </c>
      <c r="D27" s="10">
        <v>50.46650747150489</v>
      </c>
      <c r="E27" s="10">
        <v>61.371208136068738</v>
      </c>
      <c r="F27" s="10">
        <v>41.880979491407857</v>
      </c>
      <c r="G27" s="78" t="s">
        <v>202</v>
      </c>
    </row>
    <row r="28" spans="1:7" ht="13.5" thickBot="1" x14ac:dyDescent="0.25">
      <c r="A28" s="46"/>
      <c r="B28" s="47"/>
      <c r="C28" s="47"/>
      <c r="D28" s="47"/>
      <c r="E28" s="48"/>
      <c r="F28" s="20"/>
      <c r="G28" s="62"/>
    </row>
    <row r="29" spans="1:7" x14ac:dyDescent="0.2">
      <c r="A29" s="28"/>
      <c r="B29" s="44"/>
      <c r="C29" s="44"/>
      <c r="D29" s="44"/>
      <c r="E29" s="45"/>
      <c r="G29" s="49"/>
    </row>
    <row r="30" spans="1:7" x14ac:dyDescent="0.2">
      <c r="A30" s="50"/>
      <c r="B30" s="17"/>
      <c r="C30" s="17"/>
      <c r="D30" s="17"/>
      <c r="E30" s="17"/>
      <c r="G30" s="51"/>
    </row>
    <row r="31" spans="1:7" ht="45.75" thickBot="1" x14ac:dyDescent="0.3">
      <c r="A31" s="24"/>
      <c r="B31" s="7" t="s">
        <v>1</v>
      </c>
      <c r="C31" s="7" t="s">
        <v>2</v>
      </c>
      <c r="D31" s="7" t="s">
        <v>3</v>
      </c>
      <c r="E31" s="7" t="s">
        <v>4</v>
      </c>
      <c r="F31" s="7" t="s">
        <v>232</v>
      </c>
      <c r="G31" s="7" t="s">
        <v>233</v>
      </c>
    </row>
    <row r="32" spans="1:7" ht="15" x14ac:dyDescent="0.25">
      <c r="A32" s="9" t="s">
        <v>27</v>
      </c>
      <c r="G32" s="91"/>
    </row>
    <row r="33" spans="1:7" x14ac:dyDescent="0.2">
      <c r="A33" s="11"/>
      <c r="G33" s="90"/>
    </row>
    <row r="34" spans="1:7" x14ac:dyDescent="0.2">
      <c r="A34" s="12" t="s">
        <v>35</v>
      </c>
      <c r="B34" s="10">
        <v>82687</v>
      </c>
      <c r="C34" s="10">
        <v>76695</v>
      </c>
      <c r="D34" s="10">
        <v>74357</v>
      </c>
      <c r="E34" s="10">
        <v>72362</v>
      </c>
      <c r="F34" s="10">
        <v>69456</v>
      </c>
      <c r="G34" s="77">
        <v>-0.16001306130346971</v>
      </c>
    </row>
    <row r="35" spans="1:7" x14ac:dyDescent="0.2">
      <c r="A35" s="13" t="s">
        <v>36</v>
      </c>
      <c r="B35" s="14">
        <v>2111</v>
      </c>
      <c r="C35" s="14">
        <v>1668</v>
      </c>
      <c r="D35" s="14">
        <v>1642</v>
      </c>
      <c r="E35" s="14">
        <v>1662</v>
      </c>
      <c r="F35" s="14">
        <v>1976</v>
      </c>
      <c r="G35" s="78">
        <v>-6.3950734249170971E-2</v>
      </c>
    </row>
    <row r="36" spans="1:7" x14ac:dyDescent="0.2">
      <c r="A36" s="13" t="s">
        <v>37</v>
      </c>
      <c r="B36" s="14">
        <v>77670</v>
      </c>
      <c r="C36" s="14">
        <v>72062</v>
      </c>
      <c r="D36" s="14">
        <v>70295</v>
      </c>
      <c r="E36" s="14">
        <v>68180</v>
      </c>
      <c r="F36" s="14">
        <v>65014</v>
      </c>
      <c r="G36" s="78">
        <v>-0.16294579631775463</v>
      </c>
    </row>
    <row r="37" spans="1:7" x14ac:dyDescent="0.2">
      <c r="A37" s="13" t="s">
        <v>38</v>
      </c>
      <c r="B37" s="14">
        <v>2906</v>
      </c>
      <c r="C37" s="14">
        <v>2965</v>
      </c>
      <c r="D37" s="14">
        <v>2420</v>
      </c>
      <c r="E37" s="14">
        <v>2519</v>
      </c>
      <c r="F37" s="14">
        <v>2463</v>
      </c>
      <c r="G37" s="78">
        <v>-0.15244322092222984</v>
      </c>
    </row>
    <row r="38" spans="1:7" x14ac:dyDescent="0.2">
      <c r="A38" s="13" t="s">
        <v>245</v>
      </c>
      <c r="B38" s="14">
        <v>0</v>
      </c>
      <c r="C38" s="14">
        <v>0</v>
      </c>
      <c r="D38" s="14">
        <v>0</v>
      </c>
      <c r="E38" s="14">
        <v>1</v>
      </c>
      <c r="F38" s="14">
        <v>3</v>
      </c>
      <c r="G38" s="78" t="s">
        <v>202</v>
      </c>
    </row>
    <row r="39" spans="1:7" x14ac:dyDescent="0.2">
      <c r="A39" s="28"/>
      <c r="B39" s="44"/>
      <c r="C39" s="44"/>
      <c r="D39" s="45"/>
      <c r="E39" s="45"/>
      <c r="G39" s="49"/>
    </row>
    <row r="40" spans="1:7" ht="14.25" x14ac:dyDescent="0.2">
      <c r="A40" s="12" t="s">
        <v>39</v>
      </c>
      <c r="B40" s="10">
        <v>3605</v>
      </c>
      <c r="C40" s="10">
        <v>3370</v>
      </c>
      <c r="D40" s="10">
        <v>3207</v>
      </c>
      <c r="E40" s="10">
        <v>3184</v>
      </c>
      <c r="F40" s="10">
        <v>3239</v>
      </c>
      <c r="G40" s="77">
        <v>-0.1015256588072122</v>
      </c>
    </row>
    <row r="41" spans="1:7" x14ac:dyDescent="0.2">
      <c r="A41" s="13" t="s">
        <v>6</v>
      </c>
      <c r="B41" s="14">
        <v>2749</v>
      </c>
      <c r="C41" s="14">
        <v>2589</v>
      </c>
      <c r="D41" s="14">
        <v>2454</v>
      </c>
      <c r="E41" s="14">
        <v>2470</v>
      </c>
      <c r="F41" s="14">
        <v>2475</v>
      </c>
      <c r="G41" s="78">
        <v>-9.9672608221171299E-2</v>
      </c>
    </row>
    <row r="42" spans="1:7" x14ac:dyDescent="0.2">
      <c r="A42" s="13" t="s">
        <v>21</v>
      </c>
      <c r="B42" s="14">
        <v>798</v>
      </c>
      <c r="C42" s="14">
        <v>733</v>
      </c>
      <c r="D42" s="14">
        <v>707</v>
      </c>
      <c r="E42" s="14">
        <v>672</v>
      </c>
      <c r="F42" s="14">
        <v>703</v>
      </c>
      <c r="G42" s="78">
        <v>-0.11904761904761907</v>
      </c>
    </row>
    <row r="43" spans="1:7" x14ac:dyDescent="0.2">
      <c r="A43" s="15" t="s">
        <v>22</v>
      </c>
      <c r="B43" s="14">
        <v>379</v>
      </c>
      <c r="C43" s="14">
        <v>353</v>
      </c>
      <c r="D43" s="14">
        <v>336</v>
      </c>
      <c r="E43" s="14">
        <v>316</v>
      </c>
      <c r="F43" s="14">
        <v>343</v>
      </c>
      <c r="G43" s="78">
        <v>-9.4986807387862804E-2</v>
      </c>
    </row>
    <row r="44" spans="1:7" x14ac:dyDescent="0.2">
      <c r="A44" s="15" t="s">
        <v>23</v>
      </c>
      <c r="B44" s="14">
        <v>419</v>
      </c>
      <c r="C44" s="14">
        <v>380</v>
      </c>
      <c r="D44" s="14">
        <v>371</v>
      </c>
      <c r="E44" s="14">
        <v>356</v>
      </c>
      <c r="F44" s="14">
        <v>360</v>
      </c>
      <c r="G44" s="78">
        <v>-0.14081145584725541</v>
      </c>
    </row>
    <row r="45" spans="1:7" x14ac:dyDescent="0.2">
      <c r="A45" s="13" t="s">
        <v>40</v>
      </c>
      <c r="B45" s="14">
        <v>42</v>
      </c>
      <c r="C45" s="14">
        <v>37</v>
      </c>
      <c r="D45" s="14">
        <v>40</v>
      </c>
      <c r="E45" s="14">
        <v>37</v>
      </c>
      <c r="F45" s="14">
        <v>38</v>
      </c>
      <c r="G45" s="78" t="s">
        <v>202</v>
      </c>
    </row>
    <row r="46" spans="1:7" ht="14.25" x14ac:dyDescent="0.2">
      <c r="A46" s="13" t="s">
        <v>41</v>
      </c>
      <c r="B46" s="14">
        <v>16</v>
      </c>
      <c r="C46" s="14">
        <v>11</v>
      </c>
      <c r="D46" s="14">
        <v>6</v>
      </c>
      <c r="E46" s="14">
        <v>5</v>
      </c>
      <c r="F46" s="14">
        <v>6</v>
      </c>
      <c r="G46" s="78" t="s">
        <v>202</v>
      </c>
    </row>
    <row r="47" spans="1:7" x14ac:dyDescent="0.2">
      <c r="A47" s="13" t="s">
        <v>42</v>
      </c>
      <c r="B47" s="14">
        <v>0</v>
      </c>
      <c r="C47" s="14">
        <v>0</v>
      </c>
      <c r="D47" s="14">
        <v>0</v>
      </c>
      <c r="E47" s="14">
        <v>0</v>
      </c>
      <c r="F47" s="14">
        <v>17</v>
      </c>
      <c r="G47" s="78" t="s">
        <v>202</v>
      </c>
    </row>
    <row r="48" spans="1:7" x14ac:dyDescent="0.2">
      <c r="A48" s="28"/>
      <c r="C48" s="44"/>
      <c r="D48" s="44"/>
      <c r="E48" s="45"/>
      <c r="G48" s="49"/>
    </row>
    <row r="49" spans="1:7" ht="14.25" x14ac:dyDescent="0.2">
      <c r="A49" s="12" t="s">
        <v>43</v>
      </c>
      <c r="B49" s="10">
        <v>29</v>
      </c>
      <c r="C49" s="10">
        <v>39</v>
      </c>
      <c r="D49" s="10">
        <v>40</v>
      </c>
      <c r="E49" s="10">
        <v>47</v>
      </c>
      <c r="F49" s="64">
        <v>32</v>
      </c>
      <c r="G49" s="77" t="s">
        <v>202</v>
      </c>
    </row>
    <row r="50" spans="1:7" x14ac:dyDescent="0.2">
      <c r="A50" s="13" t="s">
        <v>6</v>
      </c>
      <c r="B50" s="14">
        <v>19</v>
      </c>
      <c r="C50" s="14">
        <v>24</v>
      </c>
      <c r="D50" s="14">
        <v>30</v>
      </c>
      <c r="E50" s="14">
        <v>29</v>
      </c>
      <c r="F50" s="2">
        <v>19</v>
      </c>
      <c r="G50" s="78" t="s">
        <v>202</v>
      </c>
    </row>
    <row r="51" spans="1:7" x14ac:dyDescent="0.2">
      <c r="A51" s="13" t="s">
        <v>21</v>
      </c>
      <c r="B51" s="14">
        <v>10</v>
      </c>
      <c r="C51" s="14">
        <v>15</v>
      </c>
      <c r="D51" s="14">
        <v>10</v>
      </c>
      <c r="E51" s="14">
        <v>18</v>
      </c>
      <c r="F51" s="2">
        <v>13</v>
      </c>
      <c r="G51" s="78" t="s">
        <v>202</v>
      </c>
    </row>
    <row r="52" spans="1:7" x14ac:dyDescent="0.2">
      <c r="A52" s="15" t="s">
        <v>22</v>
      </c>
      <c r="B52" s="14">
        <v>6</v>
      </c>
      <c r="C52" s="14">
        <v>8</v>
      </c>
      <c r="D52" s="14">
        <v>8</v>
      </c>
      <c r="E52" s="14">
        <v>7</v>
      </c>
      <c r="F52" s="2">
        <v>9</v>
      </c>
      <c r="G52" s="78" t="s">
        <v>202</v>
      </c>
    </row>
    <row r="53" spans="1:7" x14ac:dyDescent="0.2">
      <c r="A53" s="15" t="s">
        <v>23</v>
      </c>
      <c r="B53" s="14">
        <v>4</v>
      </c>
      <c r="C53" s="14">
        <v>7</v>
      </c>
      <c r="D53" s="14">
        <v>2</v>
      </c>
      <c r="E53" s="14">
        <v>11</v>
      </c>
      <c r="F53" s="2">
        <v>4</v>
      </c>
      <c r="G53" s="78" t="s">
        <v>202</v>
      </c>
    </row>
    <row r="54" spans="1:7" x14ac:dyDescent="0.2">
      <c r="A54" s="15"/>
      <c r="C54" s="17"/>
      <c r="D54" s="17"/>
      <c r="E54" s="17"/>
      <c r="F54" s="17"/>
      <c r="G54" s="81"/>
    </row>
    <row r="55" spans="1:7" x14ac:dyDescent="0.2">
      <c r="A55" s="12" t="s">
        <v>44</v>
      </c>
      <c r="B55" s="10">
        <v>35.072018576076047</v>
      </c>
      <c r="C55" s="10">
        <v>50.850772540582824</v>
      </c>
      <c r="D55" s="10">
        <v>53.794531785843972</v>
      </c>
      <c r="E55" s="10">
        <v>64.951217489842733</v>
      </c>
      <c r="F55" s="10">
        <v>46.072333563694997</v>
      </c>
      <c r="G55" s="78" t="s">
        <v>202</v>
      </c>
    </row>
    <row r="56" spans="1:7" ht="13.5" thickBot="1" x14ac:dyDescent="0.25">
      <c r="A56" s="52"/>
      <c r="B56" s="47"/>
      <c r="C56" s="47"/>
      <c r="D56" s="47"/>
      <c r="E56" s="48"/>
      <c r="F56" s="20"/>
      <c r="G56" s="62"/>
    </row>
    <row r="57" spans="1:7" x14ac:dyDescent="0.2">
      <c r="A57" s="21"/>
      <c r="B57" s="4"/>
      <c r="C57" s="4"/>
      <c r="D57" s="4"/>
      <c r="E57" s="4"/>
      <c r="G57" s="51"/>
    </row>
    <row r="58" spans="1:7" x14ac:dyDescent="0.2">
      <c r="A58" s="21"/>
      <c r="B58" s="4"/>
      <c r="C58" s="4"/>
      <c r="D58" s="4"/>
      <c r="E58" s="4"/>
      <c r="G58" s="51"/>
    </row>
    <row r="59" spans="1:7" ht="45.75" thickBot="1" x14ac:dyDescent="0.3">
      <c r="A59" s="24"/>
      <c r="B59" s="7" t="s">
        <v>1</v>
      </c>
      <c r="C59" s="7" t="s">
        <v>2</v>
      </c>
      <c r="D59" s="7" t="s">
        <v>3</v>
      </c>
      <c r="E59" s="7" t="s">
        <v>4</v>
      </c>
      <c r="F59" s="7" t="s">
        <v>232</v>
      </c>
      <c r="G59" s="7" t="s">
        <v>233</v>
      </c>
    </row>
    <row r="60" spans="1:7" ht="15" x14ac:dyDescent="0.25">
      <c r="A60" s="9" t="s">
        <v>28</v>
      </c>
      <c r="B60" s="42"/>
      <c r="C60" s="42"/>
      <c r="D60" s="42"/>
      <c r="E60" s="43"/>
      <c r="G60" s="91"/>
    </row>
    <row r="61" spans="1:7" x14ac:dyDescent="0.2">
      <c r="A61" s="11"/>
      <c r="B61" s="11"/>
      <c r="C61" s="11"/>
      <c r="D61" s="11"/>
      <c r="E61" s="11"/>
      <c r="G61" s="90"/>
    </row>
    <row r="62" spans="1:7" x14ac:dyDescent="0.2">
      <c r="A62" s="12" t="s">
        <v>35</v>
      </c>
      <c r="B62" s="10">
        <v>6424</v>
      </c>
      <c r="C62" s="10">
        <v>6396</v>
      </c>
      <c r="D62" s="10">
        <v>6885</v>
      </c>
      <c r="E62" s="10">
        <v>7480</v>
      </c>
      <c r="F62" s="10">
        <v>6951</v>
      </c>
      <c r="G62" s="77">
        <v>8.2036114570361196E-2</v>
      </c>
    </row>
    <row r="63" spans="1:7" x14ac:dyDescent="0.2">
      <c r="A63" s="13" t="s">
        <v>36</v>
      </c>
      <c r="B63" s="14">
        <v>248</v>
      </c>
      <c r="C63" s="14">
        <v>121</v>
      </c>
      <c r="D63" s="14">
        <v>118</v>
      </c>
      <c r="E63" s="14">
        <v>79</v>
      </c>
      <c r="F63" s="14">
        <v>147</v>
      </c>
      <c r="G63" s="78">
        <v>-0.407258064516129</v>
      </c>
    </row>
    <row r="64" spans="1:7" x14ac:dyDescent="0.2">
      <c r="A64" s="13" t="s">
        <v>37</v>
      </c>
      <c r="B64" s="14">
        <v>5966</v>
      </c>
      <c r="C64" s="14">
        <v>6042</v>
      </c>
      <c r="D64" s="14">
        <v>6561</v>
      </c>
      <c r="E64" s="14">
        <v>7153</v>
      </c>
      <c r="F64" s="14">
        <v>6596</v>
      </c>
      <c r="G64" s="78">
        <v>0.10559839088166267</v>
      </c>
    </row>
    <row r="65" spans="1:7" x14ac:dyDescent="0.2">
      <c r="A65" s="13" t="s">
        <v>38</v>
      </c>
      <c r="B65" s="14">
        <v>194</v>
      </c>
      <c r="C65" s="14">
        <v>205</v>
      </c>
      <c r="D65" s="14">
        <v>185</v>
      </c>
      <c r="E65" s="14">
        <v>216</v>
      </c>
      <c r="F65" s="14">
        <v>183</v>
      </c>
      <c r="G65" s="78">
        <v>-5.6701030927835072E-2</v>
      </c>
    </row>
    <row r="66" spans="1:7" x14ac:dyDescent="0.2">
      <c r="A66" s="13" t="s">
        <v>245</v>
      </c>
      <c r="B66" s="14">
        <v>16</v>
      </c>
      <c r="C66" s="14">
        <v>28</v>
      </c>
      <c r="D66" s="14">
        <v>21</v>
      </c>
      <c r="E66" s="14">
        <v>32</v>
      </c>
      <c r="F66" s="14">
        <v>25</v>
      </c>
      <c r="G66" s="78" t="s">
        <v>202</v>
      </c>
    </row>
    <row r="67" spans="1:7" x14ac:dyDescent="0.2">
      <c r="A67" s="28"/>
      <c r="B67" s="44"/>
      <c r="C67" s="44"/>
      <c r="D67" s="45"/>
      <c r="E67" s="45"/>
      <c r="G67" s="49"/>
    </row>
    <row r="68" spans="1:7" ht="14.25" x14ac:dyDescent="0.2">
      <c r="A68" s="12" t="s">
        <v>39</v>
      </c>
      <c r="B68" s="10">
        <v>315</v>
      </c>
      <c r="C68" s="10">
        <v>298</v>
      </c>
      <c r="D68" s="10">
        <v>314</v>
      </c>
      <c r="E68" s="10">
        <v>330</v>
      </c>
      <c r="F68" s="10">
        <v>307</v>
      </c>
      <c r="G68" s="77">
        <v>-2.5396825396825418E-2</v>
      </c>
    </row>
    <row r="69" spans="1:7" x14ac:dyDescent="0.2">
      <c r="A69" s="13" t="s">
        <v>6</v>
      </c>
      <c r="B69" s="14">
        <v>272</v>
      </c>
      <c r="C69" s="14">
        <v>259</v>
      </c>
      <c r="D69" s="14">
        <v>269</v>
      </c>
      <c r="E69" s="14">
        <v>290</v>
      </c>
      <c r="F69" s="14">
        <v>262</v>
      </c>
      <c r="G69" s="78">
        <v>-3.6764705882352922E-2</v>
      </c>
    </row>
    <row r="70" spans="1:7" x14ac:dyDescent="0.2">
      <c r="A70" s="13" t="s">
        <v>21</v>
      </c>
      <c r="B70" s="14">
        <v>38</v>
      </c>
      <c r="C70" s="14">
        <v>36</v>
      </c>
      <c r="D70" s="14">
        <v>42</v>
      </c>
      <c r="E70" s="14">
        <v>37</v>
      </c>
      <c r="F70" s="14">
        <v>0</v>
      </c>
      <c r="G70" s="78" t="s">
        <v>202</v>
      </c>
    </row>
    <row r="71" spans="1:7" x14ac:dyDescent="0.2">
      <c r="A71" s="15" t="s">
        <v>22</v>
      </c>
      <c r="B71" s="14">
        <v>11</v>
      </c>
      <c r="C71" s="14">
        <v>10</v>
      </c>
      <c r="D71" s="14">
        <v>10</v>
      </c>
      <c r="E71" s="14">
        <v>8</v>
      </c>
      <c r="F71" s="14">
        <v>11</v>
      </c>
      <c r="G71" s="78" t="s">
        <v>202</v>
      </c>
    </row>
    <row r="72" spans="1:7" x14ac:dyDescent="0.2">
      <c r="A72" s="15" t="s">
        <v>23</v>
      </c>
      <c r="B72" s="14">
        <v>27</v>
      </c>
      <c r="C72" s="14">
        <v>26</v>
      </c>
      <c r="D72" s="14">
        <v>32</v>
      </c>
      <c r="E72" s="14">
        <v>29</v>
      </c>
      <c r="F72" s="14">
        <v>30</v>
      </c>
      <c r="G72" s="78" t="s">
        <v>202</v>
      </c>
    </row>
    <row r="73" spans="1:7" x14ac:dyDescent="0.2">
      <c r="A73" s="13" t="s">
        <v>40</v>
      </c>
      <c r="B73" s="14">
        <v>3</v>
      </c>
      <c r="C73" s="14">
        <v>2</v>
      </c>
      <c r="D73" s="14">
        <v>3</v>
      </c>
      <c r="E73" s="14">
        <v>3</v>
      </c>
      <c r="F73" s="14">
        <v>2</v>
      </c>
      <c r="G73" s="78" t="s">
        <v>202</v>
      </c>
    </row>
    <row r="74" spans="1:7" ht="14.25" x14ac:dyDescent="0.2">
      <c r="A74" s="13" t="s">
        <v>41</v>
      </c>
      <c r="B74" s="14">
        <v>2</v>
      </c>
      <c r="C74" s="14">
        <v>1</v>
      </c>
      <c r="D74" s="14">
        <v>0</v>
      </c>
      <c r="E74" s="14">
        <v>0</v>
      </c>
      <c r="F74" s="14">
        <v>0</v>
      </c>
      <c r="G74" s="78" t="s">
        <v>202</v>
      </c>
    </row>
    <row r="75" spans="1:7" x14ac:dyDescent="0.2">
      <c r="A75" s="13" t="s">
        <v>42</v>
      </c>
      <c r="B75" s="14">
        <v>0</v>
      </c>
      <c r="C75" s="14">
        <v>0</v>
      </c>
      <c r="D75" s="14">
        <v>0</v>
      </c>
      <c r="E75" s="14">
        <v>0</v>
      </c>
      <c r="F75" s="14">
        <v>2</v>
      </c>
      <c r="G75" s="78" t="s">
        <v>202</v>
      </c>
    </row>
    <row r="76" spans="1:7" s="21" customFormat="1" x14ac:dyDescent="0.2">
      <c r="A76" s="28"/>
      <c r="B76" s="2"/>
      <c r="C76" s="44"/>
      <c r="D76" s="44"/>
      <c r="E76" s="45"/>
      <c r="F76" s="2"/>
      <c r="G76" s="49"/>
    </row>
    <row r="77" spans="1:7" ht="14.25" customHeight="1" x14ac:dyDescent="0.2">
      <c r="A77" s="12" t="s">
        <v>43</v>
      </c>
      <c r="B77" s="10">
        <v>3</v>
      </c>
      <c r="C77" s="10">
        <v>1</v>
      </c>
      <c r="D77" s="10">
        <v>1</v>
      </c>
      <c r="E77" s="10">
        <v>2</v>
      </c>
      <c r="F77" s="64">
        <v>0</v>
      </c>
      <c r="G77" s="77" t="s">
        <v>202</v>
      </c>
    </row>
    <row r="78" spans="1:7" ht="14.25" customHeight="1" x14ac:dyDescent="0.2">
      <c r="A78" s="13" t="s">
        <v>6</v>
      </c>
      <c r="B78" s="14">
        <v>1</v>
      </c>
      <c r="C78" s="14">
        <v>1</v>
      </c>
      <c r="D78" s="14">
        <v>1</v>
      </c>
      <c r="E78" s="14">
        <v>2</v>
      </c>
      <c r="F78" s="2">
        <v>0</v>
      </c>
      <c r="G78" s="78" t="s">
        <v>202</v>
      </c>
    </row>
    <row r="79" spans="1:7" x14ac:dyDescent="0.2">
      <c r="A79" s="13" t="s">
        <v>21</v>
      </c>
      <c r="B79" s="14">
        <v>2</v>
      </c>
      <c r="C79" s="14">
        <v>0</v>
      </c>
      <c r="D79" s="14">
        <v>0</v>
      </c>
      <c r="E79" s="14">
        <v>0</v>
      </c>
      <c r="F79" s="2">
        <v>0</v>
      </c>
      <c r="G79" s="78" t="s">
        <v>202</v>
      </c>
    </row>
    <row r="80" spans="1:7" x14ac:dyDescent="0.2">
      <c r="A80" s="15" t="s">
        <v>22</v>
      </c>
      <c r="B80" s="14">
        <v>2</v>
      </c>
      <c r="C80" s="14">
        <v>0</v>
      </c>
      <c r="D80" s="14">
        <v>0</v>
      </c>
      <c r="E80" s="14">
        <v>0</v>
      </c>
      <c r="F80" s="2">
        <v>0</v>
      </c>
      <c r="G80" s="78" t="s">
        <v>202</v>
      </c>
    </row>
    <row r="81" spans="1:7" x14ac:dyDescent="0.2">
      <c r="A81" s="15" t="s">
        <v>23</v>
      </c>
      <c r="B81" s="14">
        <v>0</v>
      </c>
      <c r="C81" s="14">
        <v>0</v>
      </c>
      <c r="D81" s="14">
        <v>0</v>
      </c>
      <c r="E81" s="14">
        <v>0</v>
      </c>
      <c r="F81" s="2">
        <v>0</v>
      </c>
      <c r="G81" s="78" t="s">
        <v>202</v>
      </c>
    </row>
    <row r="82" spans="1:7" x14ac:dyDescent="0.2">
      <c r="A82" s="15"/>
      <c r="C82" s="17"/>
      <c r="D82" s="17"/>
      <c r="E82" s="17"/>
      <c r="F82" s="17"/>
      <c r="G82" s="81"/>
    </row>
    <row r="83" spans="1:7" x14ac:dyDescent="0.2">
      <c r="A83" s="12" t="s">
        <v>44</v>
      </c>
      <c r="B83" s="10">
        <v>46.699875466998755</v>
      </c>
      <c r="C83" s="10">
        <v>15.634771732332707</v>
      </c>
      <c r="D83" s="10">
        <v>14.524328249818446</v>
      </c>
      <c r="E83" s="10">
        <v>26.737967914438503</v>
      </c>
      <c r="F83" s="10">
        <v>0</v>
      </c>
      <c r="G83" s="78" t="s">
        <v>202</v>
      </c>
    </row>
    <row r="84" spans="1:7" ht="13.5" thickBot="1" x14ac:dyDescent="0.25">
      <c r="A84" s="20"/>
      <c r="B84" s="47"/>
      <c r="C84" s="47"/>
      <c r="D84" s="47"/>
      <c r="E84" s="48"/>
      <c r="F84" s="20"/>
      <c r="G84" s="62"/>
    </row>
    <row r="85" spans="1:7" ht="15" customHeight="1" x14ac:dyDescent="0.2">
      <c r="E85" s="53"/>
      <c r="F85" s="53"/>
    </row>
    <row r="86" spans="1:7" ht="12.75" customHeight="1" x14ac:dyDescent="0.2">
      <c r="A86" s="111" t="s">
        <v>204</v>
      </c>
      <c r="B86" s="111"/>
      <c r="C86" s="111"/>
      <c r="D86" s="111"/>
      <c r="E86" s="111"/>
      <c r="F86" s="111"/>
      <c r="G86" s="75"/>
    </row>
    <row r="87" spans="1:7" ht="37.5" customHeight="1" x14ac:dyDescent="0.2">
      <c r="A87" s="112" t="s">
        <v>247</v>
      </c>
      <c r="B87" s="112"/>
      <c r="C87" s="112"/>
      <c r="D87" s="112"/>
      <c r="E87" s="112"/>
      <c r="F87" s="112"/>
      <c r="G87" s="76"/>
    </row>
    <row r="88" spans="1:7" ht="14.25" customHeight="1" x14ac:dyDescent="0.2">
      <c r="A88" s="111" t="s">
        <v>226</v>
      </c>
      <c r="B88" s="111"/>
      <c r="C88" s="111"/>
      <c r="D88" s="111"/>
      <c r="E88" s="111"/>
      <c r="F88" s="111"/>
      <c r="G88" s="75"/>
    </row>
    <row r="89" spans="1:7" ht="28.5" customHeight="1" x14ac:dyDescent="0.2">
      <c r="A89" s="111" t="s">
        <v>205</v>
      </c>
      <c r="B89" s="111"/>
      <c r="C89" s="111"/>
      <c r="D89" s="111"/>
      <c r="E89" s="111"/>
      <c r="F89" s="111"/>
      <c r="G89" s="66"/>
    </row>
  </sheetData>
  <mergeCells count="4">
    <mergeCell ref="A86:F86"/>
    <mergeCell ref="A87:F87"/>
    <mergeCell ref="A88:F88"/>
    <mergeCell ref="A89:F89"/>
  </mergeCells>
  <hyperlinks>
    <hyperlink ref="G1" location="Contents!A1" display="Contents"/>
  </hyperlinks>
  <pageMargins left="0.70866141732283472" right="0.70866141732283472" top="0.74803149606299213" bottom="0.74803149606299213" header="0.31496062992125984" footer="0.31496062992125984"/>
  <pageSetup paperSize="9" scale="60" fitToWidth="0" fitToHeight="2" orientation="landscape" r:id="rId1"/>
  <rowBreaks count="1" manualBreakCount="1">
    <brk id="57"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zoomScaleSheetLayoutView="100" workbookViewId="0"/>
  </sheetViews>
  <sheetFormatPr defaultRowHeight="12.75" x14ac:dyDescent="0.2"/>
  <cols>
    <col min="1" max="1" width="51.85546875" style="2" customWidth="1"/>
    <col min="2" max="6" width="13.28515625" style="2" customWidth="1"/>
    <col min="7" max="7" width="22.28515625" style="2" customWidth="1"/>
    <col min="8" max="16384" width="9.140625" style="2"/>
  </cols>
  <sheetData>
    <row r="1" spans="1:7" ht="15.75" customHeight="1" x14ac:dyDescent="0.25">
      <c r="A1" s="36" t="s">
        <v>206</v>
      </c>
      <c r="B1" s="36"/>
      <c r="C1" s="36"/>
      <c r="D1" s="36"/>
      <c r="E1" s="36"/>
      <c r="G1" s="94" t="s">
        <v>174</v>
      </c>
    </row>
    <row r="2" spans="1:7" ht="15.75" customHeight="1" x14ac:dyDescent="0.25">
      <c r="A2" s="1"/>
      <c r="B2" s="1"/>
    </row>
    <row r="3" spans="1:7" ht="45.75" thickBot="1" x14ac:dyDescent="0.3">
      <c r="A3" s="24"/>
      <c r="B3" s="7" t="s">
        <v>1</v>
      </c>
      <c r="C3" s="7" t="s">
        <v>2</v>
      </c>
      <c r="D3" s="7" t="s">
        <v>3</v>
      </c>
      <c r="E3" s="7" t="s">
        <v>4</v>
      </c>
      <c r="F3" s="7" t="s">
        <v>232</v>
      </c>
      <c r="G3" s="7" t="s">
        <v>233</v>
      </c>
    </row>
    <row r="4" spans="1:7" ht="15" x14ac:dyDescent="0.25">
      <c r="A4" s="9" t="s">
        <v>0</v>
      </c>
      <c r="B4" s="42"/>
      <c r="C4" s="42"/>
      <c r="D4" s="42"/>
      <c r="E4" s="43"/>
    </row>
    <row r="5" spans="1:7" x14ac:dyDescent="0.2">
      <c r="A5" s="11"/>
      <c r="B5" s="11"/>
      <c r="C5" s="11"/>
      <c r="D5" s="11"/>
      <c r="E5" s="11"/>
    </row>
    <row r="6" spans="1:7" x14ac:dyDescent="0.2">
      <c r="A6" s="12" t="s">
        <v>167</v>
      </c>
      <c r="B6" s="10">
        <v>24231</v>
      </c>
      <c r="C6" s="10">
        <v>23706</v>
      </c>
      <c r="D6" s="10">
        <v>23745</v>
      </c>
      <c r="E6" s="10">
        <v>23949</v>
      </c>
      <c r="F6" s="10">
        <v>23920</v>
      </c>
      <c r="G6" s="77">
        <v>-1.2834798398745462E-2</v>
      </c>
    </row>
    <row r="7" spans="1:7" x14ac:dyDescent="0.2">
      <c r="A7" s="13" t="s">
        <v>168</v>
      </c>
      <c r="B7" s="14">
        <v>16913</v>
      </c>
      <c r="C7" s="14">
        <v>16507</v>
      </c>
      <c r="D7" s="14">
        <v>16390</v>
      </c>
      <c r="E7" s="14">
        <v>16358</v>
      </c>
      <c r="F7" s="14">
        <v>16306</v>
      </c>
      <c r="G7" s="78">
        <v>-3.5889552415301784E-2</v>
      </c>
    </row>
    <row r="8" spans="1:7" x14ac:dyDescent="0.2">
      <c r="A8" s="13" t="s">
        <v>169</v>
      </c>
      <c r="B8" s="14">
        <v>1541</v>
      </c>
      <c r="C8" s="14">
        <v>1715</v>
      </c>
      <c r="D8" s="14">
        <v>1808</v>
      </c>
      <c r="E8" s="14">
        <v>1841</v>
      </c>
      <c r="F8" s="14">
        <v>1784</v>
      </c>
      <c r="G8" s="78">
        <v>0.15768981181051256</v>
      </c>
    </row>
    <row r="9" spans="1:7" x14ac:dyDescent="0.2">
      <c r="A9" s="13" t="s">
        <v>170</v>
      </c>
      <c r="B9" s="14">
        <v>509</v>
      </c>
      <c r="C9" s="14">
        <v>459</v>
      </c>
      <c r="D9" s="14">
        <v>591</v>
      </c>
      <c r="E9" s="14">
        <v>484</v>
      </c>
      <c r="F9" s="14">
        <v>540</v>
      </c>
      <c r="G9" s="78">
        <v>6.0903732809430178E-2</v>
      </c>
    </row>
    <row r="10" spans="1:7" x14ac:dyDescent="0.2">
      <c r="A10" s="13" t="s">
        <v>171</v>
      </c>
      <c r="B10" s="14">
        <v>4531</v>
      </c>
      <c r="C10" s="14">
        <v>4274</v>
      </c>
      <c r="D10" s="14">
        <v>4183</v>
      </c>
      <c r="E10" s="14">
        <v>4379</v>
      </c>
      <c r="F10" s="14">
        <v>4406</v>
      </c>
      <c r="G10" s="78">
        <v>-2.7587728978150539E-2</v>
      </c>
    </row>
    <row r="11" spans="1:7" x14ac:dyDescent="0.2">
      <c r="A11" s="13" t="s">
        <v>172</v>
      </c>
      <c r="B11" s="14">
        <v>63</v>
      </c>
      <c r="C11" s="14">
        <v>60</v>
      </c>
      <c r="D11" s="14">
        <v>57</v>
      </c>
      <c r="E11" s="14">
        <v>52</v>
      </c>
      <c r="F11" s="14">
        <v>64</v>
      </c>
      <c r="G11" s="78">
        <v>1.5873015873015817E-2</v>
      </c>
    </row>
    <row r="12" spans="1:7" x14ac:dyDescent="0.2">
      <c r="A12" s="13" t="s">
        <v>173</v>
      </c>
      <c r="B12" s="14">
        <v>674</v>
      </c>
      <c r="C12" s="14">
        <v>691</v>
      </c>
      <c r="D12" s="14">
        <v>716</v>
      </c>
      <c r="E12" s="14">
        <v>835</v>
      </c>
      <c r="F12" s="14">
        <v>820</v>
      </c>
      <c r="G12" s="78">
        <v>0.21661721068249262</v>
      </c>
    </row>
    <row r="13" spans="1:7" s="21" customFormat="1" x14ac:dyDescent="0.2">
      <c r="A13" s="28"/>
      <c r="B13" s="44"/>
      <c r="C13" s="44"/>
      <c r="D13" s="45"/>
      <c r="E13" s="45"/>
      <c r="F13" s="45"/>
      <c r="G13" s="45"/>
    </row>
    <row r="14" spans="1:7" ht="14.25" x14ac:dyDescent="0.2">
      <c r="A14" s="12" t="s">
        <v>207</v>
      </c>
      <c r="B14" s="10">
        <v>19711</v>
      </c>
      <c r="C14" s="10">
        <v>19233</v>
      </c>
      <c r="D14" s="10">
        <v>19201</v>
      </c>
      <c r="E14" s="10">
        <v>19244</v>
      </c>
      <c r="F14" s="10">
        <v>19289</v>
      </c>
      <c r="G14" s="78">
        <v>-2.140936532900406E-2</v>
      </c>
    </row>
    <row r="15" spans="1:7" ht="13.5" thickBot="1" x14ac:dyDescent="0.25">
      <c r="A15" s="46"/>
      <c r="B15" s="47"/>
      <c r="C15" s="47"/>
      <c r="D15" s="48"/>
      <c r="E15" s="20"/>
      <c r="F15" s="20"/>
      <c r="G15" s="20"/>
    </row>
    <row r="16" spans="1:7" ht="15" x14ac:dyDescent="0.25">
      <c r="A16" s="9" t="s">
        <v>27</v>
      </c>
      <c r="B16" s="42"/>
      <c r="C16" s="42"/>
      <c r="D16" s="43"/>
    </row>
    <row r="17" spans="1:7" x14ac:dyDescent="0.2">
      <c r="A17" s="11"/>
      <c r="B17" s="11"/>
      <c r="C17" s="11"/>
      <c r="D17" s="11"/>
    </row>
    <row r="18" spans="1:7" x14ac:dyDescent="0.2">
      <c r="A18" s="12" t="s">
        <v>167</v>
      </c>
      <c r="B18" s="10">
        <v>23619</v>
      </c>
      <c r="C18" s="10">
        <v>23073</v>
      </c>
      <c r="D18" s="10">
        <v>23108</v>
      </c>
      <c r="E18" s="10">
        <v>23278</v>
      </c>
      <c r="F18" s="10">
        <v>23172</v>
      </c>
      <c r="G18" s="77">
        <v>-1.8925441381938302E-2</v>
      </c>
    </row>
    <row r="19" spans="1:7" x14ac:dyDescent="0.2">
      <c r="A19" s="13" t="s">
        <v>168</v>
      </c>
      <c r="B19" s="14">
        <v>16598</v>
      </c>
      <c r="C19" s="14">
        <v>16196</v>
      </c>
      <c r="D19" s="14">
        <v>16095</v>
      </c>
      <c r="E19" s="14">
        <v>16026</v>
      </c>
      <c r="F19" s="14">
        <v>15978</v>
      </c>
      <c r="G19" s="78">
        <v>-3.7353898060007218E-2</v>
      </c>
    </row>
    <row r="20" spans="1:7" x14ac:dyDescent="0.2">
      <c r="A20" s="13" t="s">
        <v>169</v>
      </c>
      <c r="B20" s="14">
        <v>1519</v>
      </c>
      <c r="C20" s="14">
        <v>1678</v>
      </c>
      <c r="D20" s="14">
        <v>1769</v>
      </c>
      <c r="E20" s="14">
        <v>1805</v>
      </c>
      <c r="F20" s="14">
        <v>1756</v>
      </c>
      <c r="G20" s="78">
        <v>0.15602369980250175</v>
      </c>
    </row>
    <row r="21" spans="1:7" x14ac:dyDescent="0.2">
      <c r="A21" s="13" t="s">
        <v>170</v>
      </c>
      <c r="B21" s="14">
        <v>387</v>
      </c>
      <c r="C21" s="14">
        <v>302</v>
      </c>
      <c r="D21" s="14">
        <v>401</v>
      </c>
      <c r="E21" s="14">
        <v>312</v>
      </c>
      <c r="F21" s="14">
        <v>339</v>
      </c>
      <c r="G21" s="78">
        <v>-0.12403100775193798</v>
      </c>
    </row>
    <row r="22" spans="1:7" x14ac:dyDescent="0.2">
      <c r="A22" s="13" t="s">
        <v>171</v>
      </c>
      <c r="B22" s="14">
        <v>4423</v>
      </c>
      <c r="C22" s="14">
        <v>4180</v>
      </c>
      <c r="D22" s="14">
        <v>4111</v>
      </c>
      <c r="E22" s="14">
        <v>4286</v>
      </c>
      <c r="F22" s="14">
        <v>4245</v>
      </c>
      <c r="G22" s="78">
        <v>-4.0244178159620114E-2</v>
      </c>
    </row>
    <row r="23" spans="1:7" x14ac:dyDescent="0.2">
      <c r="A23" s="13" t="s">
        <v>172</v>
      </c>
      <c r="B23" s="14">
        <v>57</v>
      </c>
      <c r="C23" s="14">
        <v>55</v>
      </c>
      <c r="D23" s="14">
        <v>49</v>
      </c>
      <c r="E23" s="14">
        <v>48</v>
      </c>
      <c r="F23" s="14">
        <v>62</v>
      </c>
      <c r="G23" s="78">
        <v>8.7719298245614086E-2</v>
      </c>
    </row>
    <row r="24" spans="1:7" x14ac:dyDescent="0.2">
      <c r="A24" s="13" t="s">
        <v>173</v>
      </c>
      <c r="B24" s="14">
        <v>635</v>
      </c>
      <c r="C24" s="14">
        <v>662</v>
      </c>
      <c r="D24" s="14">
        <v>683</v>
      </c>
      <c r="E24" s="14">
        <v>801</v>
      </c>
      <c r="F24" s="14">
        <v>792</v>
      </c>
      <c r="G24" s="78">
        <v>0.24724409448818907</v>
      </c>
    </row>
    <row r="25" spans="1:7" s="21" customFormat="1" x14ac:dyDescent="0.2">
      <c r="A25" s="28"/>
      <c r="B25" s="44"/>
      <c r="C25" s="44"/>
      <c r="D25" s="45"/>
      <c r="E25" s="45"/>
      <c r="F25" s="45"/>
      <c r="G25" s="45"/>
    </row>
    <row r="26" spans="1:7" ht="14.25" x14ac:dyDescent="0.2">
      <c r="A26" s="12" t="s">
        <v>207</v>
      </c>
      <c r="B26" s="10">
        <v>19201</v>
      </c>
      <c r="C26" s="10">
        <v>18699</v>
      </c>
      <c r="D26" s="10">
        <v>18665</v>
      </c>
      <c r="E26" s="10">
        <v>18691</v>
      </c>
      <c r="F26" s="10">
        <v>18640</v>
      </c>
      <c r="G26" s="78">
        <v>-2.9217228269361017E-2</v>
      </c>
    </row>
    <row r="27" spans="1:7" ht="13.5" thickBot="1" x14ac:dyDescent="0.25">
      <c r="A27" s="46"/>
      <c r="B27" s="47"/>
      <c r="C27" s="47"/>
      <c r="D27" s="48"/>
      <c r="E27" s="20"/>
      <c r="F27" s="20"/>
      <c r="G27" s="20"/>
    </row>
    <row r="28" spans="1:7" ht="15" x14ac:dyDescent="0.25">
      <c r="A28" s="9" t="s">
        <v>28</v>
      </c>
      <c r="B28" s="42"/>
      <c r="C28" s="42"/>
      <c r="D28" s="43"/>
    </row>
    <row r="29" spans="1:7" x14ac:dyDescent="0.2">
      <c r="A29" s="11"/>
      <c r="B29" s="11"/>
      <c r="C29" s="11"/>
      <c r="D29" s="11"/>
    </row>
    <row r="30" spans="1:7" x14ac:dyDescent="0.2">
      <c r="A30" s="12" t="s">
        <v>167</v>
      </c>
      <c r="B30" s="10">
        <v>612</v>
      </c>
      <c r="C30" s="10">
        <v>633</v>
      </c>
      <c r="D30" s="10">
        <v>637</v>
      </c>
      <c r="E30" s="10">
        <v>671</v>
      </c>
      <c r="F30" s="10">
        <v>748</v>
      </c>
      <c r="G30" s="77">
        <v>0.22222222222222232</v>
      </c>
    </row>
    <row r="31" spans="1:7" x14ac:dyDescent="0.2">
      <c r="A31" s="13" t="s">
        <v>168</v>
      </c>
      <c r="B31" s="14">
        <v>315</v>
      </c>
      <c r="C31" s="14">
        <v>311</v>
      </c>
      <c r="D31" s="14">
        <v>295</v>
      </c>
      <c r="E31" s="14">
        <v>332</v>
      </c>
      <c r="F31" s="14">
        <v>328</v>
      </c>
      <c r="G31" s="78">
        <v>4.1269841269841345E-2</v>
      </c>
    </row>
    <row r="32" spans="1:7" x14ac:dyDescent="0.2">
      <c r="A32" s="13" t="s">
        <v>169</v>
      </c>
      <c r="B32" s="14">
        <v>22</v>
      </c>
      <c r="C32" s="14">
        <v>37</v>
      </c>
      <c r="D32" s="14">
        <v>39</v>
      </c>
      <c r="E32" s="14">
        <v>36</v>
      </c>
      <c r="F32" s="14">
        <v>28</v>
      </c>
      <c r="G32" s="78" t="s">
        <v>202</v>
      </c>
    </row>
    <row r="33" spans="1:7" x14ac:dyDescent="0.2">
      <c r="A33" s="13" t="s">
        <v>170</v>
      </c>
      <c r="B33" s="14">
        <v>122</v>
      </c>
      <c r="C33" s="14">
        <v>157</v>
      </c>
      <c r="D33" s="14">
        <v>190</v>
      </c>
      <c r="E33" s="14">
        <v>172</v>
      </c>
      <c r="F33" s="14">
        <v>201</v>
      </c>
      <c r="G33" s="78">
        <v>0.64754098360655732</v>
      </c>
    </row>
    <row r="34" spans="1:7" x14ac:dyDescent="0.2">
      <c r="A34" s="13" t="s">
        <v>171</v>
      </c>
      <c r="B34" s="14">
        <v>108</v>
      </c>
      <c r="C34" s="14">
        <v>94</v>
      </c>
      <c r="D34" s="14">
        <v>72</v>
      </c>
      <c r="E34" s="14">
        <v>93</v>
      </c>
      <c r="F34" s="14">
        <v>161</v>
      </c>
      <c r="G34" s="78">
        <v>0.4907407407407407</v>
      </c>
    </row>
    <row r="35" spans="1:7" x14ac:dyDescent="0.2">
      <c r="A35" s="13" t="s">
        <v>172</v>
      </c>
      <c r="B35" s="14">
        <v>6</v>
      </c>
      <c r="C35" s="14">
        <v>5</v>
      </c>
      <c r="D35" s="14">
        <v>8</v>
      </c>
      <c r="E35" s="14">
        <v>4</v>
      </c>
      <c r="F35" s="14">
        <v>2</v>
      </c>
      <c r="G35" s="78" t="s">
        <v>202</v>
      </c>
    </row>
    <row r="36" spans="1:7" x14ac:dyDescent="0.2">
      <c r="A36" s="13" t="s">
        <v>173</v>
      </c>
      <c r="B36" s="14">
        <v>39</v>
      </c>
      <c r="C36" s="14">
        <v>29</v>
      </c>
      <c r="D36" s="14">
        <v>33</v>
      </c>
      <c r="E36" s="14">
        <v>34</v>
      </c>
      <c r="F36" s="14">
        <v>28</v>
      </c>
      <c r="G36" s="78" t="s">
        <v>202</v>
      </c>
    </row>
    <row r="37" spans="1:7" ht="14.25" customHeight="1" x14ac:dyDescent="0.2">
      <c r="A37" s="28"/>
      <c r="B37" s="44"/>
      <c r="C37" s="44"/>
      <c r="D37" s="45"/>
      <c r="E37" s="45"/>
      <c r="F37" s="45"/>
      <c r="G37" s="45"/>
    </row>
    <row r="38" spans="1:7" ht="14.25" x14ac:dyDescent="0.2">
      <c r="A38" s="12" t="s">
        <v>207</v>
      </c>
      <c r="B38" s="10">
        <v>510</v>
      </c>
      <c r="C38" s="10">
        <v>534</v>
      </c>
      <c r="D38" s="10">
        <v>536</v>
      </c>
      <c r="E38" s="10">
        <v>553</v>
      </c>
      <c r="F38" s="10">
        <v>649</v>
      </c>
      <c r="G38" s="78">
        <v>0.27254901960784306</v>
      </c>
    </row>
    <row r="39" spans="1:7" ht="13.5" thickBot="1" x14ac:dyDescent="0.25">
      <c r="A39" s="46"/>
      <c r="B39" s="47"/>
      <c r="C39" s="47"/>
      <c r="D39" s="48"/>
      <c r="E39" s="20"/>
      <c r="F39" s="20"/>
      <c r="G39" s="20"/>
    </row>
    <row r="41" spans="1:7" ht="12.75" customHeight="1" x14ac:dyDescent="0.2">
      <c r="A41" s="113" t="s">
        <v>228</v>
      </c>
      <c r="B41" s="113"/>
      <c r="C41" s="113"/>
      <c r="D41" s="113"/>
      <c r="E41" s="113"/>
      <c r="F41" s="113"/>
    </row>
    <row r="42" spans="1:7" ht="40.5" customHeight="1" x14ac:dyDescent="0.2">
      <c r="A42" s="112" t="s">
        <v>248</v>
      </c>
      <c r="B42" s="112"/>
      <c r="C42" s="112"/>
      <c r="D42" s="112"/>
      <c r="E42" s="112"/>
      <c r="F42" s="112"/>
    </row>
  </sheetData>
  <mergeCells count="2">
    <mergeCell ref="A42:F42"/>
    <mergeCell ref="A41:F41"/>
  </mergeCells>
  <hyperlinks>
    <hyperlink ref="G1" location="Contents!A1" display="Contents"/>
  </hyperlink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3.1</vt:lpstr>
      <vt:lpstr>3.2</vt:lpstr>
      <vt:lpstr>3.3</vt:lpstr>
      <vt:lpstr>3.4</vt:lpstr>
      <vt:lpstr>3.5</vt:lpstr>
      <vt:lpstr>3.6</vt:lpstr>
      <vt:lpstr>'3.1'!Print_Area</vt:lpstr>
      <vt:lpstr>'3.2'!Print_Area</vt:lpstr>
      <vt:lpstr>'3.3'!Print_Area</vt:lpstr>
      <vt:lpstr>'3.4'!Print_Area</vt:lpstr>
      <vt:lpstr>'3.5'!Print_Area</vt:lpstr>
      <vt:lpstr>'3.6'!Print_Area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 Elizabeth</dc:creator>
  <cp:lastModifiedBy>Ahmed, Nadia</cp:lastModifiedBy>
  <cp:lastPrinted>2016-04-12T22:32:16Z</cp:lastPrinted>
  <dcterms:created xsi:type="dcterms:W3CDTF">2016-03-21T14:29:48Z</dcterms:created>
  <dcterms:modified xsi:type="dcterms:W3CDTF">2016-07-26T14:00:22Z</dcterms:modified>
</cp:coreProperties>
</file>