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235" windowHeight="7680" activeTab="0"/>
  </bookViews>
  <sheets>
    <sheet name="England" sheetId="1" r:id="rId1"/>
    <sheet name="HP alloc" sheetId="2" r:id="rId2"/>
    <sheet name="Realign" sheetId="3" r:id="rId3"/>
  </sheets>
  <definedNames>
    <definedName name="_xlnm.Print_Area" localSheetId="0">'England'!$B$1:$CT$159</definedName>
    <definedName name="_xlnm.Print_Area" localSheetId="2">'Realign'!$A$1:$I$28</definedName>
    <definedName name="_xlnm.Print_Titles" localSheetId="0">'England'!$A:$A</definedName>
  </definedNames>
  <calcPr fullCalcOnLoad="1"/>
</workbook>
</file>

<file path=xl/comments1.xml><?xml version="1.0" encoding="utf-8"?>
<comments xmlns="http://schemas.openxmlformats.org/spreadsheetml/2006/main">
  <authors>
    <author>m300459</author>
  </authors>
  <commentList>
    <comment ref="AA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BP93" authorId="0">
      <text>
        <r>
          <rPr>
            <b/>
            <sz val="9"/>
            <rFont val="Tahoma"/>
            <family val="2"/>
          </rPr>
          <t>SW handline mackerel</t>
        </r>
      </text>
    </comment>
    <comment ref="AB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F5" authorId="0">
      <text>
        <r>
          <rPr>
            <sz val="9"/>
            <rFont val="Tahoma"/>
            <family val="2"/>
          </rPr>
          <t>U10s get the lot - no FQAs for sector</t>
        </r>
      </text>
    </comment>
  </commentList>
</comments>
</file>

<file path=xl/sharedStrings.xml><?xml version="1.0" encoding="utf-8"?>
<sst xmlns="http://schemas.openxmlformats.org/spreadsheetml/2006/main" count="523" uniqueCount="154">
  <si>
    <t>SFO</t>
  </si>
  <si>
    <t>Sole 7a</t>
  </si>
  <si>
    <t>Sole 7d</t>
  </si>
  <si>
    <t>Sole 7e</t>
  </si>
  <si>
    <t>Sole 7fg</t>
  </si>
  <si>
    <t>Sole 7hjk</t>
  </si>
  <si>
    <t>Plaice 7a</t>
  </si>
  <si>
    <t>Plaice 7de</t>
  </si>
  <si>
    <t>Plaice 7fg</t>
  </si>
  <si>
    <t>Plaice 7hjk</t>
  </si>
  <si>
    <t>Cod 7a</t>
  </si>
  <si>
    <t>Cod 7bk xd</t>
  </si>
  <si>
    <t>Cod 7d</t>
  </si>
  <si>
    <t>Whiting 7a</t>
  </si>
  <si>
    <t>Whiting 7bk</t>
  </si>
  <si>
    <t>Angler 7</t>
  </si>
  <si>
    <t>Angler 8abde</t>
  </si>
  <si>
    <t>Megrim 7</t>
  </si>
  <si>
    <t>Haddock 7a</t>
  </si>
  <si>
    <t>Haddock 7bk</t>
  </si>
  <si>
    <t>Hake 67</t>
  </si>
  <si>
    <t>Hake 8abde</t>
  </si>
  <si>
    <t>Pollack 7</t>
  </si>
  <si>
    <t>Nephrops 7</t>
  </si>
  <si>
    <t>England</t>
  </si>
  <si>
    <t>Area 7</t>
  </si>
  <si>
    <t>North Sea</t>
  </si>
  <si>
    <t>Herring 7a</t>
  </si>
  <si>
    <t>Herring 7ef</t>
  </si>
  <si>
    <t>Boarfish 678</t>
  </si>
  <si>
    <t>Sprat 7de</t>
  </si>
  <si>
    <t>NS Sprat</t>
  </si>
  <si>
    <t>Min Pel</t>
  </si>
  <si>
    <t>Northern</t>
  </si>
  <si>
    <t>NS Cod</t>
  </si>
  <si>
    <t>NS Haddock</t>
  </si>
  <si>
    <t>NS Whiting</t>
  </si>
  <si>
    <t>NS Saithe</t>
  </si>
  <si>
    <t>NS Plaice</t>
  </si>
  <si>
    <t>NS Sole</t>
  </si>
  <si>
    <t>NS Hake</t>
  </si>
  <si>
    <t>NS Nephrops</t>
  </si>
  <si>
    <t>Norway Others</t>
  </si>
  <si>
    <t>NS Anglers</t>
  </si>
  <si>
    <t>NS Megrim</t>
  </si>
  <si>
    <t>Northern Prawn</t>
  </si>
  <si>
    <t>WS Cod 6a</t>
  </si>
  <si>
    <t>WS Cod 6b</t>
  </si>
  <si>
    <t>WS Haddock 6a</t>
  </si>
  <si>
    <t>WS Haddock 6b</t>
  </si>
  <si>
    <t>WS Whiting</t>
  </si>
  <si>
    <t>WS Saithe</t>
  </si>
  <si>
    <t>WS Plaice</t>
  </si>
  <si>
    <t>WS Sole</t>
  </si>
  <si>
    <t>WS Anglers</t>
  </si>
  <si>
    <t>WS Nephrops</t>
  </si>
  <si>
    <t>WS Megrim</t>
  </si>
  <si>
    <t>WS Pollack</t>
  </si>
  <si>
    <t>Area 4&amp;6</t>
  </si>
  <si>
    <t>NS Herring</t>
  </si>
  <si>
    <t>WS Herring</t>
  </si>
  <si>
    <t xml:space="preserve">WS Mackerel </t>
  </si>
  <si>
    <t>NS Mackerel</t>
  </si>
  <si>
    <t>Clyde Herring</t>
  </si>
  <si>
    <t>Northern Blue Whiting</t>
  </si>
  <si>
    <t>NS Sandeels</t>
  </si>
  <si>
    <t>AS Herring</t>
  </si>
  <si>
    <t>Greater Silver Smelt 67</t>
  </si>
  <si>
    <t>NS Sandeels Area 1</t>
  </si>
  <si>
    <t>NS Sandeels Area 2</t>
  </si>
  <si>
    <t>NS Sandeels Area 3</t>
  </si>
  <si>
    <t>NS Sandeels Area 4</t>
  </si>
  <si>
    <t>NS Sandeels Area 6</t>
  </si>
  <si>
    <t>WS Mackerel o/w 2a Norway</t>
  </si>
  <si>
    <t>NS Mackerel o/w 3a4bc</t>
  </si>
  <si>
    <t>NS Horse Mackerel</t>
  </si>
  <si>
    <t>WS Horse Mackerel</t>
  </si>
  <si>
    <t>Maj Pel</t>
  </si>
  <si>
    <t>Deep Sea</t>
  </si>
  <si>
    <t>Ling 4</t>
  </si>
  <si>
    <t>Tusk 4</t>
  </si>
  <si>
    <t>Tusk 567</t>
  </si>
  <si>
    <t>Ling 6-10,12,14</t>
  </si>
  <si>
    <t>Roundnose Grenadier 5b67</t>
  </si>
  <si>
    <t>Blue Ling 67</t>
  </si>
  <si>
    <t>Norway Anglers</t>
  </si>
  <si>
    <t>Norway Ling</t>
  </si>
  <si>
    <t>Norway Nephrops</t>
  </si>
  <si>
    <t>Norway Tusk</t>
  </si>
  <si>
    <t>Greenland Halibut 2a46</t>
  </si>
  <si>
    <t>Greater Forkbeard 567</t>
  </si>
  <si>
    <t>WS Mackerel o/w 4a</t>
  </si>
  <si>
    <t>Aberdeen</t>
  </si>
  <si>
    <t>ANIFPO</t>
  </si>
  <si>
    <t>Anglo Scottish</t>
  </si>
  <si>
    <t>Cornish</t>
  </si>
  <si>
    <t>EEFPO</t>
  </si>
  <si>
    <t>Fife</t>
  </si>
  <si>
    <t>Fleetwood</t>
  </si>
  <si>
    <t>FPO</t>
  </si>
  <si>
    <t>Interfish</t>
  </si>
  <si>
    <t>Klondyke</t>
  </si>
  <si>
    <t>Lowestoft</t>
  </si>
  <si>
    <t>Lunar</t>
  </si>
  <si>
    <t>Isle of Man</t>
  </si>
  <si>
    <t>Non Sector</t>
  </si>
  <si>
    <t>NAFPO</t>
  </si>
  <si>
    <t>NESFO</t>
  </si>
  <si>
    <t>NIFPO</t>
  </si>
  <si>
    <t>Orkney</t>
  </si>
  <si>
    <t>Shetland</t>
  </si>
  <si>
    <t>SWFPO</t>
  </si>
  <si>
    <t>Wales &amp; WC</t>
  </si>
  <si>
    <t>West Scotland</t>
  </si>
  <si>
    <t>FQAs</t>
  </si>
  <si>
    <t>Saithe 7</t>
  </si>
  <si>
    <t>..</t>
  </si>
  <si>
    <t>Sector FQAs</t>
  </si>
  <si>
    <t>Total</t>
  </si>
  <si>
    <t>U10s</t>
  </si>
  <si>
    <t>Mourne</t>
  </si>
  <si>
    <t>Herring 7ghjk</t>
  </si>
  <si>
    <t>NS Lems &amp; Witches</t>
  </si>
  <si>
    <t>NS Skates &amp; Rays</t>
  </si>
  <si>
    <t>NS Dabs &amp; Flounders</t>
  </si>
  <si>
    <t>NS Turbot &amp; Brill</t>
  </si>
  <si>
    <t>WS Haddock 6a of which</t>
  </si>
  <si>
    <t>Special allocation</t>
  </si>
  <si>
    <t>Porcupine Nephrops</t>
  </si>
  <si>
    <t>Skates &amp; Rays 67 xd</t>
  </si>
  <si>
    <t>Skates &amp; Rays 7d</t>
  </si>
  <si>
    <t>Black Scab-bardish 567,12</t>
  </si>
  <si>
    <t>SW handliners</t>
  </si>
  <si>
    <t>Sector</t>
  </si>
  <si>
    <t>Non sector</t>
  </si>
  <si>
    <t>Quota</t>
  </si>
  <si>
    <t>U10s equiv</t>
  </si>
  <si>
    <t>HP quota</t>
  </si>
  <si>
    <t>Allocation</t>
  </si>
  <si>
    <t>Faroes</t>
  </si>
  <si>
    <t>Allocate to sector</t>
  </si>
  <si>
    <t>Tonnes per 100 FQAs</t>
  </si>
  <si>
    <t>Realigned tonnes</t>
  </si>
  <si>
    <t>Realignment</t>
  </si>
  <si>
    <t>Hague Pref</t>
  </si>
  <si>
    <t>Redfish</t>
  </si>
  <si>
    <t>Saithe</t>
  </si>
  <si>
    <t>Others</t>
  </si>
  <si>
    <t>Cod / Haddock</t>
  </si>
  <si>
    <t>Ling / Blue Ling</t>
  </si>
  <si>
    <t>Faroes Blue Whiting</t>
  </si>
  <si>
    <t>sw hline</t>
  </si>
  <si>
    <t>Herring 4c7d</t>
  </si>
  <si>
    <t>AS Herring o/w Faroes 5b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</si>
</sst>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[Red]\-0\ "/>
    <numFmt numFmtId="165" formatCode="#,##0;[Red]\-#,##0;0"/>
    <numFmt numFmtId="166" formatCode="0.0"/>
    <numFmt numFmtId="167" formatCode="[$-809]dd\ mmmm\ yyyy"/>
    <numFmt numFmtId="168" formatCode="0.0000"/>
    <numFmt numFmtId="169" formatCode="0.000"/>
    <numFmt numFmtId="170" formatCode="0.0000000"/>
    <numFmt numFmtId="171" formatCode="#,##0.0"/>
    <numFmt numFmtId="172" formatCode="0.000000"/>
    <numFmt numFmtId="173" formatCode="0.00000"/>
    <numFmt numFmtId="174" formatCode="0.0_ ;[Red]\-0.0\ "/>
    <numFmt numFmtId="175" formatCode="0.00000000"/>
    <numFmt numFmtId="176" formatCode="0.0%"/>
    <numFmt numFmtId="177" formatCode="0.00_ ;[Red]\-0.00\ "/>
    <numFmt numFmtId="178" formatCode="0.000_ ;[Red]\-0.000\ "/>
  </numFmts>
  <fonts count="5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2"/>
      <name val="Arial"/>
      <family val="2"/>
    </font>
    <font>
      <b/>
      <sz val="9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.8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.8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right" vertical="top" wrapText="1"/>
    </xf>
    <xf numFmtId="166" fontId="5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/>
    </xf>
    <xf numFmtId="0" fontId="50" fillId="0" borderId="0" xfId="0" applyFont="1" applyAlignment="1">
      <alignment horizontal="right"/>
    </xf>
    <xf numFmtId="0" fontId="50" fillId="4" borderId="0" xfId="0" applyFont="1" applyFill="1" applyAlignment="1">
      <alignment horizontal="right"/>
    </xf>
    <xf numFmtId="0" fontId="53" fillId="0" borderId="0" xfId="0" applyFont="1" applyFill="1" applyBorder="1" applyAlignment="1">
      <alignment horizontal="right" vertical="top" wrapText="1"/>
    </xf>
    <xf numFmtId="0" fontId="50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166" fontId="50" fillId="0" borderId="0" xfId="0" applyNumberFormat="1" applyFont="1" applyAlignment="1">
      <alignment/>
    </xf>
    <xf numFmtId="0" fontId="48" fillId="0" borderId="0" xfId="0" applyFont="1" applyAlignment="1">
      <alignment/>
    </xf>
    <xf numFmtId="0" fontId="50" fillId="0" borderId="0" xfId="0" applyFont="1" applyFill="1" applyBorder="1" applyAlignment="1">
      <alignment horizontal="right" wrapText="1"/>
    </xf>
    <xf numFmtId="0" fontId="50" fillId="4" borderId="0" xfId="0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right"/>
    </xf>
    <xf numFmtId="1" fontId="50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/>
    </xf>
    <xf numFmtId="166" fontId="52" fillId="0" borderId="0" xfId="0" applyNumberFormat="1" applyFont="1" applyAlignment="1">
      <alignment/>
    </xf>
    <xf numFmtId="1" fontId="50" fillId="0" borderId="0" xfId="0" applyNumberFormat="1" applyFont="1" applyFill="1" applyBorder="1" applyAlignment="1">
      <alignment/>
    </xf>
    <xf numFmtId="1" fontId="52" fillId="0" borderId="0" xfId="0" applyNumberFormat="1" applyFont="1" applyFill="1" applyBorder="1" applyAlignment="1">
      <alignment/>
    </xf>
    <xf numFmtId="166" fontId="52" fillId="0" borderId="0" xfId="0" applyNumberFormat="1" applyFont="1" applyFill="1" applyBorder="1" applyAlignment="1">
      <alignment/>
    </xf>
    <xf numFmtId="166" fontId="50" fillId="6" borderId="0" xfId="0" applyNumberFormat="1" applyFont="1" applyFill="1" applyAlignment="1">
      <alignment horizontal="right"/>
    </xf>
    <xf numFmtId="166" fontId="50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166" fontId="50" fillId="0" borderId="0" xfId="0" applyNumberFormat="1" applyFont="1" applyAlignment="1" quotePrefix="1">
      <alignment horizontal="right"/>
    </xf>
    <xf numFmtId="166" fontId="52" fillId="6" borderId="0" xfId="0" applyNumberFormat="1" applyFont="1" applyFill="1" applyAlignment="1">
      <alignment/>
    </xf>
    <xf numFmtId="166" fontId="50" fillId="6" borderId="0" xfId="0" applyNumberFormat="1" applyFont="1" applyFill="1" applyAlignment="1">
      <alignment/>
    </xf>
    <xf numFmtId="166" fontId="55" fillId="0" borderId="0" xfId="0" applyNumberFormat="1" applyFont="1" applyAlignment="1">
      <alignment/>
    </xf>
    <xf numFmtId="166" fontId="50" fillId="33" borderId="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4" fontId="56" fillId="0" borderId="0" xfId="0" applyNumberFormat="1" applyFont="1" applyFill="1" applyBorder="1" applyAlignment="1">
      <alignment/>
    </xf>
    <xf numFmtId="166" fontId="56" fillId="0" borderId="0" xfId="0" applyNumberFormat="1" applyFont="1" applyAlignment="1">
      <alignment/>
    </xf>
    <xf numFmtId="0" fontId="55" fillId="33" borderId="0" xfId="0" applyFont="1" applyFill="1" applyAlignment="1">
      <alignment/>
    </xf>
    <xf numFmtId="166" fontId="50" fillId="33" borderId="0" xfId="0" applyNumberFormat="1" applyFont="1" applyFill="1" applyAlignment="1">
      <alignment/>
    </xf>
    <xf numFmtId="0" fontId="53" fillId="0" borderId="0" xfId="0" applyFont="1" applyAlignment="1">
      <alignment horizontal="right"/>
    </xf>
    <xf numFmtId="0" fontId="0" fillId="0" borderId="0" xfId="0" applyFill="1" applyAlignment="1">
      <alignment/>
    </xf>
    <xf numFmtId="166" fontId="50" fillId="0" borderId="0" xfId="0" applyNumberFormat="1" applyFont="1" applyAlignment="1">
      <alignment horizontal="right"/>
    </xf>
    <xf numFmtId="166" fontId="50" fillId="34" borderId="0" xfId="0" applyNumberFormat="1" applyFont="1" applyFill="1" applyBorder="1" applyAlignment="1">
      <alignment/>
    </xf>
    <xf numFmtId="0" fontId="50" fillId="0" borderId="0" xfId="0" applyFont="1" applyAlignment="1">
      <alignment horizontal="right" vertical="top" wrapText="1"/>
    </xf>
    <xf numFmtId="169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9"/>
  <sheetViews>
    <sheetView tabSelected="1"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88671875" defaultRowHeight="15"/>
  <cols>
    <col min="1" max="1" width="16.6640625" style="0" customWidth="1"/>
    <col min="18" max="18" width="9.4453125" style="0" bestFit="1" customWidth="1"/>
    <col min="68" max="68" width="8.88671875" style="0" customWidth="1"/>
  </cols>
  <sheetData>
    <row r="1" spans="2:103" ht="15">
      <c r="B1" s="3" t="s">
        <v>25</v>
      </c>
      <c r="C1" s="3" t="s">
        <v>25</v>
      </c>
      <c r="D1" s="3" t="s">
        <v>25</v>
      </c>
      <c r="E1" s="3" t="s">
        <v>25</v>
      </c>
      <c r="F1" s="3" t="s">
        <v>25</v>
      </c>
      <c r="G1" s="3" t="s">
        <v>25</v>
      </c>
      <c r="H1" s="3" t="s">
        <v>25</v>
      </c>
      <c r="I1" s="3" t="s">
        <v>25</v>
      </c>
      <c r="J1" s="3" t="s">
        <v>25</v>
      </c>
      <c r="K1" s="3" t="s">
        <v>25</v>
      </c>
      <c r="L1" s="3" t="s">
        <v>25</v>
      </c>
      <c r="M1" s="3" t="s">
        <v>25</v>
      </c>
      <c r="N1" s="3" t="s">
        <v>25</v>
      </c>
      <c r="O1" s="3" t="s">
        <v>25</v>
      </c>
      <c r="P1" s="3" t="s">
        <v>25</v>
      </c>
      <c r="Q1" s="3" t="s">
        <v>25</v>
      </c>
      <c r="R1" s="3" t="s">
        <v>25</v>
      </c>
      <c r="S1" s="3" t="s">
        <v>25</v>
      </c>
      <c r="T1" s="3" t="s">
        <v>25</v>
      </c>
      <c r="U1" s="3" t="s">
        <v>25</v>
      </c>
      <c r="V1" s="3" t="s">
        <v>25</v>
      </c>
      <c r="W1" s="3" t="s">
        <v>25</v>
      </c>
      <c r="X1" s="3" t="s">
        <v>25</v>
      </c>
      <c r="Y1" s="3" t="s">
        <v>25</v>
      </c>
      <c r="Z1" s="3" t="s">
        <v>25</v>
      </c>
      <c r="AA1" s="3" t="s">
        <v>25</v>
      </c>
      <c r="AB1" s="3" t="s">
        <v>25</v>
      </c>
      <c r="AC1" s="3" t="s">
        <v>32</v>
      </c>
      <c r="AD1" s="3" t="s">
        <v>32</v>
      </c>
      <c r="AE1" s="3" t="s">
        <v>32</v>
      </c>
      <c r="AF1" s="3" t="s">
        <v>32</v>
      </c>
      <c r="AG1" s="3" t="s">
        <v>32</v>
      </c>
      <c r="AH1" s="3" t="s">
        <v>32</v>
      </c>
      <c r="AI1" s="3" t="s">
        <v>32</v>
      </c>
      <c r="AJ1" s="3" t="s">
        <v>58</v>
      </c>
      <c r="AK1" s="3" t="s">
        <v>58</v>
      </c>
      <c r="AL1" s="3" t="s">
        <v>58</v>
      </c>
      <c r="AM1" s="3" t="s">
        <v>58</v>
      </c>
      <c r="AN1" s="3" t="s">
        <v>58</v>
      </c>
      <c r="AO1" s="3" t="s">
        <v>58</v>
      </c>
      <c r="AP1" s="3" t="s">
        <v>58</v>
      </c>
      <c r="AQ1" s="3" t="s">
        <v>58</v>
      </c>
      <c r="AR1" s="3" t="s">
        <v>58</v>
      </c>
      <c r="AS1" s="3" t="s">
        <v>58</v>
      </c>
      <c r="AT1" s="3" t="s">
        <v>58</v>
      </c>
      <c r="AU1" s="3" t="s">
        <v>58</v>
      </c>
      <c r="AV1" s="3" t="s">
        <v>58</v>
      </c>
      <c r="AW1" s="3" t="s">
        <v>58</v>
      </c>
      <c r="AX1" s="3" t="s">
        <v>58</v>
      </c>
      <c r="AY1" s="3" t="s">
        <v>58</v>
      </c>
      <c r="AZ1" s="3" t="s">
        <v>58</v>
      </c>
      <c r="BA1" s="3" t="s">
        <v>58</v>
      </c>
      <c r="BB1" s="3" t="s">
        <v>58</v>
      </c>
      <c r="BC1" s="3" t="s">
        <v>58</v>
      </c>
      <c r="BD1" s="3" t="s">
        <v>58</v>
      </c>
      <c r="BE1" s="3" t="s">
        <v>58</v>
      </c>
      <c r="BF1" s="3" t="s">
        <v>58</v>
      </c>
      <c r="BG1" s="3" t="s">
        <v>58</v>
      </c>
      <c r="BH1" s="3" t="s">
        <v>58</v>
      </c>
      <c r="BI1" s="3" t="s">
        <v>58</v>
      </c>
      <c r="BJ1" s="3" t="s">
        <v>58</v>
      </c>
      <c r="BK1" s="3" t="s">
        <v>58</v>
      </c>
      <c r="BL1" s="3" t="s">
        <v>58</v>
      </c>
      <c r="BM1" s="3" t="s">
        <v>58</v>
      </c>
      <c r="BN1" s="3" t="s">
        <v>77</v>
      </c>
      <c r="BO1" s="3" t="s">
        <v>77</v>
      </c>
      <c r="BP1" s="3" t="s">
        <v>77</v>
      </c>
      <c r="BQ1" s="3" t="s">
        <v>77</v>
      </c>
      <c r="BR1" s="3" t="s">
        <v>77</v>
      </c>
      <c r="BS1" s="3" t="s">
        <v>77</v>
      </c>
      <c r="BT1" s="3" t="s">
        <v>77</v>
      </c>
      <c r="BU1" s="3" t="s">
        <v>77</v>
      </c>
      <c r="BV1" s="3" t="s">
        <v>77</v>
      </c>
      <c r="BW1" s="3" t="s">
        <v>77</v>
      </c>
      <c r="BX1" s="3" t="s">
        <v>77</v>
      </c>
      <c r="BY1" s="3" t="s">
        <v>77</v>
      </c>
      <c r="BZ1" s="3" t="s">
        <v>77</v>
      </c>
      <c r="CA1" s="3" t="s">
        <v>77</v>
      </c>
      <c r="CB1" s="3" t="s">
        <v>77</v>
      </c>
      <c r="CC1" s="3" t="s">
        <v>77</v>
      </c>
      <c r="CD1" s="3" t="s">
        <v>77</v>
      </c>
      <c r="CE1" s="3" t="s">
        <v>77</v>
      </c>
      <c r="CF1" s="3" t="s">
        <v>77</v>
      </c>
      <c r="CG1" s="3" t="s">
        <v>77</v>
      </c>
      <c r="CH1" s="3" t="s">
        <v>77</v>
      </c>
      <c r="CI1" s="3" t="s">
        <v>78</v>
      </c>
      <c r="CJ1" s="3" t="s">
        <v>78</v>
      </c>
      <c r="CK1" s="3" t="s">
        <v>78</v>
      </c>
      <c r="CL1" s="3" t="s">
        <v>78</v>
      </c>
      <c r="CM1" s="3" t="s">
        <v>78</v>
      </c>
      <c r="CN1" s="3" t="s">
        <v>78</v>
      </c>
      <c r="CO1" s="3" t="s">
        <v>78</v>
      </c>
      <c r="CP1" s="3" t="s">
        <v>78</v>
      </c>
      <c r="CQ1" s="3" t="s">
        <v>78</v>
      </c>
      <c r="CR1" s="3" t="s">
        <v>78</v>
      </c>
      <c r="CS1" s="3" t="s">
        <v>78</v>
      </c>
      <c r="CT1" s="3" t="s">
        <v>78</v>
      </c>
      <c r="CU1" s="9" t="s">
        <v>139</v>
      </c>
      <c r="CV1" s="9" t="s">
        <v>139</v>
      </c>
      <c r="CW1" s="9" t="s">
        <v>139</v>
      </c>
      <c r="CX1" s="9" t="s">
        <v>139</v>
      </c>
      <c r="CY1" s="9" t="s">
        <v>139</v>
      </c>
    </row>
    <row r="2" spans="2:103" ht="48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115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128</v>
      </c>
      <c r="AA2" s="4" t="s">
        <v>129</v>
      </c>
      <c r="AB2" s="4" t="s">
        <v>130</v>
      </c>
      <c r="AC2" s="6" t="s">
        <v>27</v>
      </c>
      <c r="AD2" s="6" t="s">
        <v>152</v>
      </c>
      <c r="AE2" s="6" t="s">
        <v>28</v>
      </c>
      <c r="AF2" s="6" t="s">
        <v>121</v>
      </c>
      <c r="AG2" s="6" t="s">
        <v>29</v>
      </c>
      <c r="AH2" s="7" t="s">
        <v>30</v>
      </c>
      <c r="AI2" s="7" t="s">
        <v>31</v>
      </c>
      <c r="AJ2" s="4" t="s">
        <v>34</v>
      </c>
      <c r="AK2" s="4" t="s">
        <v>35</v>
      </c>
      <c r="AL2" s="4" t="s">
        <v>36</v>
      </c>
      <c r="AM2" s="4" t="s">
        <v>37</v>
      </c>
      <c r="AN2" s="4" t="s">
        <v>38</v>
      </c>
      <c r="AO2" s="4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122</v>
      </c>
      <c r="AV2" s="4" t="s">
        <v>123</v>
      </c>
      <c r="AW2" s="4" t="s">
        <v>124</v>
      </c>
      <c r="AX2" s="4" t="s">
        <v>125</v>
      </c>
      <c r="AY2" s="4" t="s">
        <v>45</v>
      </c>
      <c r="AZ2" s="4" t="s">
        <v>46</v>
      </c>
      <c r="BA2" s="4" t="s">
        <v>47</v>
      </c>
      <c r="BB2" s="4" t="s">
        <v>48</v>
      </c>
      <c r="BC2" s="2" t="s">
        <v>126</v>
      </c>
      <c r="BD2" s="4" t="s">
        <v>49</v>
      </c>
      <c r="BE2" s="4" t="s">
        <v>50</v>
      </c>
      <c r="BF2" s="4" t="s">
        <v>51</v>
      </c>
      <c r="BG2" s="4" t="s">
        <v>52</v>
      </c>
      <c r="BH2" s="4" t="s">
        <v>53</v>
      </c>
      <c r="BI2" s="4" t="s">
        <v>55</v>
      </c>
      <c r="BJ2" s="4" t="s">
        <v>54</v>
      </c>
      <c r="BK2" s="4" t="s">
        <v>56</v>
      </c>
      <c r="BL2" s="4" t="s">
        <v>57</v>
      </c>
      <c r="BM2" s="11" t="s">
        <v>89</v>
      </c>
      <c r="BN2" s="4" t="s">
        <v>59</v>
      </c>
      <c r="BO2" s="4" t="s">
        <v>60</v>
      </c>
      <c r="BP2" s="4" t="s">
        <v>61</v>
      </c>
      <c r="BQ2" s="2" t="s">
        <v>91</v>
      </c>
      <c r="BR2" s="4" t="s">
        <v>62</v>
      </c>
      <c r="BS2" s="2" t="s">
        <v>74</v>
      </c>
      <c r="BT2" s="4" t="s">
        <v>63</v>
      </c>
      <c r="BU2" s="4" t="s">
        <v>75</v>
      </c>
      <c r="BV2" s="4" t="s">
        <v>76</v>
      </c>
      <c r="BW2" s="4" t="s">
        <v>64</v>
      </c>
      <c r="BX2" s="4" t="s">
        <v>66</v>
      </c>
      <c r="BY2" s="2" t="s">
        <v>153</v>
      </c>
      <c r="BZ2" s="2" t="s">
        <v>67</v>
      </c>
      <c r="CA2" s="4" t="s">
        <v>65</v>
      </c>
      <c r="CB2" s="2" t="s">
        <v>68</v>
      </c>
      <c r="CC2" s="2" t="s">
        <v>69</v>
      </c>
      <c r="CD2" s="2" t="s">
        <v>70</v>
      </c>
      <c r="CE2" s="2" t="s">
        <v>71</v>
      </c>
      <c r="CF2" s="2" t="s">
        <v>72</v>
      </c>
      <c r="CG2" s="2" t="s">
        <v>73</v>
      </c>
      <c r="CH2" s="2" t="s">
        <v>150</v>
      </c>
      <c r="CI2" s="4" t="s">
        <v>80</v>
      </c>
      <c r="CJ2" s="4" t="s">
        <v>79</v>
      </c>
      <c r="CK2" s="4" t="s">
        <v>81</v>
      </c>
      <c r="CL2" s="4" t="s">
        <v>82</v>
      </c>
      <c r="CM2" s="11" t="s">
        <v>131</v>
      </c>
      <c r="CN2" s="11" t="s">
        <v>83</v>
      </c>
      <c r="CO2" s="4" t="s">
        <v>84</v>
      </c>
      <c r="CP2" s="11" t="s">
        <v>90</v>
      </c>
      <c r="CQ2" s="4" t="s">
        <v>85</v>
      </c>
      <c r="CR2" s="4" t="s">
        <v>86</v>
      </c>
      <c r="CS2" s="4" t="s">
        <v>87</v>
      </c>
      <c r="CT2" s="4" t="s">
        <v>88</v>
      </c>
      <c r="CU2" s="44" t="s">
        <v>148</v>
      </c>
      <c r="CV2" s="44" t="s">
        <v>149</v>
      </c>
      <c r="CW2" s="44" t="s">
        <v>145</v>
      </c>
      <c r="CX2" s="44" t="s">
        <v>146</v>
      </c>
      <c r="CY2" s="44" t="s">
        <v>147</v>
      </c>
    </row>
    <row r="3" spans="1:98" ht="15.75">
      <c r="A3" s="15" t="s">
        <v>135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6"/>
      <c r="AE3" s="6"/>
      <c r="AF3" s="6"/>
      <c r="AG3" s="6"/>
      <c r="AH3" s="7"/>
      <c r="AI3" s="7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2"/>
      <c r="BD3" s="4"/>
      <c r="BE3" s="4"/>
      <c r="BF3" s="4"/>
      <c r="BG3" s="4"/>
      <c r="BH3" s="4"/>
      <c r="BI3" s="4"/>
      <c r="BJ3" s="4"/>
      <c r="BK3" s="4"/>
      <c r="BL3" s="4"/>
      <c r="BM3" s="11"/>
      <c r="BN3" s="4"/>
      <c r="BO3" s="4"/>
      <c r="BP3" s="4"/>
      <c r="BQ3" s="2"/>
      <c r="BR3" s="4"/>
      <c r="BS3" s="2"/>
      <c r="BT3" s="4"/>
      <c r="BU3" s="4"/>
      <c r="BV3" s="4"/>
      <c r="BW3" s="2"/>
      <c r="BX3" s="4"/>
      <c r="BY3" s="4"/>
      <c r="BZ3" s="2"/>
      <c r="CA3" s="4"/>
      <c r="CB3" s="2"/>
      <c r="CC3" s="2"/>
      <c r="CD3" s="2"/>
      <c r="CE3" s="2"/>
      <c r="CF3" s="2"/>
      <c r="CG3" s="2"/>
      <c r="CH3" s="2"/>
      <c r="CI3" s="4"/>
      <c r="CJ3" s="4"/>
      <c r="CK3" s="4"/>
      <c r="CL3" s="4"/>
      <c r="CM3" s="11"/>
      <c r="CN3" s="11"/>
      <c r="CO3" s="4"/>
      <c r="CP3" s="11"/>
      <c r="CQ3" s="4"/>
      <c r="CR3" s="4"/>
      <c r="CS3" s="4"/>
      <c r="CT3" s="4"/>
    </row>
    <row r="4" spans="1:103" ht="15">
      <c r="A4" s="38" t="s">
        <v>24</v>
      </c>
      <c r="B4" s="33">
        <v>18.1</v>
      </c>
      <c r="C4" s="33">
        <v>645.4999999999999</v>
      </c>
      <c r="D4" s="33">
        <v>489.70000000000005</v>
      </c>
      <c r="E4" s="33">
        <v>223.89999999999998</v>
      </c>
      <c r="F4" s="33">
        <v>63.1</v>
      </c>
      <c r="G4" s="33">
        <v>162.1</v>
      </c>
      <c r="H4" s="33">
        <v>1355.9000000000003</v>
      </c>
      <c r="I4" s="33">
        <v>55.7</v>
      </c>
      <c r="J4" s="33">
        <v>16.1</v>
      </c>
      <c r="K4" s="33">
        <v>13.100000000000001</v>
      </c>
      <c r="L4" s="33">
        <v>343.4</v>
      </c>
      <c r="M4" s="33">
        <v>141.09999999999997</v>
      </c>
      <c r="N4" s="33">
        <v>4.899999999999999</v>
      </c>
      <c r="O4" s="33">
        <v>1658.1</v>
      </c>
      <c r="P4" s="33">
        <v>177.5</v>
      </c>
      <c r="Q4" s="33">
        <v>4754.909999999999</v>
      </c>
      <c r="R4" s="33">
        <v>472.00000000000006</v>
      </c>
      <c r="S4" s="33">
        <v>2169</v>
      </c>
      <c r="T4" s="33">
        <v>113.5</v>
      </c>
      <c r="U4" s="33">
        <v>389.2999999999999</v>
      </c>
      <c r="V4" s="33">
        <v>4369.639999999999</v>
      </c>
      <c r="W4" s="33">
        <v>643.6999999999999</v>
      </c>
      <c r="X4" s="33">
        <v>1846</v>
      </c>
      <c r="Y4" s="33">
        <v>556.5</v>
      </c>
      <c r="Z4" s="33">
        <v>21.30000000000001</v>
      </c>
      <c r="AA4" s="33">
        <v>1542.0999999999995</v>
      </c>
      <c r="AB4" s="33">
        <v>117.10000000000001</v>
      </c>
      <c r="AC4" s="33">
        <v>725.3000000000002</v>
      </c>
      <c r="AD4" s="33">
        <v>4653.1</v>
      </c>
      <c r="AE4" s="33">
        <v>464.40000000000003</v>
      </c>
      <c r="AF4" s="33">
        <v>2</v>
      </c>
      <c r="AG4" s="33">
        <v>0</v>
      </c>
      <c r="AH4" s="33">
        <v>2697.0000000000005</v>
      </c>
      <c r="AI4" s="33">
        <v>1250.3999999999996</v>
      </c>
      <c r="AJ4" s="33">
        <v>4094.3</v>
      </c>
      <c r="AK4" s="33">
        <v>5862.700000000004</v>
      </c>
      <c r="AL4" s="33">
        <v>2290.3</v>
      </c>
      <c r="AM4" s="33">
        <v>2323.000000000001</v>
      </c>
      <c r="AN4" s="33">
        <v>26715.59999999999</v>
      </c>
      <c r="AO4" s="33">
        <v>454.00000000000006</v>
      </c>
      <c r="AP4" s="33">
        <v>157</v>
      </c>
      <c r="AQ4" s="33">
        <v>4064.2999999999975</v>
      </c>
      <c r="AR4" s="33">
        <v>1224.3</v>
      </c>
      <c r="AS4" s="33">
        <v>1545.9999999999982</v>
      </c>
      <c r="AT4" s="33">
        <v>321.79999999999995</v>
      </c>
      <c r="AU4" s="33">
        <v>1566.9999999999986</v>
      </c>
      <c r="AV4" s="33">
        <v>368.7</v>
      </c>
      <c r="AW4" s="33">
        <v>1281.2000000000003</v>
      </c>
      <c r="AX4" s="33">
        <v>564.9</v>
      </c>
      <c r="AY4" s="33">
        <v>163.2</v>
      </c>
      <c r="AZ4" s="33"/>
      <c r="BA4" s="33"/>
      <c r="BB4" s="33">
        <v>594.3999999999996</v>
      </c>
      <c r="BC4" s="33">
        <v>118.89999999999998</v>
      </c>
      <c r="BD4" s="33">
        <v>482.61999999999966</v>
      </c>
      <c r="BE4" s="33"/>
      <c r="BF4" s="33">
        <v>998.3999999999996</v>
      </c>
      <c r="BG4" s="33">
        <v>57.60000000000002</v>
      </c>
      <c r="BH4" s="33">
        <v>6.3999999999999995</v>
      </c>
      <c r="BI4" s="33">
        <v>1175.7000000000007</v>
      </c>
      <c r="BJ4" s="33">
        <v>446.8000000000004</v>
      </c>
      <c r="BK4" s="33">
        <v>416.6</v>
      </c>
      <c r="BL4" s="33">
        <v>55.60000000000001</v>
      </c>
      <c r="BM4" s="33">
        <v>350.4</v>
      </c>
      <c r="BN4" s="33">
        <v>11551.899999999994</v>
      </c>
      <c r="BO4" s="33">
        <v>2188.7999999999993</v>
      </c>
      <c r="BP4" s="33">
        <v>40291.99999999997</v>
      </c>
      <c r="BQ4" s="33">
        <v>23428.90000000001</v>
      </c>
      <c r="BR4" s="33">
        <v>319.4000000000001</v>
      </c>
      <c r="BS4" s="33">
        <v>105.39999999999998</v>
      </c>
      <c r="BT4" s="33">
        <v>77.2</v>
      </c>
      <c r="BU4" s="33">
        <v>242.0999999999999</v>
      </c>
      <c r="BV4" s="33">
        <v>2999.5</v>
      </c>
      <c r="BW4" s="33">
        <v>995</v>
      </c>
      <c r="BX4" s="33">
        <v>0</v>
      </c>
      <c r="BY4" s="33">
        <v>0</v>
      </c>
      <c r="BZ4" s="33">
        <v>6.159999999999997</v>
      </c>
      <c r="CA4" s="33">
        <v>1195.7999999999997</v>
      </c>
      <c r="CB4" s="33">
        <v>445.1999999999998</v>
      </c>
      <c r="CC4" s="33">
        <v>97.10000000000002</v>
      </c>
      <c r="CD4" s="33">
        <v>636</v>
      </c>
      <c r="CE4" s="33">
        <v>16.700000000000003</v>
      </c>
      <c r="CF4" s="33">
        <v>0.8000000000000007</v>
      </c>
      <c r="CG4" s="33">
        <v>3156.5999999999985</v>
      </c>
      <c r="CH4" s="33">
        <v>22.399999999999977</v>
      </c>
      <c r="CI4" s="33">
        <v>24.200000000000003</v>
      </c>
      <c r="CJ4" s="33">
        <v>276.3899999999999</v>
      </c>
      <c r="CK4" s="33">
        <v>65.20000000000002</v>
      </c>
      <c r="CL4" s="33">
        <v>1080.6500000000005</v>
      </c>
      <c r="CM4" s="33">
        <v>62.30000000000001</v>
      </c>
      <c r="CN4" s="33">
        <v>54.900000000000006</v>
      </c>
      <c r="CO4" s="33">
        <v>314.0999999999999</v>
      </c>
      <c r="CP4" s="33">
        <v>360.30000000000007</v>
      </c>
      <c r="CQ4" s="33">
        <v>73.90000000000003</v>
      </c>
      <c r="CR4" s="33">
        <v>20.5</v>
      </c>
      <c r="CS4" s="33">
        <v>8</v>
      </c>
      <c r="CT4" s="33">
        <v>0.5</v>
      </c>
      <c r="CU4" s="33">
        <v>277.6</v>
      </c>
      <c r="CV4" s="33">
        <v>18.400000000000006</v>
      </c>
      <c r="CW4" s="33">
        <v>7.2</v>
      </c>
      <c r="CX4" s="33">
        <v>268.7</v>
      </c>
      <c r="CY4" s="33">
        <v>44</v>
      </c>
    </row>
    <row r="5" spans="1:103" ht="15">
      <c r="A5" s="12" t="s">
        <v>119</v>
      </c>
      <c r="B5" s="14">
        <v>1.093988388760175</v>
      </c>
      <c r="C5" s="14">
        <v>246.1651536008165</v>
      </c>
      <c r="D5" s="14">
        <v>25.302833724915676</v>
      </c>
      <c r="E5" s="14">
        <v>14.599470249409256</v>
      </c>
      <c r="F5" s="14">
        <v>0</v>
      </c>
      <c r="G5" s="14">
        <v>9.119101086640006</v>
      </c>
      <c r="H5" s="14">
        <v>286.10157680123723</v>
      </c>
      <c r="I5" s="14">
        <v>8.066748655959339</v>
      </c>
      <c r="J5" s="14">
        <v>0</v>
      </c>
      <c r="K5" s="14">
        <v>0.5821126981635536</v>
      </c>
      <c r="L5" s="14">
        <v>95.9249732749334</v>
      </c>
      <c r="M5" s="14">
        <v>39.837689598601</v>
      </c>
      <c r="N5" s="14">
        <v>0.1085</v>
      </c>
      <c r="O5" s="14">
        <v>219.59522289047945</v>
      </c>
      <c r="P5" s="14">
        <v>8.132537578735457</v>
      </c>
      <c r="Q5" s="14">
        <v>299.7674794031118</v>
      </c>
      <c r="R5" s="14">
        <v>24.44971808164293</v>
      </c>
      <c r="S5" s="14">
        <v>34.91864680409817</v>
      </c>
      <c r="T5" s="14">
        <v>8.275425270823035</v>
      </c>
      <c r="U5" s="14">
        <v>27.103302375312236</v>
      </c>
      <c r="V5" s="14">
        <v>81.3393904931862</v>
      </c>
      <c r="W5" s="14">
        <v>1.8798482857859091</v>
      </c>
      <c r="X5" s="14">
        <v>253.13871546170228</v>
      </c>
      <c r="Y5" s="14">
        <v>44.86147542667079</v>
      </c>
      <c r="Z5" s="14">
        <v>1.7205754816771652</v>
      </c>
      <c r="AA5" s="14">
        <v>345.93622593917104</v>
      </c>
      <c r="AB5" s="14">
        <v>76.90364418077593</v>
      </c>
      <c r="AC5" s="14">
        <v>0</v>
      </c>
      <c r="AD5" s="14">
        <v>129.25139777848403</v>
      </c>
      <c r="AE5" s="14">
        <v>15.234899859172263</v>
      </c>
      <c r="AF5" s="14">
        <v>2</v>
      </c>
      <c r="AG5" s="14">
        <v>0</v>
      </c>
      <c r="AH5" s="14">
        <v>6.510367471219471</v>
      </c>
      <c r="AI5" s="14">
        <v>231.7653114288981</v>
      </c>
      <c r="AJ5" s="14">
        <v>468.20612378219624</v>
      </c>
      <c r="AK5" s="14">
        <v>92.32560681020249</v>
      </c>
      <c r="AL5" s="14">
        <v>25.284130555492293</v>
      </c>
      <c r="AM5" s="14">
        <v>8.758887793919735</v>
      </c>
      <c r="AN5" s="14">
        <v>76.36624931140904</v>
      </c>
      <c r="AO5" s="14">
        <v>57.53657437533961</v>
      </c>
      <c r="AP5" s="14">
        <v>0.1681128157446149</v>
      </c>
      <c r="AQ5" s="14">
        <v>324.02355855880245</v>
      </c>
      <c r="AR5" s="14">
        <v>0</v>
      </c>
      <c r="AS5" s="14">
        <v>5.771120187635106</v>
      </c>
      <c r="AT5" s="14">
        <v>0.058713684444678595</v>
      </c>
      <c r="AU5" s="14">
        <v>21.006750250925457</v>
      </c>
      <c r="AV5" s="14">
        <v>53.17362660904011</v>
      </c>
      <c r="AW5" s="14">
        <v>18.74211251578315</v>
      </c>
      <c r="AX5" s="14">
        <v>4.632150602773257</v>
      </c>
      <c r="AY5" s="14">
        <v>0</v>
      </c>
      <c r="AZ5" s="14"/>
      <c r="BA5" s="14"/>
      <c r="BB5" s="14">
        <v>0.1584576785950087</v>
      </c>
      <c r="BC5" s="14">
        <v>0.0316915357190018</v>
      </c>
      <c r="BD5" s="14">
        <v>0</v>
      </c>
      <c r="BE5" s="14"/>
      <c r="BF5" s="14">
        <v>1.25</v>
      </c>
      <c r="BG5" s="14">
        <v>0.23041474654377692</v>
      </c>
      <c r="BH5" s="14">
        <v>0.0023414218816517687</v>
      </c>
      <c r="BI5" s="14">
        <v>53.987219397685585</v>
      </c>
      <c r="BJ5" s="14">
        <v>0.06057459328487372</v>
      </c>
      <c r="BK5" s="14">
        <v>0</v>
      </c>
      <c r="BL5" s="14">
        <v>0.02157066389709999</v>
      </c>
      <c r="BM5" s="14">
        <v>0</v>
      </c>
      <c r="BN5" s="14">
        <v>0</v>
      </c>
      <c r="BO5" s="14">
        <v>0</v>
      </c>
      <c r="BP5" s="14">
        <v>79.71730836191863</v>
      </c>
      <c r="BQ5" s="14">
        <v>48.45840346529719</v>
      </c>
      <c r="BR5" s="14">
        <v>0</v>
      </c>
      <c r="BS5" s="14">
        <v>0</v>
      </c>
      <c r="BT5" s="14">
        <v>0</v>
      </c>
      <c r="BU5" s="42" t="s">
        <v>116</v>
      </c>
      <c r="BV5" s="42" t="s">
        <v>116</v>
      </c>
      <c r="BW5" s="14">
        <v>0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0</v>
      </c>
      <c r="CD5" s="14">
        <v>0</v>
      </c>
      <c r="CE5" s="14">
        <v>0</v>
      </c>
      <c r="CF5" s="14">
        <v>0</v>
      </c>
      <c r="CG5" s="14">
        <v>6.528878739792214</v>
      </c>
      <c r="CH5" s="14">
        <v>0</v>
      </c>
      <c r="CI5" s="14">
        <v>0.07624426403106248</v>
      </c>
      <c r="CJ5" s="14">
        <v>2.427271090484356</v>
      </c>
      <c r="CK5" s="14">
        <v>0</v>
      </c>
      <c r="CL5" s="14">
        <v>24.68488148970816</v>
      </c>
      <c r="CM5" s="14">
        <v>0</v>
      </c>
      <c r="CN5" s="14">
        <v>0</v>
      </c>
      <c r="CO5" s="14">
        <v>0.018387096774193548</v>
      </c>
      <c r="CP5" s="14">
        <v>4.965810077029928</v>
      </c>
      <c r="CQ5" s="14">
        <v>0</v>
      </c>
      <c r="CR5" s="14">
        <v>0</v>
      </c>
      <c r="CS5" s="14">
        <v>0</v>
      </c>
      <c r="CT5" s="14">
        <v>0</v>
      </c>
      <c r="CU5" s="14">
        <v>0</v>
      </c>
      <c r="CV5" s="14">
        <v>0</v>
      </c>
      <c r="CW5" s="14">
        <v>0</v>
      </c>
      <c r="CX5" s="14">
        <v>0</v>
      </c>
      <c r="CY5" s="14">
        <v>0</v>
      </c>
    </row>
    <row r="6" spans="1:103" ht="15">
      <c r="A6" s="12" t="s">
        <v>134</v>
      </c>
      <c r="B6" s="14">
        <v>0.03507746273019585</v>
      </c>
      <c r="C6" s="14">
        <v>9.72039039831179</v>
      </c>
      <c r="D6" s="14">
        <v>9.05421686746988</v>
      </c>
      <c r="E6" s="14">
        <v>0.12974285714285716</v>
      </c>
      <c r="F6" s="14">
        <v>0.5122927387078331</v>
      </c>
      <c r="G6" s="14">
        <v>2.2761637325845125</v>
      </c>
      <c r="H6" s="14">
        <v>29.475276421395296</v>
      </c>
      <c r="I6" s="14">
        <v>0.18243785084202083</v>
      </c>
      <c r="J6" s="14">
        <v>0.007314974182444062</v>
      </c>
      <c r="K6" s="14">
        <v>0.06299975769323965</v>
      </c>
      <c r="L6" s="14">
        <v>3.423527516778524</v>
      </c>
      <c r="M6" s="14">
        <v>1.3997234899328859</v>
      </c>
      <c r="N6" s="14">
        <v>0.04041838094686215</v>
      </c>
      <c r="O6" s="14">
        <v>26.0300491187518</v>
      </c>
      <c r="P6" s="14">
        <v>4.281500293025982</v>
      </c>
      <c r="Q6" s="14">
        <v>31.60007069851189</v>
      </c>
      <c r="R6" s="14">
        <v>3.143883387173649</v>
      </c>
      <c r="S6" s="14">
        <v>5.4204322200392925</v>
      </c>
      <c r="T6" s="14">
        <v>0.7161414400431878</v>
      </c>
      <c r="U6" s="14">
        <v>1.573128264654672</v>
      </c>
      <c r="V6" s="14">
        <v>23.891015480443347</v>
      </c>
      <c r="W6" s="14">
        <v>3.545772648163415</v>
      </c>
      <c r="X6" s="14">
        <v>21.800180987675603</v>
      </c>
      <c r="Y6" s="14">
        <v>1.4379319084227422</v>
      </c>
      <c r="Z6" s="14">
        <v>0.05514910872687337</v>
      </c>
      <c r="AA6" s="14">
        <v>75.48989331467965</v>
      </c>
      <c r="AB6" s="14">
        <v>9.369105222008624</v>
      </c>
      <c r="AC6" s="14">
        <v>0</v>
      </c>
      <c r="AD6" s="14">
        <v>1.5013386641916253</v>
      </c>
      <c r="AE6" s="14">
        <v>0.10069294066695539</v>
      </c>
      <c r="AF6" s="14">
        <v>0</v>
      </c>
      <c r="AG6" s="14">
        <v>0</v>
      </c>
      <c r="AH6" s="14">
        <v>0</v>
      </c>
      <c r="AI6" s="14">
        <v>111.1929971137779</v>
      </c>
      <c r="AJ6" s="14">
        <v>18.494997309066004</v>
      </c>
      <c r="AK6" s="14">
        <v>1.022521835786019</v>
      </c>
      <c r="AL6" s="14">
        <v>2.5379513633014</v>
      </c>
      <c r="AM6" s="14">
        <v>0.239852862218262</v>
      </c>
      <c r="AN6" s="14">
        <v>4.178253848198042</v>
      </c>
      <c r="AO6" s="14">
        <v>4.90095145631068</v>
      </c>
      <c r="AP6" s="14">
        <v>0</v>
      </c>
      <c r="AQ6" s="14">
        <v>27.247245482591453</v>
      </c>
      <c r="AR6" s="14">
        <v>0</v>
      </c>
      <c r="AS6" s="14">
        <v>0.6625479612408143</v>
      </c>
      <c r="AT6" s="14">
        <v>0</v>
      </c>
      <c r="AU6" s="14">
        <v>2.301830241985014</v>
      </c>
      <c r="AV6" s="14">
        <v>9.782416192283366</v>
      </c>
      <c r="AW6" s="14">
        <v>0.8011300575118554</v>
      </c>
      <c r="AX6" s="14">
        <v>0.7594445098269977</v>
      </c>
      <c r="AY6" s="14">
        <v>18.48257980878302</v>
      </c>
      <c r="AZ6" s="14"/>
      <c r="BA6" s="14"/>
      <c r="BB6" s="14">
        <v>0.33848601301426967</v>
      </c>
      <c r="BC6" s="14">
        <v>0.06769720260285393</v>
      </c>
      <c r="BD6" s="14">
        <v>0</v>
      </c>
      <c r="BE6" s="14"/>
      <c r="BF6" s="14">
        <v>0.45615792894280766</v>
      </c>
      <c r="BG6" s="14">
        <v>0</v>
      </c>
      <c r="BH6" s="14">
        <v>0.033950617283950615</v>
      </c>
      <c r="BI6" s="14">
        <v>74.63738012067323</v>
      </c>
      <c r="BJ6" s="14">
        <v>1.6555285540704738</v>
      </c>
      <c r="BK6" s="14">
        <v>0.08748817727334143</v>
      </c>
      <c r="BL6" s="14">
        <v>0.10129235068110375</v>
      </c>
      <c r="BM6" s="14">
        <v>0</v>
      </c>
      <c r="BN6" s="14">
        <v>0</v>
      </c>
      <c r="BO6" s="14">
        <v>0</v>
      </c>
      <c r="BP6" s="14">
        <v>3.5620431623679596</v>
      </c>
      <c r="BQ6" s="14">
        <v>2.165287918894246</v>
      </c>
      <c r="BR6" s="14">
        <v>0</v>
      </c>
      <c r="BS6" s="14">
        <v>0</v>
      </c>
      <c r="BT6" s="14">
        <v>0</v>
      </c>
      <c r="BU6" s="42" t="s">
        <v>116</v>
      </c>
      <c r="BV6" s="42" t="s">
        <v>116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4">
        <v>0.2917327284486687</v>
      </c>
      <c r="CH6" s="14">
        <v>0</v>
      </c>
      <c r="CI6" s="14">
        <v>0.0338863395693611</v>
      </c>
      <c r="CJ6" s="14">
        <v>2.911998418498118</v>
      </c>
      <c r="CK6" s="14">
        <v>0</v>
      </c>
      <c r="CL6" s="14">
        <v>0.46612777878185435</v>
      </c>
      <c r="CM6" s="14">
        <v>0</v>
      </c>
      <c r="CN6" s="14">
        <v>0</v>
      </c>
      <c r="CO6" s="14">
        <v>0</v>
      </c>
      <c r="CP6" s="14">
        <v>0.24674832680894052</v>
      </c>
      <c r="CQ6" s="14">
        <v>0</v>
      </c>
      <c r="CR6" s="14">
        <v>0</v>
      </c>
      <c r="CS6" s="14">
        <v>0</v>
      </c>
      <c r="CT6" s="14">
        <v>0</v>
      </c>
      <c r="CU6" s="14">
        <v>0</v>
      </c>
      <c r="CV6" s="14">
        <v>0</v>
      </c>
      <c r="CW6" s="14">
        <v>0</v>
      </c>
      <c r="CX6" s="14">
        <v>0</v>
      </c>
      <c r="CY6" s="14">
        <v>0</v>
      </c>
    </row>
    <row r="7" spans="1:103" ht="15">
      <c r="A7" s="12" t="s">
        <v>127</v>
      </c>
      <c r="B7" s="14">
        <v>2.4073239674568705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452.23331435161145</v>
      </c>
      <c r="AL7" s="14">
        <v>662.2329211314341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/>
      <c r="BA7" s="14"/>
      <c r="BB7" s="14">
        <v>0</v>
      </c>
      <c r="BC7" s="14">
        <v>0</v>
      </c>
      <c r="BD7" s="14">
        <v>0</v>
      </c>
      <c r="BE7" s="14"/>
      <c r="BF7" s="14">
        <v>627.6090094237435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1750</v>
      </c>
      <c r="BQ7" s="14">
        <v>0</v>
      </c>
      <c r="BR7" s="14">
        <v>0</v>
      </c>
      <c r="BS7" s="14">
        <v>0</v>
      </c>
      <c r="BT7" s="14">
        <v>0</v>
      </c>
      <c r="BU7" s="42" t="s">
        <v>116</v>
      </c>
      <c r="BV7" s="42" t="s">
        <v>116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</row>
    <row r="8" spans="1:103" ht="15">
      <c r="A8" s="12" t="s">
        <v>133</v>
      </c>
      <c r="B8" s="14">
        <f>B4-SUM(B5:B7)</f>
        <v>14.56361018105276</v>
      </c>
      <c r="C8" s="14">
        <f aca="true" t="shared" si="0" ref="C8:AY8">C4-SUM(C5:C7)</f>
        <v>389.6144560008716</v>
      </c>
      <c r="D8" s="14">
        <f t="shared" si="0"/>
        <v>455.34294940761447</v>
      </c>
      <c r="E8" s="14">
        <f t="shared" si="0"/>
        <v>209.17078689344785</v>
      </c>
      <c r="F8" s="14">
        <f t="shared" si="0"/>
        <v>62.58770726129217</v>
      </c>
      <c r="G8" s="14">
        <f t="shared" si="0"/>
        <v>150.7047351807755</v>
      </c>
      <c r="H8" s="14">
        <f t="shared" si="0"/>
        <v>1040.3231467773678</v>
      </c>
      <c r="I8" s="14">
        <f t="shared" si="0"/>
        <v>47.450813493198645</v>
      </c>
      <c r="J8" s="14">
        <f t="shared" si="0"/>
        <v>16.09268502581756</v>
      </c>
      <c r="K8" s="14">
        <f t="shared" si="0"/>
        <v>12.454887544143208</v>
      </c>
      <c r="L8" s="14">
        <f t="shared" si="0"/>
        <v>244.05149920828808</v>
      </c>
      <c r="M8" s="14">
        <f t="shared" si="0"/>
        <v>99.86258691146608</v>
      </c>
      <c r="N8" s="14">
        <f t="shared" si="0"/>
        <v>4.751081619053137</v>
      </c>
      <c r="O8" s="14">
        <f t="shared" si="0"/>
        <v>1412.4747279907688</v>
      </c>
      <c r="P8" s="14">
        <f t="shared" si="0"/>
        <v>165.08596212823855</v>
      </c>
      <c r="Q8" s="14">
        <f t="shared" si="0"/>
        <v>4423.542449898376</v>
      </c>
      <c r="R8" s="14">
        <f t="shared" si="0"/>
        <v>444.40639853118347</v>
      </c>
      <c r="S8" s="14">
        <f t="shared" si="0"/>
        <v>2128.6609209758626</v>
      </c>
      <c r="T8" s="14">
        <f t="shared" si="0"/>
        <v>104.50843328913378</v>
      </c>
      <c r="U8" s="14">
        <f t="shared" si="0"/>
        <v>360.623569360033</v>
      </c>
      <c r="V8" s="14">
        <f t="shared" si="0"/>
        <v>4264.40959402637</v>
      </c>
      <c r="W8" s="14">
        <f t="shared" si="0"/>
        <v>638.2743790660506</v>
      </c>
      <c r="X8" s="14">
        <f t="shared" si="0"/>
        <v>1571.0611035506222</v>
      </c>
      <c r="Y8" s="14">
        <f t="shared" si="0"/>
        <v>510.2005926649065</v>
      </c>
      <c r="Z8" s="14">
        <f t="shared" si="0"/>
        <v>19.524275409595973</v>
      </c>
      <c r="AA8" s="14">
        <f t="shared" si="0"/>
        <v>1120.6738807461488</v>
      </c>
      <c r="AB8" s="14">
        <f t="shared" si="0"/>
        <v>30.827250597215453</v>
      </c>
      <c r="AC8" s="14">
        <f t="shared" si="0"/>
        <v>725.3000000000002</v>
      </c>
      <c r="AD8" s="14">
        <f t="shared" si="0"/>
        <v>4522.347263557324</v>
      </c>
      <c r="AE8" s="14">
        <f t="shared" si="0"/>
        <v>449.0644072001608</v>
      </c>
      <c r="AF8" s="14">
        <f t="shared" si="0"/>
        <v>0</v>
      </c>
      <c r="AG8" s="14">
        <f t="shared" si="0"/>
        <v>0</v>
      </c>
      <c r="AH8" s="14">
        <f t="shared" si="0"/>
        <v>2690.489632528781</v>
      </c>
      <c r="AI8" s="14">
        <f t="shared" si="0"/>
        <v>907.4416914573237</v>
      </c>
      <c r="AJ8" s="14">
        <f t="shared" si="0"/>
        <v>3607.598878908738</v>
      </c>
      <c r="AK8" s="14">
        <f t="shared" si="0"/>
        <v>5317.1185570024045</v>
      </c>
      <c r="AL8" s="14">
        <f t="shared" si="0"/>
        <v>1600.2449969497725</v>
      </c>
      <c r="AM8" s="14">
        <f t="shared" si="0"/>
        <v>2314.001259343863</v>
      </c>
      <c r="AN8" s="14">
        <f t="shared" si="0"/>
        <v>26635.055496840385</v>
      </c>
      <c r="AO8" s="14">
        <f t="shared" si="0"/>
        <v>391.56247416834975</v>
      </c>
      <c r="AP8" s="14">
        <f t="shared" si="0"/>
        <v>156.83188718425538</v>
      </c>
      <c r="AQ8" s="14">
        <f t="shared" si="0"/>
        <v>3713.0291959586034</v>
      </c>
      <c r="AR8" s="14">
        <f t="shared" si="0"/>
        <v>1224.3</v>
      </c>
      <c r="AS8" s="14">
        <f t="shared" si="0"/>
        <v>1539.5663318511222</v>
      </c>
      <c r="AT8" s="14">
        <f t="shared" si="0"/>
        <v>321.74128631555527</v>
      </c>
      <c r="AU8" s="14">
        <f t="shared" si="0"/>
        <v>1543.691419507088</v>
      </c>
      <c r="AV8" s="14">
        <f t="shared" si="0"/>
        <v>305.7439571986765</v>
      </c>
      <c r="AW8" s="14">
        <f t="shared" si="0"/>
        <v>1261.6567574267053</v>
      </c>
      <c r="AX8" s="14">
        <f t="shared" si="0"/>
        <v>559.5084048873997</v>
      </c>
      <c r="AY8" s="14">
        <f t="shared" si="0"/>
        <v>144.71742019121697</v>
      </c>
      <c r="AZ8" s="14"/>
      <c r="BA8" s="14"/>
      <c r="BB8" s="14">
        <f>BB4-SUM(BB5:BB7)</f>
        <v>593.9030563083903</v>
      </c>
      <c r="BC8" s="14">
        <f>BC4-SUM(BC5:BC7)</f>
        <v>118.80061126167813</v>
      </c>
      <c r="BD8" s="14">
        <f>BD4-SUM(BD5:BD7)</f>
        <v>482.61999999999966</v>
      </c>
      <c r="BE8" s="14"/>
      <c r="BF8" s="14">
        <f aca="true" t="shared" si="1" ref="BF8:CY8">BF4-SUM(BF5:BF7)</f>
        <v>369.0848326473133</v>
      </c>
      <c r="BG8" s="14">
        <f t="shared" si="1"/>
        <v>57.36958525345624</v>
      </c>
      <c r="BH8" s="14">
        <f t="shared" si="1"/>
        <v>6.363707960834397</v>
      </c>
      <c r="BI8" s="14">
        <f t="shared" si="1"/>
        <v>1047.075400481642</v>
      </c>
      <c r="BJ8" s="14">
        <f t="shared" si="1"/>
        <v>445.08389685264507</v>
      </c>
      <c r="BK8" s="14">
        <f t="shared" si="1"/>
        <v>416.5125118227267</v>
      </c>
      <c r="BL8" s="14">
        <f t="shared" si="1"/>
        <v>55.47713698542181</v>
      </c>
      <c r="BM8" s="14">
        <f t="shared" si="1"/>
        <v>350.4</v>
      </c>
      <c r="BN8" s="14">
        <f t="shared" si="1"/>
        <v>11551.899999999994</v>
      </c>
      <c r="BO8" s="14">
        <f t="shared" si="1"/>
        <v>2188.7999999999993</v>
      </c>
      <c r="BP8" s="14">
        <f t="shared" si="1"/>
        <v>38458.72064847568</v>
      </c>
      <c r="BQ8" s="14">
        <f t="shared" si="1"/>
        <v>23378.276308615816</v>
      </c>
      <c r="BR8" s="14">
        <f t="shared" si="1"/>
        <v>319.4000000000001</v>
      </c>
      <c r="BS8" s="14">
        <f t="shared" si="1"/>
        <v>105.39999999999998</v>
      </c>
      <c r="BT8" s="14">
        <f t="shared" si="1"/>
        <v>77.2</v>
      </c>
      <c r="BU8" s="42" t="s">
        <v>116</v>
      </c>
      <c r="BV8" s="42" t="s">
        <v>116</v>
      </c>
      <c r="BW8" s="14">
        <f t="shared" si="1"/>
        <v>995</v>
      </c>
      <c r="BX8" s="14">
        <f t="shared" si="1"/>
        <v>0</v>
      </c>
      <c r="BY8" s="14">
        <f>BY4-SUM(BY5:BY7)</f>
        <v>0</v>
      </c>
      <c r="BZ8" s="14">
        <f t="shared" si="1"/>
        <v>6.159999999999997</v>
      </c>
      <c r="CA8" s="14">
        <f t="shared" si="1"/>
        <v>1195.7999999999997</v>
      </c>
      <c r="CB8" s="14">
        <f t="shared" si="1"/>
        <v>445.1999999999998</v>
      </c>
      <c r="CC8" s="14">
        <f t="shared" si="1"/>
        <v>97.10000000000002</v>
      </c>
      <c r="CD8" s="14">
        <f t="shared" si="1"/>
        <v>636</v>
      </c>
      <c r="CE8" s="14">
        <f t="shared" si="1"/>
        <v>16.700000000000003</v>
      </c>
      <c r="CF8" s="14">
        <f t="shared" si="1"/>
        <v>0.8000000000000007</v>
      </c>
      <c r="CG8" s="14">
        <f t="shared" si="1"/>
        <v>3149.779388531758</v>
      </c>
      <c r="CH8" s="14">
        <f t="shared" si="1"/>
        <v>22.399999999999977</v>
      </c>
      <c r="CI8" s="14">
        <f t="shared" si="1"/>
        <v>24.08986939639958</v>
      </c>
      <c r="CJ8" s="14">
        <f t="shared" si="1"/>
        <v>271.0507304910174</v>
      </c>
      <c r="CK8" s="14">
        <f t="shared" si="1"/>
        <v>65.20000000000002</v>
      </c>
      <c r="CL8" s="14">
        <f t="shared" si="1"/>
        <v>1055.4989907315105</v>
      </c>
      <c r="CM8" s="14">
        <f t="shared" si="1"/>
        <v>62.30000000000001</v>
      </c>
      <c r="CN8" s="14">
        <f t="shared" si="1"/>
        <v>54.900000000000006</v>
      </c>
      <c r="CO8" s="14">
        <f t="shared" si="1"/>
        <v>314.08161290322573</v>
      </c>
      <c r="CP8" s="14">
        <f t="shared" si="1"/>
        <v>355.0874415961612</v>
      </c>
      <c r="CQ8" s="14">
        <f t="shared" si="1"/>
        <v>73.90000000000003</v>
      </c>
      <c r="CR8" s="14">
        <f t="shared" si="1"/>
        <v>20.5</v>
      </c>
      <c r="CS8" s="14">
        <f t="shared" si="1"/>
        <v>8</v>
      </c>
      <c r="CT8" s="14">
        <f t="shared" si="1"/>
        <v>0.5</v>
      </c>
      <c r="CU8" s="14">
        <f t="shared" si="1"/>
        <v>277.6</v>
      </c>
      <c r="CV8" s="14">
        <f t="shared" si="1"/>
        <v>18.400000000000006</v>
      </c>
      <c r="CW8" s="14">
        <f t="shared" si="1"/>
        <v>7.2</v>
      </c>
      <c r="CX8" s="14">
        <f t="shared" si="1"/>
        <v>268.7</v>
      </c>
      <c r="CY8" s="14">
        <f t="shared" si="1"/>
        <v>44</v>
      </c>
    </row>
    <row r="9" spans="2:255" ht="1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</row>
    <row r="10" s="41" customFormat="1" ht="15.75">
      <c r="A10" s="15" t="s">
        <v>117</v>
      </c>
    </row>
    <row r="11" spans="1:112" ht="15">
      <c r="A11" s="13" t="s">
        <v>94</v>
      </c>
      <c r="B11" s="16">
        <v>5</v>
      </c>
      <c r="C11" s="16">
        <v>3</v>
      </c>
      <c r="D11" s="16">
        <v>1</v>
      </c>
      <c r="E11" s="16">
        <v>0</v>
      </c>
      <c r="F11" s="16">
        <v>0</v>
      </c>
      <c r="G11" s="16">
        <v>48</v>
      </c>
      <c r="H11" s="16">
        <v>34</v>
      </c>
      <c r="I11" s="16">
        <v>1</v>
      </c>
      <c r="J11" s="16">
        <v>0</v>
      </c>
      <c r="K11" s="16">
        <v>377</v>
      </c>
      <c r="L11" s="16">
        <v>30</v>
      </c>
      <c r="M11" s="10">
        <v>30</v>
      </c>
      <c r="N11" s="16">
        <v>81</v>
      </c>
      <c r="O11" s="16">
        <v>50</v>
      </c>
      <c r="P11" s="16">
        <v>529</v>
      </c>
      <c r="Q11" s="16">
        <v>113</v>
      </c>
      <c r="R11" s="10">
        <v>113</v>
      </c>
      <c r="S11" s="16">
        <v>71</v>
      </c>
      <c r="T11" s="10">
        <v>458</v>
      </c>
      <c r="U11" s="16">
        <v>38</v>
      </c>
      <c r="V11" s="16">
        <v>203</v>
      </c>
      <c r="W11" s="10">
        <v>203</v>
      </c>
      <c r="X11" s="16">
        <v>62</v>
      </c>
      <c r="Y11" s="16">
        <v>46</v>
      </c>
      <c r="Z11" s="10">
        <v>46</v>
      </c>
      <c r="AA11" s="27">
        <v>1.2790999999999981</v>
      </c>
      <c r="AB11" s="27">
        <v>0</v>
      </c>
      <c r="AC11" s="16">
        <v>0</v>
      </c>
      <c r="AD11" s="16">
        <v>68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16051</v>
      </c>
      <c r="AK11" s="16">
        <v>22576</v>
      </c>
      <c r="AL11" s="16">
        <v>22011</v>
      </c>
      <c r="AM11" s="16">
        <v>1578</v>
      </c>
      <c r="AN11" s="16">
        <v>2181</v>
      </c>
      <c r="AO11" s="16">
        <v>117</v>
      </c>
      <c r="AP11" s="16">
        <v>93</v>
      </c>
      <c r="AQ11" s="16">
        <v>12661</v>
      </c>
      <c r="AR11" s="16">
        <v>526</v>
      </c>
      <c r="AS11" s="16">
        <v>3773</v>
      </c>
      <c r="AT11" s="16">
        <v>632</v>
      </c>
      <c r="AU11" s="16">
        <v>2970</v>
      </c>
      <c r="AV11" s="16">
        <v>670</v>
      </c>
      <c r="AW11" s="16">
        <v>98</v>
      </c>
      <c r="AX11" s="16">
        <v>239</v>
      </c>
      <c r="AY11" s="16">
        <v>1600</v>
      </c>
      <c r="AZ11" s="16"/>
      <c r="BA11" s="16"/>
      <c r="BB11" s="16">
        <v>4224</v>
      </c>
      <c r="BC11" s="10">
        <v>4224</v>
      </c>
      <c r="BD11" s="16">
        <v>451</v>
      </c>
      <c r="BE11" s="16"/>
      <c r="BF11" s="16">
        <v>827</v>
      </c>
      <c r="BG11" s="16">
        <v>368</v>
      </c>
      <c r="BH11" s="16">
        <v>4</v>
      </c>
      <c r="BI11" s="16">
        <v>1464</v>
      </c>
      <c r="BJ11" s="16">
        <v>718</v>
      </c>
      <c r="BK11" s="16">
        <v>261</v>
      </c>
      <c r="BL11" s="16">
        <v>110</v>
      </c>
      <c r="BM11" s="16">
        <v>139</v>
      </c>
      <c r="BN11" s="16">
        <v>29</v>
      </c>
      <c r="BO11" s="16">
        <v>0</v>
      </c>
      <c r="BP11" s="16">
        <v>3</v>
      </c>
      <c r="BQ11" s="10">
        <v>3</v>
      </c>
      <c r="BR11" s="16">
        <v>118</v>
      </c>
      <c r="BS11" s="17">
        <v>118</v>
      </c>
      <c r="BT11" s="16">
        <v>0</v>
      </c>
      <c r="BU11" s="30" t="s">
        <v>116</v>
      </c>
      <c r="BV11" s="30" t="s">
        <v>116</v>
      </c>
      <c r="BW11" s="16">
        <v>0</v>
      </c>
      <c r="BX11" s="16">
        <v>0</v>
      </c>
      <c r="BY11" s="17">
        <v>0</v>
      </c>
      <c r="BZ11" s="16">
        <v>10</v>
      </c>
      <c r="CA11" s="16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3</v>
      </c>
      <c r="CH11" s="10">
        <v>0</v>
      </c>
      <c r="CI11" s="16">
        <v>2</v>
      </c>
      <c r="CJ11" s="16">
        <v>403</v>
      </c>
      <c r="CK11" s="16">
        <v>0</v>
      </c>
      <c r="CL11" s="16">
        <v>34</v>
      </c>
      <c r="CM11" s="16">
        <v>204</v>
      </c>
      <c r="CN11" s="16">
        <v>435</v>
      </c>
      <c r="CO11" s="16">
        <v>1331</v>
      </c>
      <c r="CP11" s="16">
        <v>0</v>
      </c>
      <c r="CQ11" s="16">
        <v>18</v>
      </c>
      <c r="CR11" s="16">
        <v>1</v>
      </c>
      <c r="CS11" s="16">
        <v>2</v>
      </c>
      <c r="CT11" s="16">
        <v>0</v>
      </c>
      <c r="CU11" s="16">
        <v>254</v>
      </c>
      <c r="CV11" s="16">
        <v>180</v>
      </c>
      <c r="CW11" s="16">
        <v>18</v>
      </c>
      <c r="CX11" s="16">
        <v>481</v>
      </c>
      <c r="CY11" s="16">
        <v>260</v>
      </c>
      <c r="CZ11" s="4"/>
      <c r="DA11" s="4"/>
      <c r="DB11" s="4"/>
      <c r="DC11" s="4"/>
      <c r="DD11" s="4"/>
      <c r="DE11" s="4"/>
      <c r="DF11" s="4"/>
      <c r="DG11" s="4"/>
      <c r="DH11" s="4"/>
    </row>
    <row r="12" spans="1:112" ht="15">
      <c r="A12" s="13" t="s">
        <v>95</v>
      </c>
      <c r="B12" s="16">
        <v>296</v>
      </c>
      <c r="C12" s="16">
        <v>215</v>
      </c>
      <c r="D12" s="16">
        <v>945</v>
      </c>
      <c r="E12" s="16">
        <v>1037</v>
      </c>
      <c r="F12" s="16">
        <v>852</v>
      </c>
      <c r="G12" s="16">
        <v>205</v>
      </c>
      <c r="H12" s="16">
        <v>2146</v>
      </c>
      <c r="I12" s="16">
        <v>1087</v>
      </c>
      <c r="J12" s="16">
        <v>1147</v>
      </c>
      <c r="K12" s="16">
        <v>938</v>
      </c>
      <c r="L12" s="16">
        <v>5020</v>
      </c>
      <c r="M12" s="10">
        <v>5020</v>
      </c>
      <c r="N12" s="16">
        <v>802</v>
      </c>
      <c r="O12" s="16">
        <v>6821</v>
      </c>
      <c r="P12" s="16">
        <v>3203</v>
      </c>
      <c r="Q12" s="16">
        <v>9865</v>
      </c>
      <c r="R12" s="10">
        <v>9865</v>
      </c>
      <c r="S12" s="16">
        <v>10200</v>
      </c>
      <c r="T12" s="10">
        <v>1740</v>
      </c>
      <c r="U12" s="16">
        <v>1661</v>
      </c>
      <c r="V12" s="16">
        <v>6104</v>
      </c>
      <c r="W12" s="10">
        <v>6104</v>
      </c>
      <c r="X12" s="16">
        <v>10279</v>
      </c>
      <c r="Y12" s="16">
        <v>341</v>
      </c>
      <c r="Z12" s="10">
        <v>341</v>
      </c>
      <c r="AA12" s="27">
        <v>1950.1671027842249</v>
      </c>
      <c r="AB12" s="27">
        <v>4.166732227497144</v>
      </c>
      <c r="AC12" s="16">
        <v>0</v>
      </c>
      <c r="AD12" s="16">
        <v>4</v>
      </c>
      <c r="AE12" s="16">
        <v>19</v>
      </c>
      <c r="AF12" s="16">
        <v>0</v>
      </c>
      <c r="AG12" s="16">
        <v>0</v>
      </c>
      <c r="AH12" s="16">
        <v>36</v>
      </c>
      <c r="AI12" s="16">
        <v>0</v>
      </c>
      <c r="AJ12" s="16">
        <v>22934</v>
      </c>
      <c r="AK12" s="16">
        <v>39316</v>
      </c>
      <c r="AL12" s="16">
        <v>14017</v>
      </c>
      <c r="AM12" s="16">
        <v>2546</v>
      </c>
      <c r="AN12" s="16">
        <v>1418</v>
      </c>
      <c r="AO12" s="16">
        <v>99</v>
      </c>
      <c r="AP12" s="16">
        <v>212</v>
      </c>
      <c r="AQ12" s="16">
        <v>1077</v>
      </c>
      <c r="AR12" s="16">
        <v>1970</v>
      </c>
      <c r="AS12" s="16">
        <v>5663</v>
      </c>
      <c r="AT12" s="16">
        <v>1045</v>
      </c>
      <c r="AU12" s="16">
        <v>949</v>
      </c>
      <c r="AV12" s="16">
        <v>648</v>
      </c>
      <c r="AW12" s="16">
        <v>89</v>
      </c>
      <c r="AX12" s="16">
        <v>91</v>
      </c>
      <c r="AY12" s="16">
        <v>405</v>
      </c>
      <c r="AZ12" s="16"/>
      <c r="BA12" s="16"/>
      <c r="BB12" s="16">
        <v>5031</v>
      </c>
      <c r="BC12" s="10">
        <v>5031</v>
      </c>
      <c r="BD12" s="16">
        <v>2228</v>
      </c>
      <c r="BE12" s="16"/>
      <c r="BF12" s="16">
        <v>2002</v>
      </c>
      <c r="BG12" s="16">
        <v>586</v>
      </c>
      <c r="BH12" s="16">
        <v>13</v>
      </c>
      <c r="BI12" s="16">
        <v>933</v>
      </c>
      <c r="BJ12" s="16">
        <v>1211</v>
      </c>
      <c r="BK12" s="16">
        <v>558</v>
      </c>
      <c r="BL12" s="16">
        <v>139</v>
      </c>
      <c r="BM12" s="16">
        <v>41</v>
      </c>
      <c r="BN12" s="16">
        <v>0</v>
      </c>
      <c r="BO12" s="16">
        <v>1</v>
      </c>
      <c r="BP12" s="16">
        <v>182</v>
      </c>
      <c r="BQ12" s="10">
        <v>182</v>
      </c>
      <c r="BR12" s="16">
        <v>2</v>
      </c>
      <c r="BS12" s="17">
        <v>2</v>
      </c>
      <c r="BT12" s="16">
        <v>0</v>
      </c>
      <c r="BU12" s="30" t="s">
        <v>116</v>
      </c>
      <c r="BV12" s="30" t="s">
        <v>116</v>
      </c>
      <c r="BW12" s="16">
        <v>0</v>
      </c>
      <c r="BX12" s="16">
        <v>0</v>
      </c>
      <c r="BY12" s="17">
        <v>0</v>
      </c>
      <c r="BZ12" s="16">
        <v>3</v>
      </c>
      <c r="CA12" s="16">
        <v>1079</v>
      </c>
      <c r="CB12" s="10">
        <v>1079</v>
      </c>
      <c r="CC12" s="10">
        <v>1079</v>
      </c>
      <c r="CD12" s="10">
        <v>1079</v>
      </c>
      <c r="CE12" s="10">
        <v>1079</v>
      </c>
      <c r="CF12" s="10">
        <v>1079</v>
      </c>
      <c r="CG12" s="10">
        <v>182</v>
      </c>
      <c r="CH12" s="10">
        <v>0</v>
      </c>
      <c r="CI12" s="16">
        <v>62</v>
      </c>
      <c r="CJ12" s="16">
        <v>1069</v>
      </c>
      <c r="CK12" s="16">
        <v>51</v>
      </c>
      <c r="CL12" s="16">
        <v>7155</v>
      </c>
      <c r="CM12" s="16">
        <v>0</v>
      </c>
      <c r="CN12" s="16">
        <v>0</v>
      </c>
      <c r="CO12" s="16">
        <v>116</v>
      </c>
      <c r="CP12" s="16">
        <v>19</v>
      </c>
      <c r="CQ12" s="16">
        <v>469</v>
      </c>
      <c r="CR12" s="16">
        <v>139</v>
      </c>
      <c r="CS12" s="16">
        <v>45</v>
      </c>
      <c r="CT12" s="16">
        <v>11</v>
      </c>
      <c r="CU12" s="16">
        <v>0</v>
      </c>
      <c r="CV12" s="16">
        <v>0</v>
      </c>
      <c r="CW12" s="16">
        <v>0</v>
      </c>
      <c r="CX12" s="16">
        <v>0</v>
      </c>
      <c r="CY12" s="16">
        <v>0</v>
      </c>
      <c r="CZ12" s="4"/>
      <c r="DA12" s="4"/>
      <c r="DB12" s="4"/>
      <c r="DC12" s="4"/>
      <c r="DD12" s="4"/>
      <c r="DE12" s="4"/>
      <c r="DF12" s="4"/>
      <c r="DG12" s="4"/>
      <c r="DH12" s="4"/>
    </row>
    <row r="13" spans="1:112" ht="15">
      <c r="A13" s="13" t="s">
        <v>96</v>
      </c>
      <c r="B13" s="16">
        <v>1</v>
      </c>
      <c r="C13" s="16">
        <v>10</v>
      </c>
      <c r="D13" s="16">
        <v>5</v>
      </c>
      <c r="E13" s="16">
        <v>11</v>
      </c>
      <c r="F13" s="16">
        <v>3</v>
      </c>
      <c r="G13" s="16">
        <v>16</v>
      </c>
      <c r="H13" s="16">
        <v>7</v>
      </c>
      <c r="I13" s="16">
        <v>0</v>
      </c>
      <c r="J13" s="16">
        <v>0</v>
      </c>
      <c r="K13" s="16">
        <v>228</v>
      </c>
      <c r="L13" s="16">
        <v>90</v>
      </c>
      <c r="M13" s="10">
        <v>90</v>
      </c>
      <c r="N13" s="16">
        <v>99</v>
      </c>
      <c r="O13" s="16">
        <v>47</v>
      </c>
      <c r="P13" s="16">
        <v>756</v>
      </c>
      <c r="Q13" s="16">
        <v>71</v>
      </c>
      <c r="R13" s="10">
        <v>71</v>
      </c>
      <c r="S13" s="16">
        <v>34</v>
      </c>
      <c r="T13" s="10">
        <v>327</v>
      </c>
      <c r="U13" s="16">
        <v>132</v>
      </c>
      <c r="V13" s="16">
        <v>338</v>
      </c>
      <c r="W13" s="10">
        <v>338</v>
      </c>
      <c r="X13" s="16">
        <v>14</v>
      </c>
      <c r="Y13" s="16">
        <v>0</v>
      </c>
      <c r="Z13" s="10">
        <v>0</v>
      </c>
      <c r="AA13" s="27">
        <v>0</v>
      </c>
      <c r="AB13" s="27">
        <v>1.8065999999999938</v>
      </c>
      <c r="AC13" s="16">
        <v>0</v>
      </c>
      <c r="AD13" s="16">
        <v>0</v>
      </c>
      <c r="AE13" s="16">
        <v>4</v>
      </c>
      <c r="AF13" s="16">
        <v>0</v>
      </c>
      <c r="AG13" s="16">
        <v>0</v>
      </c>
      <c r="AH13" s="16">
        <v>0</v>
      </c>
      <c r="AI13" s="16">
        <v>63</v>
      </c>
      <c r="AJ13" s="16">
        <v>81639</v>
      </c>
      <c r="AK13" s="16">
        <v>61515</v>
      </c>
      <c r="AL13" s="16">
        <v>27189</v>
      </c>
      <c r="AM13" s="16">
        <v>6352</v>
      </c>
      <c r="AN13" s="16">
        <v>15628</v>
      </c>
      <c r="AO13" s="16">
        <v>604</v>
      </c>
      <c r="AP13" s="16">
        <v>235</v>
      </c>
      <c r="AQ13" s="16">
        <v>4490</v>
      </c>
      <c r="AR13" s="16">
        <v>4979</v>
      </c>
      <c r="AS13" s="16">
        <v>8066</v>
      </c>
      <c r="AT13" s="16">
        <v>1485</v>
      </c>
      <c r="AU13" s="16">
        <v>5167</v>
      </c>
      <c r="AV13" s="16">
        <v>3737</v>
      </c>
      <c r="AW13" s="16">
        <v>802</v>
      </c>
      <c r="AX13" s="16">
        <v>505</v>
      </c>
      <c r="AY13" s="16">
        <v>165</v>
      </c>
      <c r="AZ13" s="16"/>
      <c r="BA13" s="16"/>
      <c r="BB13" s="16">
        <v>3497</v>
      </c>
      <c r="BC13" s="10">
        <v>3497</v>
      </c>
      <c r="BD13" s="16">
        <v>1799</v>
      </c>
      <c r="BE13" s="16"/>
      <c r="BF13" s="16">
        <v>1206</v>
      </c>
      <c r="BG13" s="16">
        <v>318</v>
      </c>
      <c r="BH13" s="16">
        <v>9</v>
      </c>
      <c r="BI13" s="16">
        <v>427</v>
      </c>
      <c r="BJ13" s="16">
        <v>865</v>
      </c>
      <c r="BK13" s="16">
        <v>529</v>
      </c>
      <c r="BL13" s="16">
        <v>118</v>
      </c>
      <c r="BM13" s="16">
        <v>176</v>
      </c>
      <c r="BN13" s="16">
        <v>828</v>
      </c>
      <c r="BO13" s="16">
        <v>426</v>
      </c>
      <c r="BP13" s="16">
        <v>2850</v>
      </c>
      <c r="BQ13" s="10">
        <v>2850</v>
      </c>
      <c r="BR13" s="16">
        <v>22</v>
      </c>
      <c r="BS13" s="17">
        <v>22</v>
      </c>
      <c r="BT13" s="16">
        <v>0</v>
      </c>
      <c r="BU13" s="30" t="s">
        <v>116</v>
      </c>
      <c r="BV13" s="30" t="s">
        <v>116</v>
      </c>
      <c r="BW13" s="16">
        <v>0</v>
      </c>
      <c r="BX13" s="16">
        <v>0</v>
      </c>
      <c r="BY13" s="17">
        <v>0</v>
      </c>
      <c r="BZ13" s="16">
        <v>181</v>
      </c>
      <c r="CA13" s="16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2850</v>
      </c>
      <c r="CH13" s="10">
        <v>0</v>
      </c>
      <c r="CI13" s="16">
        <v>488</v>
      </c>
      <c r="CJ13" s="16">
        <v>1414</v>
      </c>
      <c r="CK13" s="16">
        <v>820</v>
      </c>
      <c r="CL13" s="16">
        <v>1144</v>
      </c>
      <c r="CM13" s="16">
        <v>380</v>
      </c>
      <c r="CN13" s="16">
        <v>1182</v>
      </c>
      <c r="CO13" s="16">
        <v>4574</v>
      </c>
      <c r="CP13" s="16">
        <v>430</v>
      </c>
      <c r="CQ13" s="16">
        <v>438</v>
      </c>
      <c r="CR13" s="16">
        <v>360</v>
      </c>
      <c r="CS13" s="16">
        <v>0</v>
      </c>
      <c r="CT13" s="16">
        <v>21</v>
      </c>
      <c r="CU13" s="16">
        <v>20</v>
      </c>
      <c r="CV13" s="16">
        <v>1</v>
      </c>
      <c r="CW13" s="16">
        <v>0</v>
      </c>
      <c r="CX13" s="16">
        <v>6</v>
      </c>
      <c r="CY13" s="16">
        <v>14</v>
      </c>
      <c r="CZ13" s="4"/>
      <c r="DA13" s="4"/>
      <c r="DB13" s="4"/>
      <c r="DC13" s="4"/>
      <c r="DD13" s="4"/>
      <c r="DE13" s="4"/>
      <c r="DF13" s="4"/>
      <c r="DG13" s="4"/>
      <c r="DH13" s="4"/>
    </row>
    <row r="14" spans="1:112" ht="15">
      <c r="A14" s="13" t="s">
        <v>98</v>
      </c>
      <c r="B14" s="16">
        <v>131</v>
      </c>
      <c r="C14" s="16">
        <v>4</v>
      </c>
      <c r="D14" s="16">
        <v>1</v>
      </c>
      <c r="E14" s="16">
        <v>4</v>
      </c>
      <c r="F14" s="16">
        <v>0</v>
      </c>
      <c r="G14" s="16">
        <v>1709</v>
      </c>
      <c r="H14" s="16">
        <v>20</v>
      </c>
      <c r="I14" s="16">
        <v>35</v>
      </c>
      <c r="J14" s="16">
        <v>148</v>
      </c>
      <c r="K14" s="16">
        <v>1926</v>
      </c>
      <c r="L14" s="16">
        <v>561</v>
      </c>
      <c r="M14" s="10">
        <v>561</v>
      </c>
      <c r="N14" s="16">
        <v>1205</v>
      </c>
      <c r="O14" s="16">
        <v>1135</v>
      </c>
      <c r="P14" s="16">
        <v>1106</v>
      </c>
      <c r="Q14" s="16">
        <v>6871</v>
      </c>
      <c r="R14" s="10">
        <v>6871</v>
      </c>
      <c r="S14" s="16">
        <v>3779</v>
      </c>
      <c r="T14" s="10">
        <v>3131</v>
      </c>
      <c r="U14" s="16">
        <v>413</v>
      </c>
      <c r="V14" s="16">
        <v>12853</v>
      </c>
      <c r="W14" s="10">
        <v>12853</v>
      </c>
      <c r="X14" s="16">
        <v>1804</v>
      </c>
      <c r="Y14" s="16">
        <v>2110</v>
      </c>
      <c r="Z14" s="10">
        <v>2110</v>
      </c>
      <c r="AA14" s="27">
        <v>377.67785711975523</v>
      </c>
      <c r="AB14" s="27">
        <v>0</v>
      </c>
      <c r="AC14" s="16">
        <v>1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2288</v>
      </c>
      <c r="AK14" s="16">
        <v>1507</v>
      </c>
      <c r="AL14" s="16">
        <v>788</v>
      </c>
      <c r="AM14" s="16">
        <v>262</v>
      </c>
      <c r="AN14" s="16">
        <v>271</v>
      </c>
      <c r="AO14" s="16">
        <v>21</v>
      </c>
      <c r="AP14" s="16">
        <v>28</v>
      </c>
      <c r="AQ14" s="16">
        <v>426</v>
      </c>
      <c r="AR14" s="16">
        <v>11</v>
      </c>
      <c r="AS14" s="16">
        <v>11169</v>
      </c>
      <c r="AT14" s="16">
        <v>630</v>
      </c>
      <c r="AU14" s="16">
        <v>105</v>
      </c>
      <c r="AV14" s="16">
        <v>255</v>
      </c>
      <c r="AW14" s="16">
        <v>19</v>
      </c>
      <c r="AX14" s="16">
        <v>10</v>
      </c>
      <c r="AY14" s="16">
        <v>0</v>
      </c>
      <c r="AZ14" s="16"/>
      <c r="BA14" s="16"/>
      <c r="BB14" s="16">
        <v>1353</v>
      </c>
      <c r="BC14" s="10">
        <v>1353</v>
      </c>
      <c r="BD14" s="16">
        <v>356</v>
      </c>
      <c r="BE14" s="16"/>
      <c r="BF14" s="16">
        <v>583</v>
      </c>
      <c r="BG14" s="16">
        <v>195</v>
      </c>
      <c r="BH14" s="16">
        <v>2</v>
      </c>
      <c r="BI14" s="16">
        <v>1330</v>
      </c>
      <c r="BJ14" s="16">
        <v>3870</v>
      </c>
      <c r="BK14" s="16">
        <v>2047</v>
      </c>
      <c r="BL14" s="16">
        <v>260</v>
      </c>
      <c r="BM14" s="16">
        <v>51</v>
      </c>
      <c r="BN14" s="16">
        <v>0</v>
      </c>
      <c r="BO14" s="16">
        <v>0</v>
      </c>
      <c r="BP14" s="16">
        <v>4</v>
      </c>
      <c r="BQ14" s="10">
        <v>4</v>
      </c>
      <c r="BR14" s="16">
        <v>0</v>
      </c>
      <c r="BS14" s="17">
        <v>0</v>
      </c>
      <c r="BT14" s="16">
        <v>0</v>
      </c>
      <c r="BU14" s="30" t="s">
        <v>116</v>
      </c>
      <c r="BV14" s="30" t="s">
        <v>116</v>
      </c>
      <c r="BW14" s="16">
        <v>0</v>
      </c>
      <c r="BX14" s="16">
        <v>0</v>
      </c>
      <c r="BY14" s="17">
        <v>0</v>
      </c>
      <c r="BZ14" s="16">
        <v>843</v>
      </c>
      <c r="CA14" s="16">
        <v>154</v>
      </c>
      <c r="CB14" s="10">
        <v>154</v>
      </c>
      <c r="CC14" s="10">
        <v>154</v>
      </c>
      <c r="CD14" s="10">
        <v>154</v>
      </c>
      <c r="CE14" s="10">
        <v>154</v>
      </c>
      <c r="CF14" s="10">
        <v>154</v>
      </c>
      <c r="CG14" s="10">
        <v>4</v>
      </c>
      <c r="CH14" s="10">
        <v>0</v>
      </c>
      <c r="CI14" s="16">
        <v>14</v>
      </c>
      <c r="CJ14" s="16">
        <v>1585</v>
      </c>
      <c r="CK14" s="16">
        <v>300</v>
      </c>
      <c r="CL14" s="16">
        <v>7875</v>
      </c>
      <c r="CM14" s="16">
        <v>665</v>
      </c>
      <c r="CN14" s="16">
        <v>602</v>
      </c>
      <c r="CO14" s="16">
        <v>2654</v>
      </c>
      <c r="CP14" s="16">
        <v>2207</v>
      </c>
      <c r="CQ14" s="16">
        <v>22</v>
      </c>
      <c r="CR14" s="16">
        <v>1</v>
      </c>
      <c r="CS14" s="16">
        <v>0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16">
        <v>0</v>
      </c>
      <c r="CZ14" s="4"/>
      <c r="DA14" s="4"/>
      <c r="DB14" s="4"/>
      <c r="DC14" s="4"/>
      <c r="DD14" s="4"/>
      <c r="DE14" s="4"/>
      <c r="DF14" s="4"/>
      <c r="DG14" s="4"/>
      <c r="DH14" s="4"/>
    </row>
    <row r="15" spans="1:112" ht="15">
      <c r="A15" s="13" t="s">
        <v>99</v>
      </c>
      <c r="B15" s="16">
        <v>0</v>
      </c>
      <c r="C15" s="16">
        <v>337</v>
      </c>
      <c r="D15" s="16">
        <v>0</v>
      </c>
      <c r="E15" s="16">
        <v>1</v>
      </c>
      <c r="F15" s="16">
        <v>0</v>
      </c>
      <c r="G15" s="16">
        <v>0</v>
      </c>
      <c r="H15" s="16">
        <v>982</v>
      </c>
      <c r="I15" s="16">
        <v>0</v>
      </c>
      <c r="J15" s="16">
        <v>0</v>
      </c>
      <c r="K15" s="16">
        <v>13</v>
      </c>
      <c r="L15" s="16">
        <v>678</v>
      </c>
      <c r="M15" s="10">
        <v>678</v>
      </c>
      <c r="N15" s="16">
        <v>0</v>
      </c>
      <c r="O15" s="16">
        <v>836</v>
      </c>
      <c r="P15" s="16">
        <v>54</v>
      </c>
      <c r="Q15" s="16">
        <v>50</v>
      </c>
      <c r="R15" s="10">
        <v>50</v>
      </c>
      <c r="S15" s="16">
        <v>0</v>
      </c>
      <c r="T15" s="10">
        <v>13</v>
      </c>
      <c r="U15" s="16">
        <v>0</v>
      </c>
      <c r="V15" s="16">
        <v>25</v>
      </c>
      <c r="W15" s="10">
        <v>25</v>
      </c>
      <c r="X15" s="16">
        <v>323</v>
      </c>
      <c r="Y15" s="16">
        <v>0</v>
      </c>
      <c r="Z15" s="10">
        <v>0</v>
      </c>
      <c r="AA15" s="27">
        <v>0.1772</v>
      </c>
      <c r="AB15" s="27">
        <v>17.45719999999997</v>
      </c>
      <c r="AC15" s="16">
        <v>0</v>
      </c>
      <c r="AD15" s="16">
        <v>200</v>
      </c>
      <c r="AE15" s="16">
        <v>0</v>
      </c>
      <c r="AF15" s="16">
        <v>0</v>
      </c>
      <c r="AG15" s="16">
        <v>0</v>
      </c>
      <c r="AH15" s="16">
        <v>46</v>
      </c>
      <c r="AI15" s="16">
        <v>0</v>
      </c>
      <c r="AJ15" s="16">
        <v>11782</v>
      </c>
      <c r="AK15" s="16">
        <v>10395</v>
      </c>
      <c r="AL15" s="16">
        <v>592</v>
      </c>
      <c r="AM15" s="16">
        <v>27082</v>
      </c>
      <c r="AN15" s="16">
        <v>425</v>
      </c>
      <c r="AO15" s="16">
        <v>87</v>
      </c>
      <c r="AP15" s="16">
        <v>55</v>
      </c>
      <c r="AQ15" s="16">
        <v>0</v>
      </c>
      <c r="AR15" s="16">
        <v>489</v>
      </c>
      <c r="AS15" s="16">
        <v>258</v>
      </c>
      <c r="AT15" s="16">
        <v>48</v>
      </c>
      <c r="AU15" s="16">
        <v>161</v>
      </c>
      <c r="AV15" s="16">
        <v>1097</v>
      </c>
      <c r="AW15" s="16">
        <v>24</v>
      </c>
      <c r="AX15" s="16">
        <v>38</v>
      </c>
      <c r="AY15" s="16">
        <v>0</v>
      </c>
      <c r="AZ15" s="16"/>
      <c r="BA15" s="16"/>
      <c r="BB15" s="16">
        <v>1435</v>
      </c>
      <c r="BC15" s="10">
        <v>1435</v>
      </c>
      <c r="BD15" s="16">
        <v>5540</v>
      </c>
      <c r="BE15" s="16"/>
      <c r="BF15" s="16">
        <v>6700</v>
      </c>
      <c r="BG15" s="16">
        <v>73</v>
      </c>
      <c r="BH15" s="16">
        <v>0</v>
      </c>
      <c r="BI15" s="16">
        <v>0</v>
      </c>
      <c r="BJ15" s="16">
        <v>276</v>
      </c>
      <c r="BK15" s="16">
        <v>137</v>
      </c>
      <c r="BL15" s="16">
        <v>39</v>
      </c>
      <c r="BM15" s="16">
        <v>2763</v>
      </c>
      <c r="BN15" s="16">
        <v>1</v>
      </c>
      <c r="BO15" s="16">
        <v>0</v>
      </c>
      <c r="BP15" s="16">
        <v>156</v>
      </c>
      <c r="BQ15" s="10">
        <v>156</v>
      </c>
      <c r="BR15" s="16">
        <v>0</v>
      </c>
      <c r="BS15" s="17">
        <v>0</v>
      </c>
      <c r="BT15" s="16">
        <v>0</v>
      </c>
      <c r="BU15" s="30" t="s">
        <v>116</v>
      </c>
      <c r="BV15" s="30" t="s">
        <v>116</v>
      </c>
      <c r="BW15" s="16">
        <v>10</v>
      </c>
      <c r="BX15" s="16">
        <v>0</v>
      </c>
      <c r="BY15" s="17">
        <v>0</v>
      </c>
      <c r="BZ15" s="16">
        <v>99</v>
      </c>
      <c r="CA15" s="16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156</v>
      </c>
      <c r="CH15" s="10">
        <v>10</v>
      </c>
      <c r="CI15" s="16">
        <v>137</v>
      </c>
      <c r="CJ15" s="16">
        <v>652</v>
      </c>
      <c r="CK15" s="16">
        <v>65</v>
      </c>
      <c r="CL15" s="16">
        <v>313</v>
      </c>
      <c r="CM15" s="16">
        <v>57</v>
      </c>
      <c r="CN15" s="16">
        <v>149</v>
      </c>
      <c r="CO15" s="16">
        <v>3389</v>
      </c>
      <c r="CP15" s="16">
        <v>6</v>
      </c>
      <c r="CQ15" s="16">
        <v>0</v>
      </c>
      <c r="CR15" s="16">
        <v>0</v>
      </c>
      <c r="CS15" s="16">
        <v>0</v>
      </c>
      <c r="CT15" s="16">
        <v>0</v>
      </c>
      <c r="CU15" s="16">
        <v>1073</v>
      </c>
      <c r="CV15" s="16">
        <v>101</v>
      </c>
      <c r="CW15" s="16">
        <v>300</v>
      </c>
      <c r="CX15" s="16">
        <v>1236</v>
      </c>
      <c r="CY15" s="16">
        <v>66</v>
      </c>
      <c r="CZ15" s="4"/>
      <c r="DA15" s="4"/>
      <c r="DB15" s="4"/>
      <c r="DC15" s="4"/>
      <c r="DD15" s="4"/>
      <c r="DE15" s="4"/>
      <c r="DF15" s="4"/>
      <c r="DG15" s="4"/>
      <c r="DH15" s="4"/>
    </row>
    <row r="16" spans="1:112" ht="15">
      <c r="A16" s="13" t="s">
        <v>100</v>
      </c>
      <c r="B16" s="16">
        <v>565</v>
      </c>
      <c r="C16" s="16">
        <v>585</v>
      </c>
      <c r="D16" s="16">
        <v>490</v>
      </c>
      <c r="E16" s="16">
        <v>223</v>
      </c>
      <c r="F16" s="16">
        <v>104</v>
      </c>
      <c r="G16" s="16">
        <v>564</v>
      </c>
      <c r="H16" s="16">
        <v>1570</v>
      </c>
      <c r="I16" s="16">
        <v>116</v>
      </c>
      <c r="J16" s="16">
        <v>78</v>
      </c>
      <c r="K16" s="16">
        <v>469</v>
      </c>
      <c r="L16" s="16">
        <v>135</v>
      </c>
      <c r="M16" s="10">
        <v>135</v>
      </c>
      <c r="N16" s="16">
        <v>565</v>
      </c>
      <c r="O16" s="16">
        <v>133</v>
      </c>
      <c r="P16" s="16">
        <v>98</v>
      </c>
      <c r="Q16" s="16">
        <v>779</v>
      </c>
      <c r="R16" s="10">
        <v>779</v>
      </c>
      <c r="S16" s="16">
        <v>44</v>
      </c>
      <c r="T16" s="10">
        <v>1034</v>
      </c>
      <c r="U16" s="16">
        <v>74</v>
      </c>
      <c r="V16" s="16">
        <v>248</v>
      </c>
      <c r="W16" s="10">
        <v>248</v>
      </c>
      <c r="X16" s="16">
        <v>246</v>
      </c>
      <c r="Y16" s="16">
        <v>77</v>
      </c>
      <c r="Z16" s="10">
        <v>77</v>
      </c>
      <c r="AA16" s="27">
        <v>0</v>
      </c>
      <c r="AB16" s="27">
        <v>0</v>
      </c>
      <c r="AC16" s="16">
        <v>10407</v>
      </c>
      <c r="AD16" s="16">
        <v>551</v>
      </c>
      <c r="AE16" s="16">
        <v>2778</v>
      </c>
      <c r="AF16" s="16">
        <v>0</v>
      </c>
      <c r="AG16" s="16">
        <v>0</v>
      </c>
      <c r="AH16" s="16">
        <v>1</v>
      </c>
      <c r="AI16" s="16">
        <v>0</v>
      </c>
      <c r="AJ16" s="16">
        <v>1090</v>
      </c>
      <c r="AK16" s="16">
        <v>388</v>
      </c>
      <c r="AL16" s="16">
        <v>319</v>
      </c>
      <c r="AM16" s="16">
        <v>78</v>
      </c>
      <c r="AN16" s="16">
        <v>10873</v>
      </c>
      <c r="AO16" s="16">
        <v>672</v>
      </c>
      <c r="AP16" s="16">
        <v>13</v>
      </c>
      <c r="AQ16" s="16">
        <v>2162</v>
      </c>
      <c r="AR16" s="16">
        <v>0</v>
      </c>
      <c r="AS16" s="16">
        <v>411</v>
      </c>
      <c r="AT16" s="16">
        <v>24</v>
      </c>
      <c r="AU16" s="16">
        <v>76</v>
      </c>
      <c r="AV16" s="16">
        <v>69</v>
      </c>
      <c r="AW16" s="16">
        <v>693</v>
      </c>
      <c r="AX16" s="16">
        <v>200</v>
      </c>
      <c r="AY16" s="16">
        <v>0</v>
      </c>
      <c r="AZ16" s="16"/>
      <c r="BA16" s="16"/>
      <c r="BB16" s="16">
        <v>149</v>
      </c>
      <c r="BC16" s="10">
        <v>149</v>
      </c>
      <c r="BD16" s="16">
        <v>1</v>
      </c>
      <c r="BE16" s="16"/>
      <c r="BF16" s="16">
        <v>34</v>
      </c>
      <c r="BG16" s="16">
        <v>31</v>
      </c>
      <c r="BH16" s="16">
        <v>29</v>
      </c>
      <c r="BI16" s="16">
        <v>626</v>
      </c>
      <c r="BJ16" s="16">
        <v>10</v>
      </c>
      <c r="BK16" s="16">
        <v>0</v>
      </c>
      <c r="BL16" s="16">
        <v>1</v>
      </c>
      <c r="BM16" s="16">
        <v>9</v>
      </c>
      <c r="BN16" s="16">
        <v>30519</v>
      </c>
      <c r="BO16" s="16">
        <v>28616</v>
      </c>
      <c r="BP16" s="16">
        <v>106319</v>
      </c>
      <c r="BQ16" s="10">
        <v>106319</v>
      </c>
      <c r="BR16" s="16">
        <v>2083</v>
      </c>
      <c r="BS16" s="17">
        <v>2083</v>
      </c>
      <c r="BT16" s="16">
        <v>757</v>
      </c>
      <c r="BU16" s="30" t="s">
        <v>116</v>
      </c>
      <c r="BV16" s="30" t="s">
        <v>116</v>
      </c>
      <c r="BW16" s="16">
        <v>0</v>
      </c>
      <c r="BX16" s="16">
        <v>0</v>
      </c>
      <c r="BY16" s="17">
        <v>0</v>
      </c>
      <c r="BZ16" s="16">
        <v>0</v>
      </c>
      <c r="CA16" s="16">
        <v>15227</v>
      </c>
      <c r="CB16" s="10">
        <v>15227</v>
      </c>
      <c r="CC16" s="10">
        <v>15227</v>
      </c>
      <c r="CD16" s="10">
        <v>15227</v>
      </c>
      <c r="CE16" s="10">
        <v>15227</v>
      </c>
      <c r="CF16" s="10">
        <v>15227</v>
      </c>
      <c r="CG16" s="10">
        <v>106319</v>
      </c>
      <c r="CH16" s="10">
        <v>0</v>
      </c>
      <c r="CI16" s="16">
        <v>0</v>
      </c>
      <c r="CJ16" s="16">
        <v>4</v>
      </c>
      <c r="CK16" s="16">
        <v>0</v>
      </c>
      <c r="CL16" s="16">
        <v>46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v>0</v>
      </c>
      <c r="CU16" s="16">
        <v>0</v>
      </c>
      <c r="CV16" s="16">
        <v>0</v>
      </c>
      <c r="CW16" s="16">
        <v>2</v>
      </c>
      <c r="CX16" s="16">
        <v>1</v>
      </c>
      <c r="CY16" s="16">
        <v>1</v>
      </c>
      <c r="CZ16" s="4"/>
      <c r="DA16" s="4"/>
      <c r="DB16" s="4"/>
      <c r="DC16" s="4"/>
      <c r="DD16" s="4"/>
      <c r="DE16" s="4"/>
      <c r="DF16" s="4"/>
      <c r="DG16" s="4"/>
      <c r="DH16" s="4"/>
    </row>
    <row r="17" spans="1:112" ht="15">
      <c r="A17" s="13" t="s">
        <v>102</v>
      </c>
      <c r="B17" s="16">
        <v>0</v>
      </c>
      <c r="C17" s="16">
        <v>74</v>
      </c>
      <c r="D17" s="16">
        <v>0</v>
      </c>
      <c r="E17" s="16">
        <v>6</v>
      </c>
      <c r="F17" s="16">
        <v>1</v>
      </c>
      <c r="G17" s="16">
        <v>3</v>
      </c>
      <c r="H17" s="16">
        <v>0</v>
      </c>
      <c r="I17" s="16">
        <v>0</v>
      </c>
      <c r="J17" s="16">
        <v>0</v>
      </c>
      <c r="K17" s="16">
        <v>5</v>
      </c>
      <c r="L17" s="16">
        <v>0</v>
      </c>
      <c r="M17" s="10">
        <v>0</v>
      </c>
      <c r="N17" s="16">
        <v>1</v>
      </c>
      <c r="O17" s="16">
        <v>7</v>
      </c>
      <c r="P17" s="16">
        <v>1</v>
      </c>
      <c r="Q17" s="16">
        <v>0</v>
      </c>
      <c r="R17" s="10">
        <v>0</v>
      </c>
      <c r="S17" s="16">
        <v>0</v>
      </c>
      <c r="T17" s="10">
        <v>6</v>
      </c>
      <c r="U17" s="16">
        <v>1</v>
      </c>
      <c r="V17" s="16">
        <v>0</v>
      </c>
      <c r="W17" s="10">
        <v>0</v>
      </c>
      <c r="X17" s="16">
        <v>0</v>
      </c>
      <c r="Y17" s="16">
        <v>0</v>
      </c>
      <c r="Z17" s="10">
        <v>0</v>
      </c>
      <c r="AA17" s="27">
        <v>0</v>
      </c>
      <c r="AB17" s="27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4251</v>
      </c>
      <c r="AK17" s="16">
        <v>1371</v>
      </c>
      <c r="AL17" s="16">
        <v>708</v>
      </c>
      <c r="AM17" s="16">
        <v>98</v>
      </c>
      <c r="AN17" s="16">
        <v>57972</v>
      </c>
      <c r="AO17" s="16">
        <v>2456</v>
      </c>
      <c r="AP17" s="16">
        <v>77</v>
      </c>
      <c r="AQ17" s="16">
        <v>300</v>
      </c>
      <c r="AR17" s="16">
        <v>4113</v>
      </c>
      <c r="AS17" s="16">
        <v>1910</v>
      </c>
      <c r="AT17" s="16">
        <v>89</v>
      </c>
      <c r="AU17" s="16">
        <v>1595</v>
      </c>
      <c r="AV17" s="16">
        <v>715</v>
      </c>
      <c r="AW17" s="16">
        <v>4004</v>
      </c>
      <c r="AX17" s="16">
        <v>1454</v>
      </c>
      <c r="AY17" s="16">
        <v>0</v>
      </c>
      <c r="AZ17" s="16"/>
      <c r="BA17" s="16"/>
      <c r="BB17" s="16">
        <v>8</v>
      </c>
      <c r="BC17" s="10">
        <v>8</v>
      </c>
      <c r="BD17" s="16">
        <v>38</v>
      </c>
      <c r="BE17" s="16"/>
      <c r="BF17" s="16">
        <v>15</v>
      </c>
      <c r="BG17" s="16">
        <v>6</v>
      </c>
      <c r="BH17" s="16">
        <v>0</v>
      </c>
      <c r="BI17" s="16">
        <v>0</v>
      </c>
      <c r="BJ17" s="16">
        <v>7</v>
      </c>
      <c r="BK17" s="16">
        <v>3</v>
      </c>
      <c r="BL17" s="16">
        <v>1</v>
      </c>
      <c r="BM17" s="16">
        <v>0</v>
      </c>
      <c r="BN17" s="16">
        <v>0</v>
      </c>
      <c r="BO17" s="16">
        <v>0</v>
      </c>
      <c r="BP17" s="16">
        <v>0</v>
      </c>
      <c r="BQ17" s="10">
        <v>0</v>
      </c>
      <c r="BR17" s="16">
        <v>0</v>
      </c>
      <c r="BS17" s="17">
        <v>0</v>
      </c>
      <c r="BT17" s="16">
        <v>0</v>
      </c>
      <c r="BU17" s="30" t="s">
        <v>116</v>
      </c>
      <c r="BV17" s="30" t="s">
        <v>116</v>
      </c>
      <c r="BW17" s="16">
        <v>0</v>
      </c>
      <c r="BX17" s="16">
        <v>0</v>
      </c>
      <c r="BY17" s="17">
        <v>0</v>
      </c>
      <c r="BZ17" s="16">
        <v>0</v>
      </c>
      <c r="CA17" s="16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6">
        <v>2</v>
      </c>
      <c r="CJ17" s="16">
        <v>33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393</v>
      </c>
      <c r="CR17" s="16">
        <v>1</v>
      </c>
      <c r="CS17" s="16">
        <v>0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4"/>
      <c r="DA17" s="4"/>
      <c r="DB17" s="4"/>
      <c r="DC17" s="4"/>
      <c r="DD17" s="4"/>
      <c r="DE17" s="4"/>
      <c r="DF17" s="4"/>
      <c r="DG17" s="4"/>
      <c r="DH17" s="4"/>
    </row>
    <row r="18" spans="1:112" ht="15">
      <c r="A18" s="13" t="s">
        <v>106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2</v>
      </c>
      <c r="H18" s="16">
        <v>0</v>
      </c>
      <c r="I18" s="16">
        <v>0</v>
      </c>
      <c r="J18" s="16">
        <v>0</v>
      </c>
      <c r="K18" s="16">
        <v>5</v>
      </c>
      <c r="L18" s="16">
        <v>0</v>
      </c>
      <c r="M18" s="10">
        <v>0</v>
      </c>
      <c r="N18" s="16">
        <v>1</v>
      </c>
      <c r="O18" s="16">
        <v>8</v>
      </c>
      <c r="P18" s="16">
        <v>1</v>
      </c>
      <c r="Q18" s="16">
        <v>0</v>
      </c>
      <c r="R18" s="10">
        <v>0</v>
      </c>
      <c r="S18" s="16">
        <v>0</v>
      </c>
      <c r="T18" s="10">
        <v>6</v>
      </c>
      <c r="U18" s="16">
        <v>0</v>
      </c>
      <c r="V18" s="16">
        <v>0</v>
      </c>
      <c r="W18" s="10">
        <v>0</v>
      </c>
      <c r="X18" s="16">
        <v>0</v>
      </c>
      <c r="Y18" s="16">
        <v>0</v>
      </c>
      <c r="Z18" s="10">
        <v>0</v>
      </c>
      <c r="AA18" s="27">
        <v>0</v>
      </c>
      <c r="AB18" s="27">
        <v>0</v>
      </c>
      <c r="AC18" s="16">
        <v>0</v>
      </c>
      <c r="AD18" s="16">
        <v>26218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831</v>
      </c>
      <c r="AK18" s="16">
        <v>387</v>
      </c>
      <c r="AL18" s="16">
        <v>184</v>
      </c>
      <c r="AM18" s="16">
        <v>50</v>
      </c>
      <c r="AN18" s="16">
        <v>11142</v>
      </c>
      <c r="AO18" s="16">
        <v>721</v>
      </c>
      <c r="AP18" s="16">
        <v>14</v>
      </c>
      <c r="AQ18" s="16">
        <v>90</v>
      </c>
      <c r="AR18" s="16">
        <v>414</v>
      </c>
      <c r="AS18" s="16">
        <v>427</v>
      </c>
      <c r="AT18" s="16">
        <v>12</v>
      </c>
      <c r="AU18" s="16">
        <v>344</v>
      </c>
      <c r="AV18" s="16">
        <v>107</v>
      </c>
      <c r="AW18" s="16">
        <v>925</v>
      </c>
      <c r="AX18" s="16">
        <v>432</v>
      </c>
      <c r="AY18" s="16">
        <v>0</v>
      </c>
      <c r="AZ18" s="16"/>
      <c r="BA18" s="16"/>
      <c r="BB18" s="16">
        <v>0</v>
      </c>
      <c r="BC18" s="10">
        <v>0</v>
      </c>
      <c r="BD18" s="16">
        <v>38</v>
      </c>
      <c r="BE18" s="16"/>
      <c r="BF18" s="16">
        <v>15</v>
      </c>
      <c r="BG18" s="16">
        <v>5</v>
      </c>
      <c r="BH18" s="16">
        <v>0</v>
      </c>
      <c r="BI18" s="16">
        <v>57</v>
      </c>
      <c r="BJ18" s="16">
        <v>6</v>
      </c>
      <c r="BK18" s="16">
        <v>2</v>
      </c>
      <c r="BL18" s="16">
        <v>0</v>
      </c>
      <c r="BM18" s="16">
        <v>0</v>
      </c>
      <c r="BN18" s="16">
        <v>62682</v>
      </c>
      <c r="BO18" s="16">
        <v>38216</v>
      </c>
      <c r="BP18" s="16">
        <v>209227</v>
      </c>
      <c r="BQ18" s="10">
        <v>209227</v>
      </c>
      <c r="BR18" s="16">
        <v>566</v>
      </c>
      <c r="BS18" s="17">
        <v>566</v>
      </c>
      <c r="BT18" s="16">
        <v>0</v>
      </c>
      <c r="BU18" s="30" t="s">
        <v>116</v>
      </c>
      <c r="BV18" s="30" t="s">
        <v>116</v>
      </c>
      <c r="BW18" s="16">
        <v>12376</v>
      </c>
      <c r="BX18" s="16">
        <v>0</v>
      </c>
      <c r="BY18" s="17">
        <v>0</v>
      </c>
      <c r="BZ18" s="16">
        <v>0</v>
      </c>
      <c r="CA18" s="16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209227</v>
      </c>
      <c r="CH18" s="10">
        <v>12376</v>
      </c>
      <c r="CI18" s="16">
        <v>0</v>
      </c>
      <c r="CJ18" s="16">
        <v>5</v>
      </c>
      <c r="CK18" s="16">
        <v>0</v>
      </c>
      <c r="CL18" s="16">
        <v>7</v>
      </c>
      <c r="CM18" s="16">
        <v>0</v>
      </c>
      <c r="CN18" s="16">
        <v>0</v>
      </c>
      <c r="CO18" s="16">
        <v>0</v>
      </c>
      <c r="CP18" s="16">
        <v>0</v>
      </c>
      <c r="CQ18" s="16">
        <v>25</v>
      </c>
      <c r="CR18" s="16">
        <v>0</v>
      </c>
      <c r="CS18" s="16">
        <v>0</v>
      </c>
      <c r="CT18" s="16">
        <v>0</v>
      </c>
      <c r="CU18" s="16">
        <v>0</v>
      </c>
      <c r="CV18" s="16">
        <v>0</v>
      </c>
      <c r="CW18" s="16">
        <v>0</v>
      </c>
      <c r="CX18" s="16">
        <v>0</v>
      </c>
      <c r="CY18" s="16">
        <v>0</v>
      </c>
      <c r="CZ18" s="4"/>
      <c r="DA18" s="4"/>
      <c r="DB18" s="4"/>
      <c r="DC18" s="4"/>
      <c r="DD18" s="4"/>
      <c r="DE18" s="4"/>
      <c r="DF18" s="4"/>
      <c r="DG18" s="4"/>
      <c r="DH18" s="4"/>
    </row>
    <row r="19" spans="1:112" ht="15">
      <c r="A19" s="13" t="s">
        <v>26</v>
      </c>
      <c r="B19" s="16">
        <v>2</v>
      </c>
      <c r="C19" s="16">
        <v>16</v>
      </c>
      <c r="D19" s="16">
        <v>0</v>
      </c>
      <c r="E19" s="16">
        <v>1</v>
      </c>
      <c r="F19" s="16">
        <v>7</v>
      </c>
      <c r="G19" s="16">
        <v>0</v>
      </c>
      <c r="H19" s="16">
        <v>88</v>
      </c>
      <c r="I19" s="16">
        <v>1</v>
      </c>
      <c r="J19" s="16">
        <v>2</v>
      </c>
      <c r="K19" s="16">
        <v>23</v>
      </c>
      <c r="L19" s="16">
        <v>14</v>
      </c>
      <c r="M19" s="10">
        <v>14</v>
      </c>
      <c r="N19" s="16">
        <v>54</v>
      </c>
      <c r="O19" s="16">
        <v>29</v>
      </c>
      <c r="P19" s="16">
        <v>81</v>
      </c>
      <c r="Q19" s="16">
        <v>2</v>
      </c>
      <c r="R19" s="10">
        <v>2</v>
      </c>
      <c r="S19" s="16">
        <v>0</v>
      </c>
      <c r="T19" s="10">
        <v>77</v>
      </c>
      <c r="U19" s="16">
        <v>4</v>
      </c>
      <c r="V19" s="16">
        <v>0</v>
      </c>
      <c r="W19" s="10">
        <v>0</v>
      </c>
      <c r="X19" s="16">
        <v>40</v>
      </c>
      <c r="Y19" s="16">
        <v>0</v>
      </c>
      <c r="Z19" s="10">
        <v>0</v>
      </c>
      <c r="AA19" s="27">
        <v>46.91439999999983</v>
      </c>
      <c r="AB19" s="27">
        <v>12.317899999999979</v>
      </c>
      <c r="AC19" s="16">
        <v>0</v>
      </c>
      <c r="AD19" s="16">
        <v>2</v>
      </c>
      <c r="AE19" s="16">
        <v>1</v>
      </c>
      <c r="AF19" s="16">
        <v>0</v>
      </c>
      <c r="AG19" s="16">
        <v>0</v>
      </c>
      <c r="AH19" s="16">
        <v>0</v>
      </c>
      <c r="AI19" s="16">
        <v>0</v>
      </c>
      <c r="AJ19" s="16">
        <v>7494</v>
      </c>
      <c r="AK19" s="16">
        <v>997</v>
      </c>
      <c r="AL19" s="16">
        <v>380</v>
      </c>
      <c r="AM19" s="16">
        <v>49</v>
      </c>
      <c r="AN19" s="16">
        <v>61918</v>
      </c>
      <c r="AO19" s="16">
        <v>3191</v>
      </c>
      <c r="AP19" s="16">
        <v>127</v>
      </c>
      <c r="AQ19" s="16">
        <v>206</v>
      </c>
      <c r="AR19" s="16">
        <v>1033</v>
      </c>
      <c r="AS19" s="16">
        <v>1086</v>
      </c>
      <c r="AT19" s="16">
        <v>28</v>
      </c>
      <c r="AU19" s="16">
        <v>1243</v>
      </c>
      <c r="AV19" s="16">
        <v>2287</v>
      </c>
      <c r="AW19" s="16">
        <v>6589</v>
      </c>
      <c r="AX19" s="16">
        <v>2352</v>
      </c>
      <c r="AY19" s="16">
        <v>0</v>
      </c>
      <c r="AZ19" s="16"/>
      <c r="BA19" s="16"/>
      <c r="BB19" s="16">
        <v>43</v>
      </c>
      <c r="BC19" s="10">
        <v>43</v>
      </c>
      <c r="BD19" s="16">
        <v>0</v>
      </c>
      <c r="BE19" s="16"/>
      <c r="BF19" s="16">
        <v>5</v>
      </c>
      <c r="BG19" s="16">
        <v>0</v>
      </c>
      <c r="BH19" s="16">
        <v>7</v>
      </c>
      <c r="BI19" s="16">
        <v>12</v>
      </c>
      <c r="BJ19" s="16">
        <v>10</v>
      </c>
      <c r="BK19" s="16">
        <v>0</v>
      </c>
      <c r="BL19" s="16">
        <v>1</v>
      </c>
      <c r="BM19" s="16">
        <v>0</v>
      </c>
      <c r="BN19" s="16">
        <v>2</v>
      </c>
      <c r="BO19" s="16">
        <v>0</v>
      </c>
      <c r="BP19" s="16">
        <v>5004</v>
      </c>
      <c r="BQ19" s="10">
        <v>5004</v>
      </c>
      <c r="BR19" s="16">
        <v>5</v>
      </c>
      <c r="BS19" s="17">
        <v>5</v>
      </c>
      <c r="BT19" s="16">
        <v>0</v>
      </c>
      <c r="BU19" s="30" t="s">
        <v>116</v>
      </c>
      <c r="BV19" s="30" t="s">
        <v>116</v>
      </c>
      <c r="BW19" s="16">
        <v>0</v>
      </c>
      <c r="BX19" s="16">
        <v>0</v>
      </c>
      <c r="BY19" s="17">
        <v>0</v>
      </c>
      <c r="BZ19" s="16">
        <v>0</v>
      </c>
      <c r="CA19" s="16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5004</v>
      </c>
      <c r="CH19" s="10">
        <v>0</v>
      </c>
      <c r="CI19" s="16">
        <v>1</v>
      </c>
      <c r="CJ19" s="16">
        <v>37</v>
      </c>
      <c r="CK19" s="16">
        <v>0</v>
      </c>
      <c r="CL19" s="16">
        <v>12</v>
      </c>
      <c r="CM19" s="16">
        <v>0</v>
      </c>
      <c r="CN19" s="16">
        <v>0</v>
      </c>
      <c r="CO19" s="16">
        <v>0</v>
      </c>
      <c r="CP19" s="16">
        <v>0</v>
      </c>
      <c r="CQ19" s="16">
        <v>85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4"/>
      <c r="DA19" s="4"/>
      <c r="DB19" s="4"/>
      <c r="DC19" s="4"/>
      <c r="DD19" s="4"/>
      <c r="DE19" s="4"/>
      <c r="DF19" s="4"/>
      <c r="DG19" s="4"/>
      <c r="DH19" s="4"/>
    </row>
    <row r="20" spans="1:112" ht="15">
      <c r="A20" s="13" t="s">
        <v>111</v>
      </c>
      <c r="B20" s="16">
        <v>1635</v>
      </c>
      <c r="C20" s="16">
        <v>3156</v>
      </c>
      <c r="D20" s="16">
        <v>3274</v>
      </c>
      <c r="E20" s="16">
        <v>1283</v>
      </c>
      <c r="F20" s="16">
        <v>737</v>
      </c>
      <c r="G20" s="16">
        <v>1699</v>
      </c>
      <c r="H20" s="16">
        <v>9836</v>
      </c>
      <c r="I20" s="16">
        <v>768</v>
      </c>
      <c r="J20" s="16">
        <v>493</v>
      </c>
      <c r="K20" s="16">
        <v>1556</v>
      </c>
      <c r="L20" s="16">
        <v>2411</v>
      </c>
      <c r="M20" s="10">
        <v>2411</v>
      </c>
      <c r="N20" s="16">
        <v>1818</v>
      </c>
      <c r="O20" s="16">
        <v>6156</v>
      </c>
      <c r="P20" s="16">
        <v>831</v>
      </c>
      <c r="Q20" s="16">
        <v>4893</v>
      </c>
      <c r="R20" s="10">
        <v>4893</v>
      </c>
      <c r="S20" s="16">
        <v>2030</v>
      </c>
      <c r="T20" s="10">
        <v>3374</v>
      </c>
      <c r="U20" s="16">
        <v>429</v>
      </c>
      <c r="V20" s="16">
        <v>1952</v>
      </c>
      <c r="W20" s="10">
        <v>1952</v>
      </c>
      <c r="X20" s="16">
        <v>2044</v>
      </c>
      <c r="Y20" s="16">
        <v>176</v>
      </c>
      <c r="Z20" s="10">
        <v>176</v>
      </c>
      <c r="AA20" s="27">
        <v>801.8769369698805</v>
      </c>
      <c r="AB20" s="27">
        <v>103.94342273418403</v>
      </c>
      <c r="AC20" s="16">
        <v>0</v>
      </c>
      <c r="AD20" s="16">
        <v>67</v>
      </c>
      <c r="AE20" s="16">
        <v>1658</v>
      </c>
      <c r="AF20" s="16">
        <v>0</v>
      </c>
      <c r="AG20" s="16">
        <v>0</v>
      </c>
      <c r="AH20" s="16">
        <v>22018</v>
      </c>
      <c r="AI20" s="16">
        <v>2826</v>
      </c>
      <c r="AJ20" s="16">
        <v>4420</v>
      </c>
      <c r="AK20" s="16">
        <v>2242</v>
      </c>
      <c r="AL20" s="16">
        <v>1753</v>
      </c>
      <c r="AM20" s="16">
        <v>128</v>
      </c>
      <c r="AN20" s="16">
        <v>2611</v>
      </c>
      <c r="AO20" s="16">
        <v>965</v>
      </c>
      <c r="AP20" s="16">
        <v>16</v>
      </c>
      <c r="AQ20" s="16">
        <v>2454</v>
      </c>
      <c r="AR20" s="16">
        <v>161</v>
      </c>
      <c r="AS20" s="16">
        <v>3116</v>
      </c>
      <c r="AT20" s="16">
        <v>46</v>
      </c>
      <c r="AU20" s="16">
        <v>1654</v>
      </c>
      <c r="AV20" s="16">
        <v>1297</v>
      </c>
      <c r="AW20" s="16">
        <v>309</v>
      </c>
      <c r="AX20" s="16">
        <v>363</v>
      </c>
      <c r="AY20" s="16">
        <v>705</v>
      </c>
      <c r="AZ20" s="16"/>
      <c r="BA20" s="16"/>
      <c r="BB20" s="16">
        <v>784</v>
      </c>
      <c r="BC20" s="10">
        <v>784</v>
      </c>
      <c r="BD20" s="16">
        <v>2</v>
      </c>
      <c r="BE20" s="16"/>
      <c r="BF20" s="16">
        <v>165</v>
      </c>
      <c r="BG20" s="16">
        <v>152</v>
      </c>
      <c r="BH20" s="16">
        <v>106</v>
      </c>
      <c r="BI20" s="16">
        <v>460</v>
      </c>
      <c r="BJ20" s="16">
        <v>227</v>
      </c>
      <c r="BK20" s="16">
        <v>397</v>
      </c>
      <c r="BL20" s="16">
        <v>41</v>
      </c>
      <c r="BM20" s="16">
        <v>0</v>
      </c>
      <c r="BN20" s="16">
        <v>0</v>
      </c>
      <c r="BO20" s="16">
        <v>1</v>
      </c>
      <c r="BP20" s="16">
        <v>160</v>
      </c>
      <c r="BQ20" s="10">
        <v>160</v>
      </c>
      <c r="BR20" s="16">
        <v>5</v>
      </c>
      <c r="BS20" s="17">
        <v>5</v>
      </c>
      <c r="BT20" s="16">
        <v>0</v>
      </c>
      <c r="BU20" s="30" t="s">
        <v>116</v>
      </c>
      <c r="BV20" s="30" t="s">
        <v>116</v>
      </c>
      <c r="BW20" s="16">
        <v>0</v>
      </c>
      <c r="BX20" s="16">
        <v>0</v>
      </c>
      <c r="BY20" s="17">
        <v>0</v>
      </c>
      <c r="BZ20" s="16">
        <v>0</v>
      </c>
      <c r="CA20" s="16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160</v>
      </c>
      <c r="CH20" s="10">
        <v>0</v>
      </c>
      <c r="CI20" s="16">
        <v>0</v>
      </c>
      <c r="CJ20" s="16">
        <v>22</v>
      </c>
      <c r="CK20" s="16">
        <v>0</v>
      </c>
      <c r="CL20" s="16">
        <v>1037</v>
      </c>
      <c r="CM20" s="16">
        <v>0</v>
      </c>
      <c r="CN20" s="16">
        <v>0</v>
      </c>
      <c r="CO20" s="16">
        <v>0</v>
      </c>
      <c r="CP20" s="16">
        <v>2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0</v>
      </c>
      <c r="CZ20" s="4"/>
      <c r="DA20" s="4"/>
      <c r="DB20" s="4"/>
      <c r="DC20" s="4"/>
      <c r="DD20" s="4"/>
      <c r="DE20" s="4"/>
      <c r="DF20" s="4"/>
      <c r="DG20" s="4"/>
      <c r="DH20" s="4"/>
    </row>
    <row r="21" spans="1:112" ht="15">
      <c r="A21" s="13" t="s">
        <v>112</v>
      </c>
      <c r="B21" s="16">
        <v>1</v>
      </c>
      <c r="C21" s="16">
        <v>0</v>
      </c>
      <c r="D21" s="16">
        <v>0</v>
      </c>
      <c r="E21" s="16">
        <v>0</v>
      </c>
      <c r="F21" s="16">
        <v>4</v>
      </c>
      <c r="G21" s="16">
        <v>43</v>
      </c>
      <c r="H21" s="16">
        <v>1</v>
      </c>
      <c r="I21" s="16">
        <v>49</v>
      </c>
      <c r="J21" s="16">
        <v>328</v>
      </c>
      <c r="K21" s="16">
        <v>107</v>
      </c>
      <c r="L21" s="16">
        <v>703</v>
      </c>
      <c r="M21" s="10">
        <v>703</v>
      </c>
      <c r="N21" s="16">
        <v>85</v>
      </c>
      <c r="O21" s="16">
        <v>1100</v>
      </c>
      <c r="P21" s="16">
        <v>1107</v>
      </c>
      <c r="Q21" s="16">
        <v>5066</v>
      </c>
      <c r="R21" s="10">
        <v>5066</v>
      </c>
      <c r="S21" s="16">
        <v>8411</v>
      </c>
      <c r="T21" s="10">
        <v>192</v>
      </c>
      <c r="U21" s="16">
        <v>207</v>
      </c>
      <c r="V21" s="16">
        <v>3787</v>
      </c>
      <c r="W21" s="10">
        <v>3787</v>
      </c>
      <c r="X21" s="16">
        <v>999</v>
      </c>
      <c r="Y21" s="16">
        <v>638</v>
      </c>
      <c r="Z21" s="10">
        <v>638</v>
      </c>
      <c r="AA21" s="27">
        <v>638.0938702236012</v>
      </c>
      <c r="AB21" s="27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9</v>
      </c>
      <c r="AK21" s="16">
        <v>2</v>
      </c>
      <c r="AL21" s="16">
        <v>3</v>
      </c>
      <c r="AM21" s="16">
        <v>1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397</v>
      </c>
      <c r="AZ21" s="16"/>
      <c r="BA21" s="16"/>
      <c r="BB21" s="16">
        <v>272</v>
      </c>
      <c r="BC21" s="10">
        <v>272</v>
      </c>
      <c r="BD21" s="16">
        <v>54</v>
      </c>
      <c r="BE21" s="16"/>
      <c r="BF21" s="16">
        <v>345</v>
      </c>
      <c r="BG21" s="16">
        <v>289</v>
      </c>
      <c r="BH21" s="16">
        <v>4</v>
      </c>
      <c r="BI21" s="16">
        <v>613</v>
      </c>
      <c r="BJ21" s="16">
        <v>836</v>
      </c>
      <c r="BK21" s="16">
        <v>830</v>
      </c>
      <c r="BL21" s="16">
        <v>411</v>
      </c>
      <c r="BM21" s="16">
        <v>1</v>
      </c>
      <c r="BN21" s="16">
        <v>0</v>
      </c>
      <c r="BO21" s="16">
        <v>0</v>
      </c>
      <c r="BP21" s="16">
        <v>0</v>
      </c>
      <c r="BQ21" s="10">
        <v>0</v>
      </c>
      <c r="BR21" s="16">
        <v>0</v>
      </c>
      <c r="BS21" s="17">
        <v>0</v>
      </c>
      <c r="BT21" s="16">
        <v>0</v>
      </c>
      <c r="BU21" s="30" t="s">
        <v>116</v>
      </c>
      <c r="BV21" s="30" t="s">
        <v>116</v>
      </c>
      <c r="BW21" s="16">
        <v>20</v>
      </c>
      <c r="BX21" s="16">
        <v>0</v>
      </c>
      <c r="BY21" s="17">
        <v>0</v>
      </c>
      <c r="BZ21" s="16">
        <v>1</v>
      </c>
      <c r="CA21" s="16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20</v>
      </c>
      <c r="CI21" s="16">
        <v>0</v>
      </c>
      <c r="CJ21" s="16">
        <v>0</v>
      </c>
      <c r="CK21" s="16">
        <v>173</v>
      </c>
      <c r="CL21" s="16">
        <v>2608</v>
      </c>
      <c r="CM21" s="16">
        <v>36</v>
      </c>
      <c r="CN21" s="16">
        <v>0</v>
      </c>
      <c r="CO21" s="16">
        <v>713</v>
      </c>
      <c r="CP21" s="16">
        <v>159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16">
        <v>0</v>
      </c>
      <c r="CZ21" s="4"/>
      <c r="DA21" s="4"/>
      <c r="DB21" s="4"/>
      <c r="DC21" s="4"/>
      <c r="DD21" s="4"/>
      <c r="DE21" s="4"/>
      <c r="DF21" s="4"/>
      <c r="DG21" s="4"/>
      <c r="DH21" s="4"/>
    </row>
    <row r="22" spans="1:112" ht="15">
      <c r="A22" s="13" t="s">
        <v>92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0">
        <v>0</v>
      </c>
      <c r="N22" s="16">
        <v>0</v>
      </c>
      <c r="O22" s="16">
        <v>0</v>
      </c>
      <c r="P22" s="16">
        <v>0</v>
      </c>
      <c r="Q22" s="16">
        <v>0</v>
      </c>
      <c r="R22" s="10">
        <v>0</v>
      </c>
      <c r="S22" s="16">
        <v>0</v>
      </c>
      <c r="T22" s="10">
        <v>0</v>
      </c>
      <c r="U22" s="16">
        <v>0</v>
      </c>
      <c r="V22" s="16">
        <v>0</v>
      </c>
      <c r="W22" s="10">
        <v>0</v>
      </c>
      <c r="X22" s="16">
        <v>0</v>
      </c>
      <c r="Y22" s="16">
        <v>0</v>
      </c>
      <c r="Z22" s="10">
        <v>0</v>
      </c>
      <c r="AA22" s="27">
        <v>0</v>
      </c>
      <c r="AB22" s="27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/>
      <c r="BA22" s="16"/>
      <c r="BB22" s="16">
        <v>0</v>
      </c>
      <c r="BC22" s="10">
        <v>0</v>
      </c>
      <c r="BD22" s="16">
        <v>0</v>
      </c>
      <c r="BE22" s="16"/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0">
        <v>0</v>
      </c>
      <c r="BR22" s="16">
        <v>0</v>
      </c>
      <c r="BS22" s="17">
        <v>0</v>
      </c>
      <c r="BT22" s="16">
        <v>0</v>
      </c>
      <c r="BU22" s="30" t="s">
        <v>116</v>
      </c>
      <c r="BV22" s="30" t="s">
        <v>116</v>
      </c>
      <c r="BW22" s="16">
        <v>0</v>
      </c>
      <c r="BX22" s="16">
        <v>0</v>
      </c>
      <c r="BY22" s="17">
        <v>0</v>
      </c>
      <c r="BZ22" s="16">
        <v>0</v>
      </c>
      <c r="CA22" s="16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0</v>
      </c>
      <c r="CZ22" s="4"/>
      <c r="DA22" s="4"/>
      <c r="DB22" s="4"/>
      <c r="DC22" s="4"/>
      <c r="DD22" s="4"/>
      <c r="DE22" s="4"/>
      <c r="DF22" s="4"/>
      <c r="DG22" s="4"/>
      <c r="DH22" s="4"/>
    </row>
    <row r="23" spans="1:112" ht="15">
      <c r="A23" s="13" t="s">
        <v>97</v>
      </c>
      <c r="B23" s="16">
        <v>0</v>
      </c>
      <c r="C23" s="16">
        <v>9</v>
      </c>
      <c r="D23" s="16">
        <v>0</v>
      </c>
      <c r="E23" s="16">
        <v>12</v>
      </c>
      <c r="F23" s="16">
        <v>3</v>
      </c>
      <c r="G23" s="16">
        <v>5</v>
      </c>
      <c r="H23" s="16">
        <v>0</v>
      </c>
      <c r="I23" s="16">
        <v>0</v>
      </c>
      <c r="J23" s="16">
        <v>0</v>
      </c>
      <c r="K23" s="16">
        <v>10</v>
      </c>
      <c r="L23" s="16">
        <v>0</v>
      </c>
      <c r="M23" s="10">
        <v>0</v>
      </c>
      <c r="N23" s="16">
        <v>2</v>
      </c>
      <c r="O23" s="16">
        <v>14</v>
      </c>
      <c r="P23" s="16">
        <v>4</v>
      </c>
      <c r="Q23" s="16">
        <v>0</v>
      </c>
      <c r="R23" s="10">
        <v>0</v>
      </c>
      <c r="S23" s="16">
        <v>0</v>
      </c>
      <c r="T23" s="10">
        <v>12</v>
      </c>
      <c r="U23" s="16">
        <v>1</v>
      </c>
      <c r="V23" s="16">
        <v>0</v>
      </c>
      <c r="W23" s="10">
        <v>0</v>
      </c>
      <c r="X23" s="16">
        <v>0</v>
      </c>
      <c r="Y23" s="16">
        <v>0</v>
      </c>
      <c r="Z23" s="10">
        <v>0</v>
      </c>
      <c r="AA23" s="27">
        <v>0.6033999999999995</v>
      </c>
      <c r="AB23" s="27">
        <v>7.028999999999976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2436</v>
      </c>
      <c r="AK23" s="16">
        <v>2494</v>
      </c>
      <c r="AL23" s="16">
        <v>962</v>
      </c>
      <c r="AM23" s="16">
        <v>106</v>
      </c>
      <c r="AN23" s="16">
        <v>26376</v>
      </c>
      <c r="AO23" s="16">
        <v>937</v>
      </c>
      <c r="AP23" s="16">
        <v>37</v>
      </c>
      <c r="AQ23" s="16">
        <v>1078</v>
      </c>
      <c r="AR23" s="16">
        <v>303</v>
      </c>
      <c r="AS23" s="16">
        <v>599</v>
      </c>
      <c r="AT23" s="16">
        <v>25</v>
      </c>
      <c r="AU23" s="16">
        <v>1532</v>
      </c>
      <c r="AV23" s="16">
        <v>216</v>
      </c>
      <c r="AW23" s="16">
        <v>2160</v>
      </c>
      <c r="AX23" s="16">
        <v>925</v>
      </c>
      <c r="AY23" s="16">
        <v>47</v>
      </c>
      <c r="AZ23" s="16"/>
      <c r="BA23" s="16"/>
      <c r="BB23" s="16">
        <v>37</v>
      </c>
      <c r="BC23" s="10">
        <v>37</v>
      </c>
      <c r="BD23" s="16">
        <v>76</v>
      </c>
      <c r="BE23" s="16"/>
      <c r="BF23" s="16">
        <v>29</v>
      </c>
      <c r="BG23" s="16">
        <v>12</v>
      </c>
      <c r="BH23" s="16">
        <v>0</v>
      </c>
      <c r="BI23" s="16">
        <v>0</v>
      </c>
      <c r="BJ23" s="16">
        <v>13</v>
      </c>
      <c r="BK23" s="16">
        <v>5</v>
      </c>
      <c r="BL23" s="16">
        <v>1</v>
      </c>
      <c r="BM23" s="16">
        <v>0</v>
      </c>
      <c r="BN23" s="16">
        <v>0</v>
      </c>
      <c r="BO23" s="16">
        <v>0</v>
      </c>
      <c r="BP23" s="16">
        <v>0</v>
      </c>
      <c r="BQ23" s="10">
        <v>0</v>
      </c>
      <c r="BR23" s="16">
        <v>0</v>
      </c>
      <c r="BS23" s="17">
        <v>0</v>
      </c>
      <c r="BT23" s="16">
        <v>0</v>
      </c>
      <c r="BU23" s="30" t="s">
        <v>116</v>
      </c>
      <c r="BV23" s="30" t="s">
        <v>116</v>
      </c>
      <c r="BW23" s="16">
        <v>0</v>
      </c>
      <c r="BX23" s="16">
        <v>0</v>
      </c>
      <c r="BY23" s="17">
        <v>0</v>
      </c>
      <c r="BZ23" s="16">
        <v>0</v>
      </c>
      <c r="CA23" s="16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6">
        <v>0</v>
      </c>
      <c r="CJ23" s="16">
        <v>22</v>
      </c>
      <c r="CK23" s="16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4"/>
      <c r="DA23" s="4"/>
      <c r="DB23" s="4"/>
      <c r="DC23" s="4"/>
      <c r="DD23" s="4"/>
      <c r="DE23" s="4"/>
      <c r="DF23" s="4"/>
      <c r="DG23" s="4"/>
      <c r="DH23" s="4"/>
    </row>
    <row r="24" spans="1:112" ht="15">
      <c r="A24" s="13" t="s">
        <v>101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0">
        <v>0</v>
      </c>
      <c r="N24" s="16">
        <v>0</v>
      </c>
      <c r="O24" s="16">
        <v>0</v>
      </c>
      <c r="P24" s="16">
        <v>0</v>
      </c>
      <c r="Q24" s="16">
        <v>0</v>
      </c>
      <c r="R24" s="10">
        <v>0</v>
      </c>
      <c r="S24" s="16">
        <v>0</v>
      </c>
      <c r="T24" s="10">
        <v>0</v>
      </c>
      <c r="U24" s="16">
        <v>0</v>
      </c>
      <c r="V24" s="16">
        <v>0</v>
      </c>
      <c r="W24" s="10">
        <v>0</v>
      </c>
      <c r="X24" s="16">
        <v>0</v>
      </c>
      <c r="Y24" s="16">
        <v>0</v>
      </c>
      <c r="Z24" s="10">
        <v>0</v>
      </c>
      <c r="AA24" s="27">
        <v>0</v>
      </c>
      <c r="AB24" s="27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/>
      <c r="BA24" s="16"/>
      <c r="BB24" s="16">
        <v>0</v>
      </c>
      <c r="BC24" s="10">
        <v>0</v>
      </c>
      <c r="BD24" s="16">
        <v>0</v>
      </c>
      <c r="BE24" s="16"/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0">
        <v>0</v>
      </c>
      <c r="BR24" s="16">
        <v>0</v>
      </c>
      <c r="BS24" s="17">
        <v>0</v>
      </c>
      <c r="BT24" s="16">
        <v>0</v>
      </c>
      <c r="BU24" s="30" t="s">
        <v>116</v>
      </c>
      <c r="BV24" s="30" t="s">
        <v>116</v>
      </c>
      <c r="BW24" s="16">
        <v>0</v>
      </c>
      <c r="BX24" s="16">
        <v>0</v>
      </c>
      <c r="BY24" s="17">
        <v>0</v>
      </c>
      <c r="BZ24" s="16">
        <v>0</v>
      </c>
      <c r="CA24" s="16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16">
        <v>0</v>
      </c>
      <c r="CW24" s="16">
        <v>0</v>
      </c>
      <c r="CX24" s="16">
        <v>0</v>
      </c>
      <c r="CY24" s="16">
        <v>0</v>
      </c>
      <c r="CZ24" s="4"/>
      <c r="DA24" s="4"/>
      <c r="DB24" s="4"/>
      <c r="DC24" s="4"/>
      <c r="DD24" s="4"/>
      <c r="DE24" s="4"/>
      <c r="DF24" s="4"/>
      <c r="DG24" s="4"/>
      <c r="DH24" s="4"/>
    </row>
    <row r="25" spans="1:112" ht="15">
      <c r="A25" s="13" t="s">
        <v>103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0">
        <v>0</v>
      </c>
      <c r="N25" s="16">
        <v>0</v>
      </c>
      <c r="O25" s="16">
        <v>0</v>
      </c>
      <c r="P25" s="16">
        <v>0</v>
      </c>
      <c r="Q25" s="16">
        <v>0</v>
      </c>
      <c r="R25" s="10">
        <v>0</v>
      </c>
      <c r="S25" s="16">
        <v>0</v>
      </c>
      <c r="T25" s="10">
        <v>0</v>
      </c>
      <c r="U25" s="16">
        <v>0</v>
      </c>
      <c r="V25" s="16">
        <v>0</v>
      </c>
      <c r="W25" s="10">
        <v>0</v>
      </c>
      <c r="X25" s="16">
        <v>0</v>
      </c>
      <c r="Y25" s="16">
        <v>0</v>
      </c>
      <c r="Z25" s="10">
        <v>0</v>
      </c>
      <c r="AA25" s="27">
        <v>0</v>
      </c>
      <c r="AB25" s="27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/>
      <c r="BA25" s="16"/>
      <c r="BB25" s="16">
        <v>0</v>
      </c>
      <c r="BC25" s="10">
        <v>0</v>
      </c>
      <c r="BD25" s="16">
        <v>0</v>
      </c>
      <c r="BE25" s="16"/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0">
        <v>0</v>
      </c>
      <c r="BR25" s="16">
        <v>0</v>
      </c>
      <c r="BS25" s="17">
        <v>0</v>
      </c>
      <c r="BT25" s="16">
        <v>0</v>
      </c>
      <c r="BU25" s="30" t="s">
        <v>116</v>
      </c>
      <c r="BV25" s="30" t="s">
        <v>116</v>
      </c>
      <c r="BW25" s="16">
        <v>0</v>
      </c>
      <c r="BX25" s="16">
        <v>0</v>
      </c>
      <c r="BY25" s="17">
        <v>0</v>
      </c>
      <c r="BZ25" s="16">
        <v>0</v>
      </c>
      <c r="CA25" s="16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4"/>
      <c r="DA25" s="4"/>
      <c r="DB25" s="4"/>
      <c r="DC25" s="4"/>
      <c r="DD25" s="4"/>
      <c r="DE25" s="4"/>
      <c r="DF25" s="4"/>
      <c r="DG25" s="4"/>
      <c r="DH25" s="4"/>
    </row>
    <row r="26" spans="1:112" ht="15">
      <c r="A26" s="13" t="s">
        <v>107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0">
        <v>0</v>
      </c>
      <c r="N26" s="16">
        <v>0</v>
      </c>
      <c r="O26" s="16">
        <v>0</v>
      </c>
      <c r="P26" s="16">
        <v>0</v>
      </c>
      <c r="Q26" s="16">
        <v>0</v>
      </c>
      <c r="R26" s="10">
        <v>0</v>
      </c>
      <c r="S26" s="16">
        <v>0</v>
      </c>
      <c r="T26" s="10">
        <v>0</v>
      </c>
      <c r="U26" s="16">
        <v>0</v>
      </c>
      <c r="V26" s="16">
        <v>0</v>
      </c>
      <c r="W26" s="10">
        <v>0</v>
      </c>
      <c r="X26" s="16">
        <v>0</v>
      </c>
      <c r="Y26" s="16">
        <v>0</v>
      </c>
      <c r="Z26" s="10">
        <v>0</v>
      </c>
      <c r="AA26" s="27">
        <v>7.282800000000002</v>
      </c>
      <c r="AB26" s="27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/>
      <c r="BA26" s="16"/>
      <c r="BB26" s="16">
        <v>0</v>
      </c>
      <c r="BC26" s="10">
        <v>0</v>
      </c>
      <c r="BD26" s="16">
        <v>0</v>
      </c>
      <c r="BE26" s="16"/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0">
        <v>0</v>
      </c>
      <c r="BR26" s="16">
        <v>0</v>
      </c>
      <c r="BS26" s="17">
        <v>0</v>
      </c>
      <c r="BT26" s="16">
        <v>0</v>
      </c>
      <c r="BU26" s="30" t="s">
        <v>116</v>
      </c>
      <c r="BV26" s="30" t="s">
        <v>116</v>
      </c>
      <c r="BW26" s="16">
        <v>0</v>
      </c>
      <c r="BX26" s="16">
        <v>0</v>
      </c>
      <c r="BY26" s="17">
        <v>0</v>
      </c>
      <c r="BZ26" s="16">
        <v>0</v>
      </c>
      <c r="CA26" s="16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4"/>
      <c r="DA26" s="4"/>
      <c r="DB26" s="4"/>
      <c r="DC26" s="4"/>
      <c r="DD26" s="4"/>
      <c r="DE26" s="4"/>
      <c r="DF26" s="4"/>
      <c r="DG26" s="4"/>
      <c r="DH26" s="4"/>
    </row>
    <row r="27" spans="1:112" ht="15">
      <c r="A27" s="13" t="s">
        <v>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0">
        <v>0</v>
      </c>
      <c r="N27" s="16">
        <v>0</v>
      </c>
      <c r="O27" s="16">
        <v>0</v>
      </c>
      <c r="P27" s="16">
        <v>0</v>
      </c>
      <c r="Q27" s="16">
        <v>0</v>
      </c>
      <c r="R27" s="10">
        <v>0</v>
      </c>
      <c r="S27" s="16">
        <v>0</v>
      </c>
      <c r="T27" s="10">
        <v>0</v>
      </c>
      <c r="U27" s="16">
        <v>0</v>
      </c>
      <c r="V27" s="16">
        <v>0</v>
      </c>
      <c r="W27" s="10">
        <v>0</v>
      </c>
      <c r="X27" s="16">
        <v>0</v>
      </c>
      <c r="Y27" s="16">
        <v>0</v>
      </c>
      <c r="Z27" s="10">
        <v>0</v>
      </c>
      <c r="AA27" s="27">
        <v>139.81770931199117</v>
      </c>
      <c r="AB27" s="27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43</v>
      </c>
      <c r="AK27" s="16">
        <v>0</v>
      </c>
      <c r="AL27" s="16">
        <v>1</v>
      </c>
      <c r="AM27" s="16">
        <v>0</v>
      </c>
      <c r="AN27" s="16">
        <v>0</v>
      </c>
      <c r="AO27" s="16">
        <v>1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1</v>
      </c>
      <c r="AW27" s="16">
        <v>0</v>
      </c>
      <c r="AX27" s="16">
        <v>0</v>
      </c>
      <c r="AY27" s="16">
        <v>0</v>
      </c>
      <c r="AZ27" s="16"/>
      <c r="BA27" s="16"/>
      <c r="BB27" s="16">
        <v>0</v>
      </c>
      <c r="BC27" s="10">
        <v>0</v>
      </c>
      <c r="BD27" s="16">
        <v>0</v>
      </c>
      <c r="BE27" s="16"/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0">
        <v>0</v>
      </c>
      <c r="BR27" s="16">
        <v>0</v>
      </c>
      <c r="BS27" s="17">
        <v>0</v>
      </c>
      <c r="BT27" s="16">
        <v>0</v>
      </c>
      <c r="BU27" s="30" t="s">
        <v>116</v>
      </c>
      <c r="BV27" s="30" t="s">
        <v>116</v>
      </c>
      <c r="BW27" s="16">
        <v>0</v>
      </c>
      <c r="BX27" s="16">
        <v>0</v>
      </c>
      <c r="BY27" s="17">
        <v>0</v>
      </c>
      <c r="BZ27" s="16">
        <v>0</v>
      </c>
      <c r="CA27" s="16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6">
        <v>0</v>
      </c>
      <c r="CJ27" s="16">
        <v>0</v>
      </c>
      <c r="CK27" s="16">
        <v>0</v>
      </c>
      <c r="CL27" s="16">
        <v>140</v>
      </c>
      <c r="CM27" s="16">
        <v>0</v>
      </c>
      <c r="CN27" s="16">
        <v>0</v>
      </c>
      <c r="CO27" s="16">
        <v>35</v>
      </c>
      <c r="CP27" s="16">
        <v>55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4"/>
      <c r="DA27" s="4"/>
      <c r="DB27" s="4"/>
      <c r="DC27" s="4"/>
      <c r="DD27" s="4"/>
      <c r="DE27" s="4"/>
      <c r="DF27" s="4"/>
      <c r="DG27" s="4"/>
      <c r="DH27" s="4"/>
    </row>
    <row r="28" spans="1:112" ht="15">
      <c r="A28" s="13" t="s">
        <v>109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0">
        <v>0</v>
      </c>
      <c r="N28" s="16">
        <v>0</v>
      </c>
      <c r="O28" s="16">
        <v>0</v>
      </c>
      <c r="P28" s="16">
        <v>0</v>
      </c>
      <c r="Q28" s="16">
        <v>0</v>
      </c>
      <c r="R28" s="10">
        <v>0</v>
      </c>
      <c r="S28" s="16">
        <v>0</v>
      </c>
      <c r="T28" s="10">
        <v>0</v>
      </c>
      <c r="U28" s="16">
        <v>0</v>
      </c>
      <c r="V28" s="16">
        <v>0</v>
      </c>
      <c r="W28" s="10">
        <v>0</v>
      </c>
      <c r="X28" s="16">
        <v>0</v>
      </c>
      <c r="Y28" s="16">
        <v>0</v>
      </c>
      <c r="Z28" s="10">
        <v>0</v>
      </c>
      <c r="AA28" s="27">
        <v>0</v>
      </c>
      <c r="AB28" s="27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/>
      <c r="BA28" s="16"/>
      <c r="BB28" s="16">
        <v>0</v>
      </c>
      <c r="BC28" s="10">
        <v>0</v>
      </c>
      <c r="BD28" s="16">
        <v>0</v>
      </c>
      <c r="BE28" s="16"/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0">
        <v>0</v>
      </c>
      <c r="BR28" s="16">
        <v>0</v>
      </c>
      <c r="BS28" s="17">
        <v>0</v>
      </c>
      <c r="BT28" s="16">
        <v>0</v>
      </c>
      <c r="BU28" s="30" t="s">
        <v>116</v>
      </c>
      <c r="BV28" s="30" t="s">
        <v>116</v>
      </c>
      <c r="BW28" s="16">
        <v>0</v>
      </c>
      <c r="BX28" s="16">
        <v>0</v>
      </c>
      <c r="BY28" s="17">
        <v>0</v>
      </c>
      <c r="BZ28" s="16">
        <v>0</v>
      </c>
      <c r="CA28" s="16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16">
        <v>0</v>
      </c>
      <c r="CZ28" s="4"/>
      <c r="DA28" s="4"/>
      <c r="DB28" s="4"/>
      <c r="DC28" s="4"/>
      <c r="DD28" s="4"/>
      <c r="DE28" s="4"/>
      <c r="DF28" s="4"/>
      <c r="DG28" s="4"/>
      <c r="DH28" s="4"/>
    </row>
    <row r="29" spans="1:112" ht="15">
      <c r="A29" s="13" t="s">
        <v>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0">
        <v>0</v>
      </c>
      <c r="N29" s="16">
        <v>0</v>
      </c>
      <c r="O29" s="16">
        <v>0</v>
      </c>
      <c r="P29" s="16">
        <v>0</v>
      </c>
      <c r="Q29" s="16">
        <v>0</v>
      </c>
      <c r="R29" s="10">
        <v>0</v>
      </c>
      <c r="S29" s="16">
        <v>0</v>
      </c>
      <c r="T29" s="10">
        <v>0</v>
      </c>
      <c r="U29" s="16">
        <v>0</v>
      </c>
      <c r="V29" s="16">
        <v>0</v>
      </c>
      <c r="W29" s="10">
        <v>0</v>
      </c>
      <c r="X29" s="16">
        <v>0</v>
      </c>
      <c r="Y29" s="16">
        <v>0</v>
      </c>
      <c r="Z29" s="10">
        <v>0</v>
      </c>
      <c r="AA29" s="27">
        <v>17.03792807732407</v>
      </c>
      <c r="AB29" s="27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11</v>
      </c>
      <c r="AK29" s="16">
        <v>56</v>
      </c>
      <c r="AL29" s="16">
        <v>16</v>
      </c>
      <c r="AM29" s="16">
        <v>0</v>
      </c>
      <c r="AN29" s="16">
        <v>4</v>
      </c>
      <c r="AO29" s="16">
        <v>0</v>
      </c>
      <c r="AP29" s="16">
        <v>0</v>
      </c>
      <c r="AQ29" s="16">
        <v>7</v>
      </c>
      <c r="AR29" s="16">
        <v>0</v>
      </c>
      <c r="AS29" s="16">
        <v>15</v>
      </c>
      <c r="AT29" s="16">
        <v>0</v>
      </c>
      <c r="AU29" s="16">
        <v>1</v>
      </c>
      <c r="AV29" s="16">
        <v>4</v>
      </c>
      <c r="AW29" s="16">
        <v>0</v>
      </c>
      <c r="AX29" s="16">
        <v>0</v>
      </c>
      <c r="AY29" s="16">
        <v>0</v>
      </c>
      <c r="AZ29" s="16"/>
      <c r="BA29" s="16"/>
      <c r="BB29" s="16">
        <v>0</v>
      </c>
      <c r="BC29" s="10">
        <v>0</v>
      </c>
      <c r="BD29" s="16">
        <v>0</v>
      </c>
      <c r="BE29" s="16"/>
      <c r="BF29" s="16">
        <v>0</v>
      </c>
      <c r="BG29" s="16">
        <v>0</v>
      </c>
      <c r="BH29" s="16">
        <v>0</v>
      </c>
      <c r="BI29" s="16">
        <v>99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0">
        <v>0</v>
      </c>
      <c r="BR29" s="16">
        <v>0</v>
      </c>
      <c r="BS29" s="17">
        <v>0</v>
      </c>
      <c r="BT29" s="16">
        <v>0</v>
      </c>
      <c r="BU29" s="30" t="s">
        <v>116</v>
      </c>
      <c r="BV29" s="30" t="s">
        <v>116</v>
      </c>
      <c r="BW29" s="16">
        <v>0</v>
      </c>
      <c r="BX29" s="16">
        <v>0</v>
      </c>
      <c r="BY29" s="17">
        <v>0</v>
      </c>
      <c r="BZ29" s="16">
        <v>0</v>
      </c>
      <c r="CA29" s="16">
        <v>1526</v>
      </c>
      <c r="CB29" s="10">
        <v>1526</v>
      </c>
      <c r="CC29" s="10">
        <v>1526</v>
      </c>
      <c r="CD29" s="10">
        <v>1526</v>
      </c>
      <c r="CE29" s="10">
        <v>1526</v>
      </c>
      <c r="CF29" s="10">
        <v>1526</v>
      </c>
      <c r="CG29" s="10">
        <v>0</v>
      </c>
      <c r="CH29" s="10">
        <v>0</v>
      </c>
      <c r="CI29" s="16">
        <v>0</v>
      </c>
      <c r="CJ29" s="16">
        <v>0</v>
      </c>
      <c r="CK29" s="16">
        <v>0</v>
      </c>
      <c r="CL29" s="16">
        <v>5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16">
        <v>0</v>
      </c>
      <c r="CZ29" s="4"/>
      <c r="DA29" s="4"/>
      <c r="DB29" s="4"/>
      <c r="DC29" s="4"/>
      <c r="DD29" s="4"/>
      <c r="DE29" s="4"/>
      <c r="DF29" s="4"/>
      <c r="DG29" s="4"/>
      <c r="DH29" s="4"/>
    </row>
    <row r="30" spans="1:112" ht="15">
      <c r="A30" s="13" t="s">
        <v>110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0">
        <v>0</v>
      </c>
      <c r="N30" s="16">
        <v>0</v>
      </c>
      <c r="O30" s="16">
        <v>0</v>
      </c>
      <c r="P30" s="16">
        <v>0</v>
      </c>
      <c r="Q30" s="16">
        <v>0</v>
      </c>
      <c r="R30" s="10">
        <v>0</v>
      </c>
      <c r="S30" s="16">
        <v>0</v>
      </c>
      <c r="T30" s="10">
        <v>0</v>
      </c>
      <c r="U30" s="16">
        <v>0</v>
      </c>
      <c r="V30" s="16">
        <v>0</v>
      </c>
      <c r="W30" s="10">
        <v>0</v>
      </c>
      <c r="X30" s="16">
        <v>0</v>
      </c>
      <c r="Y30" s="16">
        <v>0</v>
      </c>
      <c r="Z30" s="10">
        <v>0</v>
      </c>
      <c r="AA30" s="27">
        <v>0</v>
      </c>
      <c r="AB30" s="27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/>
      <c r="BA30" s="16"/>
      <c r="BB30" s="16">
        <v>0</v>
      </c>
      <c r="BC30" s="10">
        <v>0</v>
      </c>
      <c r="BD30" s="16">
        <v>0</v>
      </c>
      <c r="BE30" s="16"/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0">
        <v>0</v>
      </c>
      <c r="BR30" s="16">
        <v>0</v>
      </c>
      <c r="BS30" s="17">
        <v>0</v>
      </c>
      <c r="BT30" s="16">
        <v>0</v>
      </c>
      <c r="BU30" s="30" t="s">
        <v>116</v>
      </c>
      <c r="BV30" s="30" t="s">
        <v>116</v>
      </c>
      <c r="BW30" s="16">
        <v>0</v>
      </c>
      <c r="BX30" s="16">
        <v>0</v>
      </c>
      <c r="BY30" s="17">
        <v>0</v>
      </c>
      <c r="BZ30" s="16">
        <v>0</v>
      </c>
      <c r="CA30" s="16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16">
        <v>0</v>
      </c>
      <c r="CZ30" s="4"/>
      <c r="DA30" s="4"/>
      <c r="DB30" s="4"/>
      <c r="DC30" s="4"/>
      <c r="DD30" s="4"/>
      <c r="DE30" s="4"/>
      <c r="DF30" s="4"/>
      <c r="DG30" s="4"/>
      <c r="DH30" s="4"/>
    </row>
    <row r="31" spans="1:112" ht="15">
      <c r="A31" s="13" t="s">
        <v>113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0">
        <v>0</v>
      </c>
      <c r="N31" s="16">
        <v>0</v>
      </c>
      <c r="O31" s="16">
        <v>0</v>
      </c>
      <c r="P31" s="16">
        <v>0</v>
      </c>
      <c r="Q31" s="16">
        <v>0</v>
      </c>
      <c r="R31" s="10">
        <v>0</v>
      </c>
      <c r="S31" s="16">
        <v>0</v>
      </c>
      <c r="T31" s="10">
        <v>0</v>
      </c>
      <c r="U31" s="16">
        <v>0</v>
      </c>
      <c r="V31" s="16">
        <v>0</v>
      </c>
      <c r="W31" s="10">
        <v>0</v>
      </c>
      <c r="X31" s="16">
        <v>0</v>
      </c>
      <c r="Y31" s="16">
        <v>0</v>
      </c>
      <c r="Z31" s="10">
        <v>0</v>
      </c>
      <c r="AA31" s="27">
        <v>0</v>
      </c>
      <c r="AB31" s="27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/>
      <c r="BA31" s="16"/>
      <c r="BB31" s="16">
        <v>0</v>
      </c>
      <c r="BC31" s="10">
        <v>0</v>
      </c>
      <c r="BD31" s="16">
        <v>0</v>
      </c>
      <c r="BE31" s="16"/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0">
        <v>0</v>
      </c>
      <c r="BR31" s="16">
        <v>0</v>
      </c>
      <c r="BS31" s="17">
        <v>0</v>
      </c>
      <c r="BT31" s="16">
        <v>0</v>
      </c>
      <c r="BU31" s="30" t="s">
        <v>116</v>
      </c>
      <c r="BV31" s="30" t="s">
        <v>116</v>
      </c>
      <c r="BW31" s="16">
        <v>0</v>
      </c>
      <c r="BX31" s="16">
        <v>0</v>
      </c>
      <c r="BY31" s="17">
        <v>0</v>
      </c>
      <c r="BZ31" s="16">
        <v>0</v>
      </c>
      <c r="CA31" s="16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4"/>
      <c r="DA31" s="4"/>
      <c r="DB31" s="4"/>
      <c r="DC31" s="4"/>
      <c r="DD31" s="4"/>
      <c r="DE31" s="4"/>
      <c r="DF31" s="4"/>
      <c r="DG31" s="4"/>
      <c r="DH31" s="4"/>
    </row>
    <row r="32" spans="1:112" ht="15">
      <c r="A32" s="13" t="s">
        <v>93</v>
      </c>
      <c r="B32" s="16">
        <v>10</v>
      </c>
      <c r="C32" s="16">
        <v>0</v>
      </c>
      <c r="D32" s="16">
        <v>0</v>
      </c>
      <c r="E32" s="16">
        <v>0</v>
      </c>
      <c r="F32" s="16">
        <v>0</v>
      </c>
      <c r="G32" s="16">
        <v>183</v>
      </c>
      <c r="H32" s="16">
        <v>0</v>
      </c>
      <c r="I32" s="16">
        <v>0</v>
      </c>
      <c r="J32" s="16">
        <v>0</v>
      </c>
      <c r="K32" s="16">
        <v>44</v>
      </c>
      <c r="L32" s="16">
        <v>0</v>
      </c>
      <c r="M32" s="10">
        <v>0</v>
      </c>
      <c r="N32" s="16">
        <v>77</v>
      </c>
      <c r="O32" s="16">
        <v>0</v>
      </c>
      <c r="P32" s="16">
        <v>0</v>
      </c>
      <c r="Q32" s="16">
        <v>3</v>
      </c>
      <c r="R32" s="10">
        <v>3</v>
      </c>
      <c r="S32" s="16">
        <v>0</v>
      </c>
      <c r="T32" s="10">
        <v>121</v>
      </c>
      <c r="U32" s="16">
        <v>2</v>
      </c>
      <c r="V32" s="16">
        <v>0</v>
      </c>
      <c r="W32" s="10">
        <v>0</v>
      </c>
      <c r="X32" s="16">
        <v>5</v>
      </c>
      <c r="Y32" s="16">
        <v>54</v>
      </c>
      <c r="Z32" s="10">
        <v>54</v>
      </c>
      <c r="AA32" s="27">
        <v>7.647329390322736</v>
      </c>
      <c r="AB32" s="27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/>
      <c r="BA32" s="16"/>
      <c r="BB32" s="16">
        <v>0</v>
      </c>
      <c r="BC32" s="10">
        <v>0</v>
      </c>
      <c r="BD32" s="16">
        <v>0</v>
      </c>
      <c r="BE32" s="16"/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0">
        <v>0</v>
      </c>
      <c r="BR32" s="16">
        <v>0</v>
      </c>
      <c r="BS32" s="17">
        <v>0</v>
      </c>
      <c r="BT32" s="16">
        <v>0</v>
      </c>
      <c r="BU32" s="30" t="s">
        <v>116</v>
      </c>
      <c r="BV32" s="30" t="s">
        <v>116</v>
      </c>
      <c r="BW32" s="16">
        <v>0</v>
      </c>
      <c r="BX32" s="16">
        <v>0</v>
      </c>
      <c r="BY32" s="17">
        <v>0</v>
      </c>
      <c r="BZ32" s="16">
        <v>0</v>
      </c>
      <c r="CA32" s="16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X32" s="16">
        <v>0</v>
      </c>
      <c r="CY32" s="16">
        <v>0</v>
      </c>
      <c r="CZ32" s="4"/>
      <c r="DA32" s="4"/>
      <c r="DB32" s="4"/>
      <c r="DC32" s="4"/>
      <c r="DD32" s="4"/>
      <c r="DE32" s="4"/>
      <c r="DF32" s="4"/>
      <c r="DG32" s="4"/>
      <c r="DH32" s="4"/>
    </row>
    <row r="33" spans="1:112" ht="15">
      <c r="A33" s="13" t="s">
        <v>108</v>
      </c>
      <c r="B33" s="16">
        <v>26</v>
      </c>
      <c r="C33" s="16">
        <v>0</v>
      </c>
      <c r="D33" s="16">
        <v>0</v>
      </c>
      <c r="E33" s="16">
        <v>0</v>
      </c>
      <c r="F33" s="16">
        <v>0</v>
      </c>
      <c r="G33" s="16">
        <v>355</v>
      </c>
      <c r="H33" s="16">
        <v>0</v>
      </c>
      <c r="I33" s="16">
        <v>0</v>
      </c>
      <c r="J33" s="16">
        <v>0</v>
      </c>
      <c r="K33" s="16">
        <v>74</v>
      </c>
      <c r="L33" s="16">
        <v>12</v>
      </c>
      <c r="M33" s="10">
        <v>12</v>
      </c>
      <c r="N33" s="16">
        <v>108</v>
      </c>
      <c r="O33" s="16">
        <v>3</v>
      </c>
      <c r="P33" s="16">
        <v>49</v>
      </c>
      <c r="Q33" s="16">
        <v>7</v>
      </c>
      <c r="R33" s="10">
        <v>7</v>
      </c>
      <c r="S33" s="16">
        <v>1</v>
      </c>
      <c r="T33" s="10">
        <v>182</v>
      </c>
      <c r="U33" s="16">
        <v>3</v>
      </c>
      <c r="V33" s="16">
        <v>24</v>
      </c>
      <c r="W33" s="10">
        <v>24</v>
      </c>
      <c r="X33" s="16">
        <v>3</v>
      </c>
      <c r="Y33" s="16">
        <v>175</v>
      </c>
      <c r="Z33" s="10">
        <v>175</v>
      </c>
      <c r="AA33" s="27">
        <v>37.892275700116286</v>
      </c>
      <c r="AB33" s="27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2520</v>
      </c>
      <c r="AK33" s="16">
        <v>2815</v>
      </c>
      <c r="AL33" s="16">
        <v>1065</v>
      </c>
      <c r="AM33" s="16">
        <v>353</v>
      </c>
      <c r="AN33" s="16">
        <v>421</v>
      </c>
      <c r="AO33" s="16">
        <v>0</v>
      </c>
      <c r="AP33" s="16">
        <v>15</v>
      </c>
      <c r="AQ33" s="16">
        <v>3394</v>
      </c>
      <c r="AR33" s="16">
        <v>224</v>
      </c>
      <c r="AS33" s="16">
        <v>684</v>
      </c>
      <c r="AT33" s="16">
        <v>50</v>
      </c>
      <c r="AU33" s="16">
        <v>298</v>
      </c>
      <c r="AV33" s="16">
        <v>179</v>
      </c>
      <c r="AW33" s="16">
        <v>37</v>
      </c>
      <c r="AX33" s="16">
        <v>22</v>
      </c>
      <c r="AY33" s="16">
        <v>0</v>
      </c>
      <c r="AZ33" s="16"/>
      <c r="BA33" s="16"/>
      <c r="BB33" s="16">
        <v>732</v>
      </c>
      <c r="BC33" s="10">
        <v>732</v>
      </c>
      <c r="BD33" s="16">
        <v>254</v>
      </c>
      <c r="BE33" s="16"/>
      <c r="BF33" s="16">
        <v>262</v>
      </c>
      <c r="BG33" s="16">
        <v>34</v>
      </c>
      <c r="BH33" s="16">
        <v>0</v>
      </c>
      <c r="BI33" s="16">
        <v>3060</v>
      </c>
      <c r="BJ33" s="16">
        <v>16</v>
      </c>
      <c r="BK33" s="16">
        <v>9</v>
      </c>
      <c r="BL33" s="16">
        <v>8</v>
      </c>
      <c r="BM33" s="16">
        <v>0</v>
      </c>
      <c r="BN33" s="16">
        <v>0</v>
      </c>
      <c r="BO33" s="16">
        <v>0</v>
      </c>
      <c r="BP33" s="16">
        <v>0</v>
      </c>
      <c r="BQ33" s="10">
        <v>0</v>
      </c>
      <c r="BR33" s="16">
        <v>0</v>
      </c>
      <c r="BS33" s="17">
        <v>0</v>
      </c>
      <c r="BT33" s="16">
        <v>0</v>
      </c>
      <c r="BU33" s="30" t="s">
        <v>116</v>
      </c>
      <c r="BV33" s="30" t="s">
        <v>116</v>
      </c>
      <c r="BW33" s="16">
        <v>0</v>
      </c>
      <c r="BX33" s="16">
        <v>0</v>
      </c>
      <c r="BY33" s="17">
        <v>0</v>
      </c>
      <c r="BZ33" s="16">
        <v>0</v>
      </c>
      <c r="CA33" s="16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6">
        <v>5</v>
      </c>
      <c r="CJ33" s="16">
        <v>60</v>
      </c>
      <c r="CK33" s="16">
        <v>0</v>
      </c>
      <c r="CL33" s="16">
        <v>2</v>
      </c>
      <c r="CM33" s="16">
        <v>0</v>
      </c>
      <c r="CN33" s="16">
        <v>0</v>
      </c>
      <c r="CO33" s="16">
        <v>0</v>
      </c>
      <c r="CP33" s="16">
        <v>0</v>
      </c>
      <c r="CQ33" s="16">
        <v>86</v>
      </c>
      <c r="CR33" s="16">
        <v>53</v>
      </c>
      <c r="CS33" s="16">
        <v>0</v>
      </c>
      <c r="CT33" s="16">
        <v>1</v>
      </c>
      <c r="CU33" s="16">
        <v>0</v>
      </c>
      <c r="CV33" s="16">
        <v>0</v>
      </c>
      <c r="CW33" s="16">
        <v>0</v>
      </c>
      <c r="CX33" s="16">
        <v>0</v>
      </c>
      <c r="CY33" s="16">
        <v>0</v>
      </c>
      <c r="CZ33" s="4"/>
      <c r="DA33" s="4"/>
      <c r="DB33" s="4"/>
      <c r="DC33" s="4"/>
      <c r="DD33" s="4"/>
      <c r="DE33" s="4"/>
      <c r="DF33" s="4"/>
      <c r="DG33" s="4"/>
      <c r="DH33" s="4"/>
    </row>
    <row r="34" spans="1:112" ht="15">
      <c r="A34" s="13" t="s">
        <v>104</v>
      </c>
      <c r="B34" s="16">
        <v>24</v>
      </c>
      <c r="C34" s="16">
        <v>0</v>
      </c>
      <c r="D34" s="16">
        <v>2</v>
      </c>
      <c r="E34" s="16">
        <v>0</v>
      </c>
      <c r="F34" s="16">
        <v>0</v>
      </c>
      <c r="G34" s="16">
        <v>136</v>
      </c>
      <c r="H34" s="16">
        <v>13</v>
      </c>
      <c r="I34" s="16">
        <v>0</v>
      </c>
      <c r="J34" s="16">
        <v>0</v>
      </c>
      <c r="K34" s="16">
        <v>157</v>
      </c>
      <c r="L34" s="16">
        <v>6</v>
      </c>
      <c r="M34" s="10">
        <v>6</v>
      </c>
      <c r="N34" s="16">
        <v>386</v>
      </c>
      <c r="O34" s="16">
        <v>34</v>
      </c>
      <c r="P34" s="16">
        <v>96</v>
      </c>
      <c r="Q34" s="16">
        <v>126</v>
      </c>
      <c r="R34" s="10">
        <v>126</v>
      </c>
      <c r="S34" s="16">
        <v>8</v>
      </c>
      <c r="T34" s="10">
        <v>543</v>
      </c>
      <c r="U34" s="16">
        <v>60</v>
      </c>
      <c r="V34" s="16">
        <v>29</v>
      </c>
      <c r="W34" s="10">
        <v>29</v>
      </c>
      <c r="X34" s="16">
        <v>89</v>
      </c>
      <c r="Y34" s="16">
        <v>641</v>
      </c>
      <c r="Z34" s="10">
        <v>641</v>
      </c>
      <c r="AA34" s="27">
        <v>0.0366999999999999</v>
      </c>
      <c r="AB34" s="27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/>
      <c r="BA34" s="16"/>
      <c r="BB34" s="16">
        <v>24</v>
      </c>
      <c r="BC34" s="10">
        <v>24</v>
      </c>
      <c r="BD34" s="16">
        <v>0</v>
      </c>
      <c r="BE34" s="16"/>
      <c r="BF34" s="16">
        <v>0</v>
      </c>
      <c r="BG34" s="16">
        <v>18</v>
      </c>
      <c r="BH34" s="16">
        <v>13</v>
      </c>
      <c r="BI34" s="16">
        <v>206</v>
      </c>
      <c r="BJ34" s="16">
        <v>17</v>
      </c>
      <c r="BK34" s="16">
        <v>0</v>
      </c>
      <c r="BL34" s="16">
        <v>3</v>
      </c>
      <c r="BM34" s="16">
        <v>0</v>
      </c>
      <c r="BN34" s="16">
        <v>0</v>
      </c>
      <c r="BO34" s="16">
        <v>0</v>
      </c>
      <c r="BP34" s="16">
        <v>0</v>
      </c>
      <c r="BQ34" s="10">
        <v>0</v>
      </c>
      <c r="BR34" s="16">
        <v>0</v>
      </c>
      <c r="BS34" s="17">
        <v>0</v>
      </c>
      <c r="BT34" s="16">
        <v>1</v>
      </c>
      <c r="BU34" s="30" t="s">
        <v>116</v>
      </c>
      <c r="BV34" s="30" t="s">
        <v>116</v>
      </c>
      <c r="BW34" s="16">
        <v>0</v>
      </c>
      <c r="BX34" s="16">
        <v>0</v>
      </c>
      <c r="BY34" s="17">
        <v>0</v>
      </c>
      <c r="BZ34" s="16">
        <v>0</v>
      </c>
      <c r="CA34" s="16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6">
        <v>0</v>
      </c>
      <c r="CJ34" s="16">
        <v>0</v>
      </c>
      <c r="CK34" s="16">
        <v>0</v>
      </c>
      <c r="CL34" s="16">
        <v>1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0</v>
      </c>
      <c r="CZ34" s="4"/>
      <c r="DA34" s="4"/>
      <c r="DB34" s="4"/>
      <c r="DC34" s="4"/>
      <c r="DD34" s="4"/>
      <c r="DE34" s="4"/>
      <c r="DF34" s="4"/>
      <c r="DG34" s="4"/>
      <c r="DH34" s="4"/>
    </row>
    <row r="35" spans="1:103" ht="15">
      <c r="A35" s="13" t="s">
        <v>118</v>
      </c>
      <c r="B35" s="16">
        <f>SUM(B11:B34)</f>
        <v>2696</v>
      </c>
      <c r="C35" s="16">
        <f aca="true" t="shared" si="2" ref="C35:AG35">SUM(C11:C34)</f>
        <v>4409</v>
      </c>
      <c r="D35" s="16">
        <f t="shared" si="2"/>
        <v>4718</v>
      </c>
      <c r="E35" s="16">
        <f t="shared" si="2"/>
        <v>2578</v>
      </c>
      <c r="F35" s="16">
        <f t="shared" si="2"/>
        <v>1711</v>
      </c>
      <c r="G35" s="16">
        <f t="shared" si="2"/>
        <v>4968</v>
      </c>
      <c r="H35" s="16">
        <f t="shared" si="2"/>
        <v>14697</v>
      </c>
      <c r="I35" s="16">
        <f t="shared" si="2"/>
        <v>2057</v>
      </c>
      <c r="J35" s="16">
        <f t="shared" si="2"/>
        <v>2196</v>
      </c>
      <c r="K35" s="16">
        <f t="shared" si="2"/>
        <v>5932</v>
      </c>
      <c r="L35" s="16">
        <f t="shared" si="2"/>
        <v>9660</v>
      </c>
      <c r="M35" s="10">
        <f t="shared" si="2"/>
        <v>9660</v>
      </c>
      <c r="N35" s="16">
        <f t="shared" si="2"/>
        <v>5284</v>
      </c>
      <c r="O35" s="16">
        <f t="shared" si="2"/>
        <v>16373</v>
      </c>
      <c r="P35" s="16">
        <f t="shared" si="2"/>
        <v>7916</v>
      </c>
      <c r="Q35" s="16">
        <f t="shared" si="2"/>
        <v>27846</v>
      </c>
      <c r="R35" s="10">
        <f t="shared" si="2"/>
        <v>27846</v>
      </c>
      <c r="S35" s="16">
        <f t="shared" si="2"/>
        <v>24578</v>
      </c>
      <c r="T35" s="10">
        <f t="shared" si="2"/>
        <v>11216</v>
      </c>
      <c r="U35" s="16">
        <f t="shared" si="2"/>
        <v>3025</v>
      </c>
      <c r="V35" s="16">
        <f t="shared" si="2"/>
        <v>25563</v>
      </c>
      <c r="W35" s="10">
        <f t="shared" si="2"/>
        <v>25563</v>
      </c>
      <c r="X35" s="16">
        <f t="shared" si="2"/>
        <v>15908</v>
      </c>
      <c r="Y35" s="16">
        <f t="shared" si="2"/>
        <v>4258</v>
      </c>
      <c r="Z35" s="10">
        <f t="shared" si="2"/>
        <v>4258</v>
      </c>
      <c r="AA35" s="27">
        <f t="shared" si="2"/>
        <v>4026.504609577216</v>
      </c>
      <c r="AB35" s="27">
        <f t="shared" si="2"/>
        <v>146.72085496168108</v>
      </c>
      <c r="AC35" s="16">
        <f t="shared" si="2"/>
        <v>10408</v>
      </c>
      <c r="AD35" s="16">
        <f t="shared" si="2"/>
        <v>27110</v>
      </c>
      <c r="AE35" s="16">
        <f t="shared" si="2"/>
        <v>4460</v>
      </c>
      <c r="AF35" s="16">
        <f t="shared" si="2"/>
        <v>0</v>
      </c>
      <c r="AG35" s="16">
        <f t="shared" si="2"/>
        <v>0</v>
      </c>
      <c r="AH35" s="16">
        <f aca="true" t="shared" si="3" ref="AH35:AY35">SUM(AH11:AH34)</f>
        <v>22101</v>
      </c>
      <c r="AI35" s="16">
        <f t="shared" si="3"/>
        <v>2889</v>
      </c>
      <c r="AJ35" s="16">
        <f t="shared" si="3"/>
        <v>157799</v>
      </c>
      <c r="AK35" s="16">
        <f t="shared" si="3"/>
        <v>146061</v>
      </c>
      <c r="AL35" s="16">
        <f t="shared" si="3"/>
        <v>69988</v>
      </c>
      <c r="AM35" s="16">
        <f t="shared" si="3"/>
        <v>38683</v>
      </c>
      <c r="AN35" s="16">
        <f t="shared" si="3"/>
        <v>191240</v>
      </c>
      <c r="AO35" s="16">
        <f t="shared" si="3"/>
        <v>9871</v>
      </c>
      <c r="AP35" s="16">
        <f t="shared" si="3"/>
        <v>922</v>
      </c>
      <c r="AQ35" s="16">
        <f t="shared" si="3"/>
        <v>28345</v>
      </c>
      <c r="AR35" s="16">
        <f t="shared" si="3"/>
        <v>14223</v>
      </c>
      <c r="AS35" s="16">
        <f t="shared" si="3"/>
        <v>37177</v>
      </c>
      <c r="AT35" s="16">
        <f t="shared" si="3"/>
        <v>4114</v>
      </c>
      <c r="AU35" s="16">
        <f t="shared" si="3"/>
        <v>16095</v>
      </c>
      <c r="AV35" s="16">
        <f t="shared" si="3"/>
        <v>11282</v>
      </c>
      <c r="AW35" s="16">
        <f t="shared" si="3"/>
        <v>15749</v>
      </c>
      <c r="AX35" s="16">
        <f t="shared" si="3"/>
        <v>6631</v>
      </c>
      <c r="AY35" s="16">
        <f t="shared" si="3"/>
        <v>3319</v>
      </c>
      <c r="AZ35" s="16"/>
      <c r="BA35" s="16"/>
      <c r="BB35" s="16">
        <f>SUM(BB11:BB34)</f>
        <v>17589</v>
      </c>
      <c r="BC35" s="10">
        <f>SUM(BC11:BC34)</f>
        <v>17589</v>
      </c>
      <c r="BD35" s="16">
        <f>SUM(BD11:BD34)</f>
        <v>10837</v>
      </c>
      <c r="BE35" s="16"/>
      <c r="BF35" s="16">
        <f aca="true" t="shared" si="4" ref="BF35:CT35">SUM(BF11:BF34)</f>
        <v>12188</v>
      </c>
      <c r="BG35" s="16">
        <f t="shared" si="4"/>
        <v>2087</v>
      </c>
      <c r="BH35" s="16">
        <f t="shared" si="4"/>
        <v>187</v>
      </c>
      <c r="BI35" s="16">
        <f t="shared" si="4"/>
        <v>9287</v>
      </c>
      <c r="BJ35" s="16">
        <f t="shared" si="4"/>
        <v>8082</v>
      </c>
      <c r="BK35" s="16">
        <f t="shared" si="4"/>
        <v>4778</v>
      </c>
      <c r="BL35" s="16">
        <f t="shared" si="4"/>
        <v>1133</v>
      </c>
      <c r="BM35" s="16">
        <f t="shared" si="4"/>
        <v>3180</v>
      </c>
      <c r="BN35" s="16">
        <f t="shared" si="4"/>
        <v>94061</v>
      </c>
      <c r="BO35" s="16">
        <f t="shared" si="4"/>
        <v>67260</v>
      </c>
      <c r="BP35" s="16">
        <f t="shared" si="4"/>
        <v>323905</v>
      </c>
      <c r="BQ35" s="10">
        <f t="shared" si="4"/>
        <v>323905</v>
      </c>
      <c r="BR35" s="16">
        <f t="shared" si="4"/>
        <v>2801</v>
      </c>
      <c r="BS35" s="17">
        <f t="shared" si="4"/>
        <v>2801</v>
      </c>
      <c r="BT35" s="16">
        <f t="shared" si="4"/>
        <v>758</v>
      </c>
      <c r="BU35" s="30" t="s">
        <v>116</v>
      </c>
      <c r="BV35" s="30" t="s">
        <v>116</v>
      </c>
      <c r="BW35" s="16">
        <f t="shared" si="4"/>
        <v>12406</v>
      </c>
      <c r="BX35" s="16">
        <f t="shared" si="4"/>
        <v>0</v>
      </c>
      <c r="BY35" s="17">
        <f>SUM(BY11:BY34)</f>
        <v>0</v>
      </c>
      <c r="BZ35" s="16">
        <f t="shared" si="4"/>
        <v>1137</v>
      </c>
      <c r="CA35" s="16">
        <f t="shared" si="4"/>
        <v>17986</v>
      </c>
      <c r="CB35" s="10">
        <f t="shared" si="4"/>
        <v>17986</v>
      </c>
      <c r="CC35" s="10">
        <f t="shared" si="4"/>
        <v>17986</v>
      </c>
      <c r="CD35" s="10">
        <f t="shared" si="4"/>
        <v>17986</v>
      </c>
      <c r="CE35" s="10">
        <f t="shared" si="4"/>
        <v>17986</v>
      </c>
      <c r="CF35" s="10">
        <f t="shared" si="4"/>
        <v>17986</v>
      </c>
      <c r="CG35" s="10">
        <f t="shared" si="4"/>
        <v>323905</v>
      </c>
      <c r="CH35" s="10">
        <f>SUM(CH11:CH34)</f>
        <v>12406</v>
      </c>
      <c r="CI35" s="16">
        <f t="shared" si="4"/>
        <v>711</v>
      </c>
      <c r="CJ35" s="16">
        <f t="shared" si="4"/>
        <v>5306</v>
      </c>
      <c r="CK35" s="16">
        <f t="shared" si="4"/>
        <v>1409</v>
      </c>
      <c r="CL35" s="16">
        <f t="shared" si="4"/>
        <v>20379</v>
      </c>
      <c r="CM35" s="16">
        <f t="shared" si="4"/>
        <v>1342</v>
      </c>
      <c r="CN35" s="16">
        <f t="shared" si="4"/>
        <v>2368</v>
      </c>
      <c r="CO35" s="16">
        <f t="shared" si="4"/>
        <v>12812</v>
      </c>
      <c r="CP35" s="16">
        <f t="shared" si="4"/>
        <v>2878</v>
      </c>
      <c r="CQ35" s="16">
        <f t="shared" si="4"/>
        <v>1536</v>
      </c>
      <c r="CR35" s="16">
        <f t="shared" si="4"/>
        <v>555</v>
      </c>
      <c r="CS35" s="16">
        <f t="shared" si="4"/>
        <v>47</v>
      </c>
      <c r="CT35" s="16">
        <f t="shared" si="4"/>
        <v>33</v>
      </c>
      <c r="CU35" s="16">
        <f>SUM(CU11:CU34)</f>
        <v>1347</v>
      </c>
      <c r="CV35" s="16">
        <f>SUM(CV11:CV34)</f>
        <v>282</v>
      </c>
      <c r="CW35" s="16">
        <f>SUM(CW11:CW34)</f>
        <v>320</v>
      </c>
      <c r="CX35" s="16">
        <f>SUM(CX11:CX34)</f>
        <v>1724</v>
      </c>
      <c r="CY35" s="16">
        <f>SUM(CY11:CY34)</f>
        <v>341</v>
      </c>
    </row>
    <row r="36" ht="15">
      <c r="A36" s="13"/>
    </row>
    <row r="37" ht="15.75">
      <c r="A37" s="15" t="s">
        <v>140</v>
      </c>
    </row>
    <row r="38" spans="1:103" ht="15">
      <c r="A38" s="13" t="s">
        <v>94</v>
      </c>
      <c r="B38" s="14">
        <f aca="true" t="shared" si="5" ref="B38:AG38">IF(B$35=0,0,B$8*B11/B$35)</f>
        <v>0.02700966279868835</v>
      </c>
      <c r="C38" s="14">
        <f t="shared" si="5"/>
        <v>0.26510396189671465</v>
      </c>
      <c r="D38" s="14">
        <f t="shared" si="5"/>
        <v>0.09651185871293227</v>
      </c>
      <c r="E38" s="14">
        <f t="shared" si="5"/>
        <v>0</v>
      </c>
      <c r="F38" s="14">
        <f t="shared" si="5"/>
        <v>0</v>
      </c>
      <c r="G38" s="14">
        <f t="shared" si="5"/>
        <v>1.4560843978818887</v>
      </c>
      <c r="H38" s="14">
        <f t="shared" si="5"/>
        <v>2.4066807505225905</v>
      </c>
      <c r="I38" s="14">
        <f t="shared" si="5"/>
        <v>0.023067969612639107</v>
      </c>
      <c r="J38" s="14">
        <f t="shared" si="5"/>
        <v>0</v>
      </c>
      <c r="K38" s="14">
        <f t="shared" si="5"/>
        <v>0.7915530350879956</v>
      </c>
      <c r="L38" s="14">
        <f t="shared" si="5"/>
        <v>0.7579239105847456</v>
      </c>
      <c r="M38" s="14">
        <f t="shared" si="5"/>
        <v>0.3101322574890251</v>
      </c>
      <c r="N38" s="14">
        <f t="shared" si="5"/>
        <v>0.0728307364010795</v>
      </c>
      <c r="O38" s="14">
        <f t="shared" si="5"/>
        <v>4.313426763545986</v>
      </c>
      <c r="P38" s="14">
        <f t="shared" si="5"/>
        <v>11.032146786993202</v>
      </c>
      <c r="Q38" s="14">
        <f t="shared" si="5"/>
        <v>17.950883316760628</v>
      </c>
      <c r="R38" s="14">
        <f t="shared" si="5"/>
        <v>1.8034160394320093</v>
      </c>
      <c r="S38" s="14">
        <f t="shared" si="5"/>
        <v>6.149195434505909</v>
      </c>
      <c r="T38" s="14">
        <f t="shared" si="5"/>
        <v>4.267551929959279</v>
      </c>
      <c r="U38" s="14">
        <f t="shared" si="5"/>
        <v>4.53014731758058</v>
      </c>
      <c r="V38" s="14">
        <f t="shared" si="5"/>
        <v>33.86438006444287</v>
      </c>
      <c r="W38" s="14">
        <f t="shared" si="5"/>
        <v>5.068642137089085</v>
      </c>
      <c r="X38" s="14">
        <f t="shared" si="5"/>
        <v>6.123069425455028</v>
      </c>
      <c r="Y38" s="14">
        <f t="shared" si="5"/>
        <v>5.511795975243236</v>
      </c>
      <c r="Z38" s="14">
        <f t="shared" si="5"/>
        <v>0.21092453472085831</v>
      </c>
      <c r="AA38" s="14">
        <f t="shared" si="5"/>
        <v>0.35600454981545643</v>
      </c>
      <c r="AB38" s="14">
        <f t="shared" si="5"/>
        <v>0</v>
      </c>
      <c r="AC38" s="14">
        <f t="shared" si="5"/>
        <v>0</v>
      </c>
      <c r="AD38" s="14">
        <f t="shared" si="5"/>
        <v>11.34340147258938</v>
      </c>
      <c r="AE38" s="14">
        <f t="shared" si="5"/>
        <v>0</v>
      </c>
      <c r="AF38" s="14">
        <f t="shared" si="5"/>
        <v>0</v>
      </c>
      <c r="AG38" s="14">
        <f t="shared" si="5"/>
        <v>0</v>
      </c>
      <c r="AH38" s="14">
        <f aca="true" t="shared" si="6" ref="AH38:AY38">IF(AH$35=0,0,AH$8*AH11/AH$35)</f>
        <v>0</v>
      </c>
      <c r="AI38" s="14">
        <f t="shared" si="6"/>
        <v>0</v>
      </c>
      <c r="AJ38" s="14">
        <f t="shared" si="6"/>
        <v>366.95777289693945</v>
      </c>
      <c r="AK38" s="14">
        <f t="shared" si="6"/>
        <v>821.8433979151607</v>
      </c>
      <c r="AL38" s="14">
        <f t="shared" si="6"/>
        <v>503.2718841495891</v>
      </c>
      <c r="AM38" s="14">
        <f t="shared" si="6"/>
        <v>94.3953154420447</v>
      </c>
      <c r="AN38" s="14">
        <f t="shared" si="6"/>
        <v>303.7599667360849</v>
      </c>
      <c r="AO38" s="14">
        <f t="shared" si="6"/>
        <v>4.6411518060679695</v>
      </c>
      <c r="AP38" s="14">
        <f t="shared" si="6"/>
        <v>15.819268447001898</v>
      </c>
      <c r="AQ38" s="14">
        <f t="shared" si="6"/>
        <v>1658.5169394966265</v>
      </c>
      <c r="AR38" s="14">
        <f t="shared" si="6"/>
        <v>45.27749419953596</v>
      </c>
      <c r="AS38" s="14">
        <f t="shared" si="6"/>
        <v>156.2467054919516</v>
      </c>
      <c r="AT38" s="14">
        <f t="shared" si="6"/>
        <v>49.42646887492244</v>
      </c>
      <c r="AU38" s="14">
        <f t="shared" si="6"/>
        <v>284.85638496030145</v>
      </c>
      <c r="AV38" s="14">
        <f t="shared" si="6"/>
        <v>18.157104354113923</v>
      </c>
      <c r="AW38" s="14">
        <f t="shared" si="6"/>
        <v>7.850807176825013</v>
      </c>
      <c r="AX38" s="14">
        <f t="shared" si="6"/>
        <v>20.166265837443603</v>
      </c>
      <c r="AY38" s="14">
        <f t="shared" si="6"/>
        <v>69.76434838986054</v>
      </c>
      <c r="AZ38" s="14"/>
      <c r="BA38" s="14"/>
      <c r="BB38" s="14">
        <f aca="true" t="shared" si="7" ref="BB38:BD61">IF(BB$35=0,0,BB$8*BB11/BB$35)</f>
        <v>142.62587468569222</v>
      </c>
      <c r="BC38" s="14">
        <f t="shared" si="7"/>
        <v>28.529977939014636</v>
      </c>
      <c r="BD38" s="14">
        <f t="shared" si="7"/>
        <v>20.085043831318618</v>
      </c>
      <c r="BE38" s="14"/>
      <c r="BF38" s="14">
        <f aca="true" t="shared" si="8" ref="BF38:BT38">IF(BF$35=0,0,BF$8*BF11/BF$35)</f>
        <v>25.04374438786742</v>
      </c>
      <c r="BG38" s="14">
        <f t="shared" si="8"/>
        <v>10.115959450537565</v>
      </c>
      <c r="BH38" s="14">
        <f t="shared" si="8"/>
        <v>0.13612209541891757</v>
      </c>
      <c r="BI38" s="14">
        <f t="shared" si="8"/>
        <v>165.06066397169417</v>
      </c>
      <c r="BJ38" s="14">
        <f t="shared" si="8"/>
        <v>39.54098464986379</v>
      </c>
      <c r="BK38" s="14">
        <f t="shared" si="8"/>
        <v>22.75214851103635</v>
      </c>
      <c r="BL38" s="14">
        <f t="shared" si="8"/>
        <v>5.386129804409884</v>
      </c>
      <c r="BM38" s="14">
        <f t="shared" si="8"/>
        <v>15.31622641509434</v>
      </c>
      <c r="BN38" s="14">
        <f t="shared" si="8"/>
        <v>3.5615728091344963</v>
      </c>
      <c r="BO38" s="14">
        <f t="shared" si="8"/>
        <v>0</v>
      </c>
      <c r="BP38" s="14">
        <f t="shared" si="8"/>
        <v>0.35620370770882526</v>
      </c>
      <c r="BQ38" s="14">
        <f t="shared" si="8"/>
        <v>0.21652900982030981</v>
      </c>
      <c r="BR38" s="14">
        <f t="shared" si="8"/>
        <v>13.455622991788651</v>
      </c>
      <c r="BS38" s="14">
        <f t="shared" si="8"/>
        <v>4.440271331667261</v>
      </c>
      <c r="BT38" s="14">
        <f t="shared" si="8"/>
        <v>0</v>
      </c>
      <c r="BU38" s="32">
        <v>0.24226918274878917</v>
      </c>
      <c r="BV38" s="32">
        <v>3.2790094565068273</v>
      </c>
      <c r="BW38" s="14">
        <f aca="true" t="shared" si="9" ref="BW38:CY38">IF(BW$35=0,0,BW$8*BW11/BW$35)</f>
        <v>0</v>
      </c>
      <c r="BX38" s="14">
        <f t="shared" si="9"/>
        <v>0</v>
      </c>
      <c r="BY38" s="14">
        <f t="shared" si="9"/>
        <v>0</v>
      </c>
      <c r="BZ38" s="14">
        <f t="shared" si="9"/>
        <v>0.05417766051011431</v>
      </c>
      <c r="CA38" s="14">
        <f t="shared" si="9"/>
        <v>0</v>
      </c>
      <c r="CB38" s="14">
        <f t="shared" si="9"/>
        <v>0</v>
      </c>
      <c r="CC38" s="14">
        <f t="shared" si="9"/>
        <v>0</v>
      </c>
      <c r="CD38" s="14">
        <f t="shared" si="9"/>
        <v>0</v>
      </c>
      <c r="CE38" s="14">
        <f t="shared" si="9"/>
        <v>0</v>
      </c>
      <c r="CF38" s="14">
        <f t="shared" si="9"/>
        <v>0</v>
      </c>
      <c r="CG38" s="14">
        <f t="shared" si="9"/>
        <v>0.029173177831757068</v>
      </c>
      <c r="CH38" s="14">
        <f t="shared" si="9"/>
        <v>0</v>
      </c>
      <c r="CI38" s="14">
        <f t="shared" si="9"/>
        <v>0.06776334570013946</v>
      </c>
      <c r="CJ38" s="14">
        <f t="shared" si="9"/>
        <v>20.586778060286473</v>
      </c>
      <c r="CK38" s="14">
        <f t="shared" si="9"/>
        <v>0</v>
      </c>
      <c r="CL38" s="14">
        <f t="shared" si="9"/>
        <v>1.7609777557716941</v>
      </c>
      <c r="CM38" s="14">
        <f t="shared" si="9"/>
        <v>9.470342771982118</v>
      </c>
      <c r="CN38" s="14">
        <f t="shared" si="9"/>
        <v>10.085092905405407</v>
      </c>
      <c r="CO38" s="14">
        <f t="shared" si="9"/>
        <v>32.62899053810439</v>
      </c>
      <c r="CP38" s="14">
        <f t="shared" si="9"/>
        <v>0</v>
      </c>
      <c r="CQ38" s="14">
        <f t="shared" si="9"/>
        <v>0.8660156250000005</v>
      </c>
      <c r="CR38" s="14">
        <f t="shared" si="9"/>
        <v>0.036936936936936934</v>
      </c>
      <c r="CS38" s="14">
        <f t="shared" si="9"/>
        <v>0.3404255319148936</v>
      </c>
      <c r="CT38" s="14">
        <f t="shared" si="9"/>
        <v>0</v>
      </c>
      <c r="CU38" s="14">
        <f t="shared" si="9"/>
        <v>52.34625092798813</v>
      </c>
      <c r="CV38" s="14">
        <f t="shared" si="9"/>
        <v>11.744680851063833</v>
      </c>
      <c r="CW38" s="14">
        <f t="shared" si="9"/>
        <v>0.40499999999999997</v>
      </c>
      <c r="CX38" s="14">
        <f t="shared" si="9"/>
        <v>74.9679234338747</v>
      </c>
      <c r="CY38" s="14">
        <f t="shared" si="9"/>
        <v>33.54838709677419</v>
      </c>
    </row>
    <row r="39" spans="1:103" ht="15">
      <c r="A39" s="13" t="s">
        <v>95</v>
      </c>
      <c r="B39" s="14">
        <f aca="true" t="shared" si="10" ref="B39:AG39">IF(B$35=0,0,B$8*B12/B$35)</f>
        <v>1.5989720376823504</v>
      </c>
      <c r="C39" s="14">
        <f t="shared" si="10"/>
        <v>18.99911726926455</v>
      </c>
      <c r="D39" s="14">
        <f t="shared" si="10"/>
        <v>91.203706483721</v>
      </c>
      <c r="E39" s="14">
        <f t="shared" si="10"/>
        <v>84.1389084594668</v>
      </c>
      <c r="F39" s="14">
        <f t="shared" si="10"/>
        <v>31.16582500679189</v>
      </c>
      <c r="G39" s="14">
        <f t="shared" si="10"/>
        <v>6.218693782620567</v>
      </c>
      <c r="H39" s="14">
        <f t="shared" si="10"/>
        <v>151.90402619474938</v>
      </c>
      <c r="I39" s="14">
        <f t="shared" si="10"/>
        <v>25.074882968938713</v>
      </c>
      <c r="J39" s="14">
        <f t="shared" si="10"/>
        <v>8.405423371863725</v>
      </c>
      <c r="K39" s="14">
        <f t="shared" si="10"/>
        <v>1.9694343419430764</v>
      </c>
      <c r="L39" s="14">
        <f t="shared" si="10"/>
        <v>126.82593437118075</v>
      </c>
      <c r="M39" s="14">
        <f t="shared" si="10"/>
        <v>51.895464419830205</v>
      </c>
      <c r="N39" s="14">
        <f t="shared" si="10"/>
        <v>0.7211142048600712</v>
      </c>
      <c r="O39" s="14">
        <f t="shared" si="10"/>
        <v>588.4376790829435</v>
      </c>
      <c r="P39" s="14">
        <f t="shared" si="10"/>
        <v>66.79766759686053</v>
      </c>
      <c r="Q39" s="14">
        <f t="shared" si="10"/>
        <v>1567.1279992906514</v>
      </c>
      <c r="R39" s="14">
        <f t="shared" si="10"/>
        <v>157.43981618581213</v>
      </c>
      <c r="S39" s="14">
        <f t="shared" si="10"/>
        <v>883.4055412952152</v>
      </c>
      <c r="T39" s="14">
        <f t="shared" si="10"/>
        <v>16.212970214255776</v>
      </c>
      <c r="U39" s="14">
        <f t="shared" si="10"/>
        <v>198.01512353950903</v>
      </c>
      <c r="V39" s="14">
        <f t="shared" si="10"/>
        <v>1018.266876420489</v>
      </c>
      <c r="W39" s="14">
        <f t="shared" si="10"/>
        <v>152.40882563936836</v>
      </c>
      <c r="X39" s="14">
        <f t="shared" si="10"/>
        <v>1015.1456552298747</v>
      </c>
      <c r="Y39" s="14">
        <f t="shared" si="10"/>
        <v>40.85918320778138</v>
      </c>
      <c r="Z39" s="14">
        <f t="shared" si="10"/>
        <v>1.563592746517667</v>
      </c>
      <c r="AA39" s="14">
        <f t="shared" si="10"/>
        <v>542.7787987581987</v>
      </c>
      <c r="AB39" s="14">
        <f t="shared" si="10"/>
        <v>0.8754644905940268</v>
      </c>
      <c r="AC39" s="14">
        <f t="shared" si="10"/>
        <v>0</v>
      </c>
      <c r="AD39" s="14">
        <f t="shared" si="10"/>
        <v>0.6672589101523164</v>
      </c>
      <c r="AE39" s="14">
        <f t="shared" si="10"/>
        <v>1.9130546495074114</v>
      </c>
      <c r="AF39" s="14">
        <f t="shared" si="10"/>
        <v>0</v>
      </c>
      <c r="AG39" s="14">
        <f t="shared" si="10"/>
        <v>0</v>
      </c>
      <c r="AH39" s="14">
        <f aca="true" t="shared" si="11" ref="AH39:AY39">IF(AH$35=0,0,AH$8*AH12/AH$35)</f>
        <v>4.3824997407825945</v>
      </c>
      <c r="AI39" s="14">
        <f t="shared" si="11"/>
        <v>0</v>
      </c>
      <c r="AJ39" s="14">
        <f t="shared" si="11"/>
        <v>524.3168378056452</v>
      </c>
      <c r="AK39" s="14">
        <f t="shared" si="11"/>
        <v>1431.2364915145488</v>
      </c>
      <c r="AL39" s="14">
        <f t="shared" si="11"/>
        <v>320.4925719015397</v>
      </c>
      <c r="AM39" s="14">
        <f t="shared" si="11"/>
        <v>152.30068004781106</v>
      </c>
      <c r="AN39" s="14">
        <f t="shared" si="11"/>
        <v>197.49272481970127</v>
      </c>
      <c r="AO39" s="14">
        <f t="shared" si="11"/>
        <v>3.927128451288281</v>
      </c>
      <c r="AP39" s="14">
        <f t="shared" si="11"/>
        <v>36.061128072735514</v>
      </c>
      <c r="AQ39" s="14">
        <f t="shared" si="11"/>
        <v>141.08070008987178</v>
      </c>
      <c r="AR39" s="14">
        <f t="shared" si="11"/>
        <v>169.5754060324826</v>
      </c>
      <c r="AS39" s="14">
        <f t="shared" si="11"/>
        <v>234.5149995231704</v>
      </c>
      <c r="AT39" s="14">
        <f t="shared" si="11"/>
        <v>81.72572780742715</v>
      </c>
      <c r="AU39" s="14">
        <f t="shared" si="11"/>
        <v>91.01976745027814</v>
      </c>
      <c r="AV39" s="14">
        <f t="shared" si="11"/>
        <v>17.560900927560926</v>
      </c>
      <c r="AW39" s="14">
        <f t="shared" si="11"/>
        <v>7.129814680994144</v>
      </c>
      <c r="AX39" s="14">
        <f t="shared" si="11"/>
        <v>7.678369000867647</v>
      </c>
      <c r="AY39" s="14">
        <f t="shared" si="11"/>
        <v>17.65910068618345</v>
      </c>
      <c r="AZ39" s="14"/>
      <c r="BA39" s="14"/>
      <c r="BB39" s="14">
        <f t="shared" si="7"/>
        <v>169.87471011925135</v>
      </c>
      <c r="BC39" s="14">
        <f t="shared" si="7"/>
        <v>33.980662644692856</v>
      </c>
      <c r="BD39" s="14">
        <f t="shared" si="7"/>
        <v>99.22278859462944</v>
      </c>
      <c r="BE39" s="14"/>
      <c r="BF39" s="14">
        <f aca="true" t="shared" si="12" ref="BF39:BT39">IF(BF$35=0,0,BF$8*BF12/BF$35)</f>
        <v>60.6258479619233</v>
      </c>
      <c r="BG39" s="14">
        <f t="shared" si="12"/>
        <v>16.10856586417123</v>
      </c>
      <c r="BH39" s="14">
        <f t="shared" si="12"/>
        <v>0.4423968101114822</v>
      </c>
      <c r="BI39" s="14">
        <f t="shared" si="12"/>
        <v>105.19234937540347</v>
      </c>
      <c r="BJ39" s="14">
        <f t="shared" si="12"/>
        <v>66.69099221585662</v>
      </c>
      <c r="BK39" s="14">
        <f t="shared" si="12"/>
        <v>48.642524402905295</v>
      </c>
      <c r="BL39" s="14">
        <f t="shared" si="12"/>
        <v>6.806109480117945</v>
      </c>
      <c r="BM39" s="14">
        <f t="shared" si="12"/>
        <v>4.517735849056604</v>
      </c>
      <c r="BN39" s="14">
        <f t="shared" si="12"/>
        <v>0</v>
      </c>
      <c r="BO39" s="14">
        <f t="shared" si="12"/>
        <v>0.03254237288135592</v>
      </c>
      <c r="BP39" s="14">
        <f t="shared" si="12"/>
        <v>21.609691601002066</v>
      </c>
      <c r="BQ39" s="14">
        <f t="shared" si="12"/>
        <v>13.136093262432128</v>
      </c>
      <c r="BR39" s="14">
        <f t="shared" si="12"/>
        <v>0.2280614066404856</v>
      </c>
      <c r="BS39" s="14">
        <f t="shared" si="12"/>
        <v>0.07525883612995357</v>
      </c>
      <c r="BT39" s="14">
        <f t="shared" si="12"/>
        <v>0</v>
      </c>
      <c r="BU39" s="32">
        <v>0.33523979618513833</v>
      </c>
      <c r="BV39" s="32">
        <v>5.65342904948048</v>
      </c>
      <c r="BW39" s="14">
        <f aca="true" t="shared" si="13" ref="BW39:CY39">IF(BW$35=0,0,BW$8*BW12/BW$35)</f>
        <v>0</v>
      </c>
      <c r="BX39" s="14">
        <f t="shared" si="13"/>
        <v>0</v>
      </c>
      <c r="BY39" s="14">
        <f t="shared" si="13"/>
        <v>0</v>
      </c>
      <c r="BZ39" s="14">
        <f t="shared" si="13"/>
        <v>0.016253298153034293</v>
      </c>
      <c r="CA39" s="14">
        <f t="shared" si="13"/>
        <v>71.7373623929723</v>
      </c>
      <c r="CB39" s="14">
        <f t="shared" si="13"/>
        <v>26.708039586344924</v>
      </c>
      <c r="CC39" s="14">
        <f t="shared" si="13"/>
        <v>5.825136217057713</v>
      </c>
      <c r="CD39" s="14">
        <f t="shared" si="13"/>
        <v>38.15434226620705</v>
      </c>
      <c r="CE39" s="14">
        <f t="shared" si="13"/>
        <v>1.001851440008896</v>
      </c>
      <c r="CF39" s="14">
        <f t="shared" si="13"/>
        <v>0.0479928833537196</v>
      </c>
      <c r="CG39" s="14">
        <f t="shared" si="13"/>
        <v>1.7698394551265955</v>
      </c>
      <c r="CH39" s="14">
        <f t="shared" si="13"/>
        <v>0</v>
      </c>
      <c r="CI39" s="14">
        <f t="shared" si="13"/>
        <v>2.1006637167043234</v>
      </c>
      <c r="CJ39" s="14">
        <f t="shared" si="13"/>
        <v>54.60859986711225</v>
      </c>
      <c r="CK39" s="14">
        <f t="shared" si="13"/>
        <v>2.3599716110716824</v>
      </c>
      <c r="CL39" s="14">
        <f t="shared" si="13"/>
        <v>370.58223066313155</v>
      </c>
      <c r="CM39" s="14">
        <f t="shared" si="13"/>
        <v>0</v>
      </c>
      <c r="CN39" s="14">
        <f t="shared" si="13"/>
        <v>0</v>
      </c>
      <c r="CO39" s="14">
        <f t="shared" si="13"/>
        <v>2.843698649451622</v>
      </c>
      <c r="CP39" s="14">
        <f t="shared" si="13"/>
        <v>2.344218690176186</v>
      </c>
      <c r="CQ39" s="14">
        <f t="shared" si="13"/>
        <v>22.564518229166676</v>
      </c>
      <c r="CR39" s="14">
        <f t="shared" si="13"/>
        <v>5.134234234234234</v>
      </c>
      <c r="CS39" s="14">
        <f t="shared" si="13"/>
        <v>7.659574468085107</v>
      </c>
      <c r="CT39" s="14">
        <f t="shared" si="13"/>
        <v>0.16666666666666666</v>
      </c>
      <c r="CU39" s="14">
        <f t="shared" si="13"/>
        <v>0</v>
      </c>
      <c r="CV39" s="14">
        <f t="shared" si="13"/>
        <v>0</v>
      </c>
      <c r="CW39" s="14">
        <f t="shared" si="13"/>
        <v>0</v>
      </c>
      <c r="CX39" s="14">
        <f t="shared" si="13"/>
        <v>0</v>
      </c>
      <c r="CY39" s="14">
        <f t="shared" si="13"/>
        <v>0</v>
      </c>
    </row>
    <row r="40" spans="1:103" ht="15">
      <c r="A40" s="13" t="s">
        <v>96</v>
      </c>
      <c r="B40" s="14">
        <f aca="true" t="shared" si="14" ref="B40:AG40">IF(B$35=0,0,B$8*B13/B$35)</f>
        <v>0.00540193255973767</v>
      </c>
      <c r="C40" s="14">
        <f t="shared" si="14"/>
        <v>0.8836798729890487</v>
      </c>
      <c r="D40" s="14">
        <f t="shared" si="14"/>
        <v>0.4825592935646614</v>
      </c>
      <c r="E40" s="14">
        <f t="shared" si="14"/>
        <v>0.8925052970628108</v>
      </c>
      <c r="F40" s="14">
        <f t="shared" si="14"/>
        <v>0.10973882044645032</v>
      </c>
      <c r="G40" s="14">
        <f t="shared" si="14"/>
        <v>0.48536146596062957</v>
      </c>
      <c r="H40" s="14">
        <f t="shared" si="14"/>
        <v>0.4954930956958274</v>
      </c>
      <c r="I40" s="14">
        <f t="shared" si="14"/>
        <v>0</v>
      </c>
      <c r="J40" s="14">
        <f t="shared" si="14"/>
        <v>0</v>
      </c>
      <c r="K40" s="14">
        <f t="shared" si="14"/>
        <v>0.47871111936356225</v>
      </c>
      <c r="L40" s="14">
        <f t="shared" si="14"/>
        <v>2.2737717317542367</v>
      </c>
      <c r="M40" s="14">
        <f t="shared" si="14"/>
        <v>0.9303967724670752</v>
      </c>
      <c r="N40" s="14">
        <f t="shared" si="14"/>
        <v>0.08901534449020829</v>
      </c>
      <c r="O40" s="14">
        <f t="shared" si="14"/>
        <v>4.054621157733227</v>
      </c>
      <c r="P40" s="14">
        <f t="shared" si="14"/>
        <v>15.766168187082915</v>
      </c>
      <c r="Q40" s="14">
        <f t="shared" si="14"/>
        <v>11.278873588407121</v>
      </c>
      <c r="R40" s="14">
        <f t="shared" si="14"/>
        <v>1.1331198123864838</v>
      </c>
      <c r="S40" s="14">
        <f t="shared" si="14"/>
        <v>2.9446851376507173</v>
      </c>
      <c r="T40" s="14">
        <f t="shared" si="14"/>
        <v>3.0469202644032403</v>
      </c>
      <c r="U40" s="14">
        <f t="shared" si="14"/>
        <v>15.736301208437805</v>
      </c>
      <c r="V40" s="14">
        <f t="shared" si="14"/>
        <v>56.385026905328516</v>
      </c>
      <c r="W40" s="14">
        <f t="shared" si="14"/>
        <v>8.439414001655718</v>
      </c>
      <c r="X40" s="14">
        <f t="shared" si="14"/>
        <v>1.3826285799414577</v>
      </c>
      <c r="Y40" s="14">
        <f t="shared" si="14"/>
        <v>0</v>
      </c>
      <c r="Z40" s="14">
        <f t="shared" si="14"/>
        <v>0</v>
      </c>
      <c r="AA40" s="14">
        <f t="shared" si="14"/>
        <v>0</v>
      </c>
      <c r="AB40" s="14">
        <f t="shared" si="14"/>
        <v>0.379581423128119</v>
      </c>
      <c r="AC40" s="14">
        <f t="shared" si="14"/>
        <v>0</v>
      </c>
      <c r="AD40" s="14">
        <f t="shared" si="14"/>
        <v>0</v>
      </c>
      <c r="AE40" s="14">
        <f t="shared" si="14"/>
        <v>0.4027483472647182</v>
      </c>
      <c r="AF40" s="14">
        <f t="shared" si="14"/>
        <v>0</v>
      </c>
      <c r="AG40" s="14">
        <f t="shared" si="14"/>
        <v>0</v>
      </c>
      <c r="AH40" s="14">
        <f aca="true" t="shared" si="15" ref="AH40:AY40">IF(AH$35=0,0,AH$8*AH13/AH$35)</f>
        <v>0</v>
      </c>
      <c r="AI40" s="14">
        <f t="shared" si="15"/>
        <v>19.78844810031547</v>
      </c>
      <c r="AJ40" s="14">
        <f t="shared" si="15"/>
        <v>1866.4298561792561</v>
      </c>
      <c r="AK40" s="14">
        <f t="shared" si="15"/>
        <v>2239.35580363001</v>
      </c>
      <c r="AL40" s="14">
        <f t="shared" si="15"/>
        <v>621.6645885304247</v>
      </c>
      <c r="AM40" s="14">
        <f t="shared" si="15"/>
        <v>379.9740454295741</v>
      </c>
      <c r="AN40" s="14">
        <f t="shared" si="15"/>
        <v>2176.598239409232</v>
      </c>
      <c r="AO40" s="14">
        <f t="shared" si="15"/>
        <v>23.95945034927396</v>
      </c>
      <c r="AP40" s="14">
        <f t="shared" si="15"/>
        <v>39.973420269305876</v>
      </c>
      <c r="AQ40" s="14">
        <f t="shared" si="15"/>
        <v>588.163735750719</v>
      </c>
      <c r="AR40" s="14">
        <f t="shared" si="15"/>
        <v>428.5867749419954</v>
      </c>
      <c r="AS40" s="14">
        <f t="shared" si="15"/>
        <v>334.02754479143425</v>
      </c>
      <c r="AT40" s="14">
        <f t="shared" si="15"/>
        <v>116.13656056844908</v>
      </c>
      <c r="AU40" s="14">
        <f t="shared" si="15"/>
        <v>495.5733808383426</v>
      </c>
      <c r="AV40" s="14">
        <f t="shared" si="15"/>
        <v>101.27328204675185</v>
      </c>
      <c r="AW40" s="14">
        <f t="shared" si="15"/>
        <v>64.24844240626184</v>
      </c>
      <c r="AX40" s="14">
        <f t="shared" si="15"/>
        <v>42.61072907074904</v>
      </c>
      <c r="AY40" s="14">
        <f t="shared" si="15"/>
        <v>7.194448427704369</v>
      </c>
      <c r="AZ40" s="14"/>
      <c r="BA40" s="14"/>
      <c r="BB40" s="14">
        <f t="shared" si="7"/>
        <v>118.07828687875609</v>
      </c>
      <c r="BC40" s="14">
        <f t="shared" si="7"/>
        <v>23.619633724605627</v>
      </c>
      <c r="BD40" s="14">
        <f t="shared" si="7"/>
        <v>80.1175029989849</v>
      </c>
      <c r="BE40" s="14"/>
      <c r="BF40" s="14">
        <f aca="true" t="shared" si="16" ref="BF40:BT40">IF(BF$35=0,0,BF$8*BF13/BF$35)</f>
        <v>36.520865455584165</v>
      </c>
      <c r="BG40" s="14">
        <f t="shared" si="16"/>
        <v>8.741508438236266</v>
      </c>
      <c r="BH40" s="14">
        <f t="shared" si="16"/>
        <v>0.30627471469256456</v>
      </c>
      <c r="BI40" s="14">
        <f t="shared" si="16"/>
        <v>48.1426936584108</v>
      </c>
      <c r="BJ40" s="14">
        <f t="shared" si="16"/>
        <v>47.63642301132616</v>
      </c>
      <c r="BK40" s="14">
        <f t="shared" si="16"/>
        <v>46.11450790167903</v>
      </c>
      <c r="BL40" s="14">
        <f t="shared" si="16"/>
        <v>5.7778483356396935</v>
      </c>
      <c r="BM40" s="14">
        <f t="shared" si="16"/>
        <v>19.39320754716981</v>
      </c>
      <c r="BN40" s="14">
        <f t="shared" si="16"/>
        <v>101.68904434356423</v>
      </c>
      <c r="BO40" s="14">
        <f t="shared" si="16"/>
        <v>13.863050847457624</v>
      </c>
      <c r="BP40" s="14">
        <f t="shared" si="16"/>
        <v>338.393522323384</v>
      </c>
      <c r="BQ40" s="14">
        <f t="shared" si="16"/>
        <v>205.70255932929433</v>
      </c>
      <c r="BR40" s="14">
        <f t="shared" si="16"/>
        <v>2.5086754730453418</v>
      </c>
      <c r="BS40" s="14">
        <f t="shared" si="16"/>
        <v>0.8278471974294892</v>
      </c>
      <c r="BT40" s="14">
        <f t="shared" si="16"/>
        <v>0</v>
      </c>
      <c r="BU40" s="32">
        <v>0.3270916066945273</v>
      </c>
      <c r="BV40" s="32">
        <v>5.516019315638941</v>
      </c>
      <c r="BW40" s="14">
        <f aca="true" t="shared" si="17" ref="BW40:CY40">IF(BW$35=0,0,BW$8*BW13/BW$35)</f>
        <v>0</v>
      </c>
      <c r="BX40" s="14">
        <f t="shared" si="17"/>
        <v>0</v>
      </c>
      <c r="BY40" s="14">
        <f t="shared" si="17"/>
        <v>0</v>
      </c>
      <c r="BZ40" s="14">
        <f t="shared" si="17"/>
        <v>0.9806156552330689</v>
      </c>
      <c r="CA40" s="14">
        <f t="shared" si="17"/>
        <v>0</v>
      </c>
      <c r="CB40" s="14">
        <f t="shared" si="17"/>
        <v>0</v>
      </c>
      <c r="CC40" s="14">
        <f t="shared" si="17"/>
        <v>0</v>
      </c>
      <c r="CD40" s="14">
        <f t="shared" si="17"/>
        <v>0</v>
      </c>
      <c r="CE40" s="14">
        <f t="shared" si="17"/>
        <v>0</v>
      </c>
      <c r="CF40" s="14">
        <f t="shared" si="17"/>
        <v>0</v>
      </c>
      <c r="CG40" s="14">
        <f t="shared" si="17"/>
        <v>27.714518940169214</v>
      </c>
      <c r="CH40" s="14">
        <f t="shared" si="17"/>
        <v>0</v>
      </c>
      <c r="CI40" s="14">
        <f t="shared" si="17"/>
        <v>16.534256350834028</v>
      </c>
      <c r="CJ40" s="14">
        <f t="shared" si="17"/>
        <v>72.23251656884634</v>
      </c>
      <c r="CK40" s="14">
        <f t="shared" si="17"/>
        <v>37.94464158978</v>
      </c>
      <c r="CL40" s="14">
        <f t="shared" si="17"/>
        <v>59.251722135377</v>
      </c>
      <c r="CM40" s="14">
        <f t="shared" si="17"/>
        <v>17.640834575260808</v>
      </c>
      <c r="CN40" s="14">
        <f t="shared" si="17"/>
        <v>27.40363175675676</v>
      </c>
      <c r="CO40" s="14">
        <f t="shared" si="17"/>
        <v>112.12997950510105</v>
      </c>
      <c r="CP40" s="14">
        <f t="shared" si="17"/>
        <v>53.05337035661894</v>
      </c>
      <c r="CQ40" s="14">
        <f t="shared" si="17"/>
        <v>21.07304687500001</v>
      </c>
      <c r="CR40" s="14">
        <f t="shared" si="17"/>
        <v>13.297297297297296</v>
      </c>
      <c r="CS40" s="14">
        <f t="shared" si="17"/>
        <v>0</v>
      </c>
      <c r="CT40" s="14">
        <f t="shared" si="17"/>
        <v>0.3181818181818182</v>
      </c>
      <c r="CU40" s="14">
        <f t="shared" si="17"/>
        <v>4.121752041573868</v>
      </c>
      <c r="CV40" s="14">
        <f t="shared" si="17"/>
        <v>0.06524822695035463</v>
      </c>
      <c r="CW40" s="14">
        <f t="shared" si="17"/>
        <v>0</v>
      </c>
      <c r="CX40" s="14">
        <f t="shared" si="17"/>
        <v>0.9351508120649651</v>
      </c>
      <c r="CY40" s="14">
        <f t="shared" si="17"/>
        <v>1.8064516129032258</v>
      </c>
    </row>
    <row r="41" spans="1:103" ht="15">
      <c r="A41" s="13" t="s">
        <v>98</v>
      </c>
      <c r="B41" s="14">
        <f aca="true" t="shared" si="18" ref="B41:AG41">IF(B$35=0,0,B$8*B14/B$35)</f>
        <v>0.7076531653256348</v>
      </c>
      <c r="C41" s="14">
        <f t="shared" si="18"/>
        <v>0.35347194919561953</v>
      </c>
      <c r="D41" s="14">
        <f t="shared" si="18"/>
        <v>0.09651185871293227</v>
      </c>
      <c r="E41" s="14">
        <f t="shared" si="18"/>
        <v>0.324547380750113</v>
      </c>
      <c r="F41" s="14">
        <f t="shared" si="18"/>
        <v>0</v>
      </c>
      <c r="G41" s="14">
        <f t="shared" si="18"/>
        <v>51.84267158291975</v>
      </c>
      <c r="H41" s="14">
        <f t="shared" si="18"/>
        <v>1.4156945591309353</v>
      </c>
      <c r="I41" s="14">
        <f t="shared" si="18"/>
        <v>0.8073789364423688</v>
      </c>
      <c r="J41" s="14">
        <f t="shared" si="18"/>
        <v>1.0845707576598356</v>
      </c>
      <c r="K41" s="14">
        <f t="shared" si="18"/>
        <v>4.043849192518513</v>
      </c>
      <c r="L41" s="14">
        <f t="shared" si="18"/>
        <v>14.173177127934743</v>
      </c>
      <c r="M41" s="14">
        <f t="shared" si="18"/>
        <v>5.799473215044769</v>
      </c>
      <c r="N41" s="14">
        <f t="shared" si="18"/>
        <v>1.0834695970777877</v>
      </c>
      <c r="O41" s="14">
        <f t="shared" si="18"/>
        <v>97.91478753249389</v>
      </c>
      <c r="P41" s="14">
        <f t="shared" si="18"/>
        <v>23.065320125547224</v>
      </c>
      <c r="Q41" s="14">
        <f t="shared" si="18"/>
        <v>1091.509020083737</v>
      </c>
      <c r="R41" s="14">
        <f t="shared" si="18"/>
        <v>109.65727085785254</v>
      </c>
      <c r="S41" s="14">
        <f t="shared" si="18"/>
        <v>327.2930922112371</v>
      </c>
      <c r="T41" s="14">
        <f t="shared" si="18"/>
        <v>29.174028586686685</v>
      </c>
      <c r="U41" s="14">
        <f t="shared" si="18"/>
        <v>49.23554847791525</v>
      </c>
      <c r="V41" s="14">
        <f t="shared" si="18"/>
        <v>2144.1323988585427</v>
      </c>
      <c r="W41" s="14">
        <f t="shared" si="18"/>
        <v>320.9224501872217</v>
      </c>
      <c r="X41" s="14">
        <f t="shared" si="18"/>
        <v>178.161568443885</v>
      </c>
      <c r="Y41" s="14">
        <f t="shared" si="18"/>
        <v>252.82368495137453</v>
      </c>
      <c r="Z41" s="14">
        <f t="shared" si="18"/>
        <v>9.675016701326326</v>
      </c>
      <c r="AA41" s="14">
        <f t="shared" si="18"/>
        <v>105.1169068088382</v>
      </c>
      <c r="AB41" s="14">
        <f t="shared" si="18"/>
        <v>0</v>
      </c>
      <c r="AC41" s="14">
        <f t="shared" si="18"/>
        <v>0.0696867794004612</v>
      </c>
      <c r="AD41" s="14">
        <f t="shared" si="18"/>
        <v>0</v>
      </c>
      <c r="AE41" s="14">
        <f t="shared" si="18"/>
        <v>0</v>
      </c>
      <c r="AF41" s="14">
        <f t="shared" si="18"/>
        <v>0</v>
      </c>
      <c r="AG41" s="14">
        <f t="shared" si="18"/>
        <v>0</v>
      </c>
      <c r="AH41" s="14">
        <f aca="true" t="shared" si="19" ref="AH41:AY41">IF(AH$35=0,0,AH$8*AH14/AH$35)</f>
        <v>0</v>
      </c>
      <c r="AI41" s="14">
        <f t="shared" si="19"/>
        <v>0</v>
      </c>
      <c r="AJ41" s="14">
        <f t="shared" si="19"/>
        <v>52.30822904418401</v>
      </c>
      <c r="AK41" s="14">
        <f t="shared" si="19"/>
        <v>54.85993978818866</v>
      </c>
      <c r="AL41" s="14">
        <f t="shared" si="19"/>
        <v>18.017275212842495</v>
      </c>
      <c r="AM41" s="14">
        <f t="shared" si="19"/>
        <v>15.672732982139234</v>
      </c>
      <c r="AN41" s="14">
        <f t="shared" si="19"/>
        <v>37.743673079082534</v>
      </c>
      <c r="AO41" s="14">
        <f t="shared" si="19"/>
        <v>0.8330272472429687</v>
      </c>
      <c r="AP41" s="14">
        <f t="shared" si="19"/>
        <v>4.762790500172615</v>
      </c>
      <c r="AQ41" s="14">
        <f t="shared" si="19"/>
        <v>55.803508113542605</v>
      </c>
      <c r="AR41" s="14">
        <f t="shared" si="19"/>
        <v>0.9468677494199536</v>
      </c>
      <c r="AS41" s="14">
        <f t="shared" si="19"/>
        <v>462.5283471082977</v>
      </c>
      <c r="AT41" s="14">
        <f t="shared" si="19"/>
        <v>49.27005599873598</v>
      </c>
      <c r="AU41" s="14">
        <f t="shared" si="19"/>
        <v>10.070680276374294</v>
      </c>
      <c r="AV41" s="14">
        <f t="shared" si="19"/>
        <v>6.910539716864254</v>
      </c>
      <c r="AW41" s="14">
        <f t="shared" si="19"/>
        <v>1.522095268976278</v>
      </c>
      <c r="AX41" s="14">
        <f t="shared" si="19"/>
        <v>0.843776813282159</v>
      </c>
      <c r="AY41" s="14">
        <f t="shared" si="19"/>
        <v>0</v>
      </c>
      <c r="AZ41" s="14"/>
      <c r="BA41" s="14"/>
      <c r="BB41" s="14">
        <f t="shared" si="7"/>
        <v>45.684850485260796</v>
      </c>
      <c r="BC41" s="14">
        <f t="shared" si="7"/>
        <v>9.138508558590624</v>
      </c>
      <c r="BD41" s="14">
        <f t="shared" si="7"/>
        <v>15.854269631816912</v>
      </c>
      <c r="BE41" s="14"/>
      <c r="BF41" s="14">
        <f aca="true" t="shared" si="20" ref="BF41:BT41">IF(BF$35=0,0,BF$8*BF14/BF$35)</f>
        <v>17.654779900999642</v>
      </c>
      <c r="BG41" s="14">
        <f t="shared" si="20"/>
        <v>5.360358947975069</v>
      </c>
      <c r="BH41" s="14">
        <f t="shared" si="20"/>
        <v>0.06806104770945878</v>
      </c>
      <c r="BI41" s="14">
        <f t="shared" si="20"/>
        <v>149.9526523786566</v>
      </c>
      <c r="BJ41" s="14">
        <f t="shared" si="20"/>
        <v>213.1248058425806</v>
      </c>
      <c r="BK41" s="14">
        <f t="shared" si="20"/>
        <v>178.44309579345367</v>
      </c>
      <c r="BL41" s="14">
        <f t="shared" si="20"/>
        <v>12.730852264968819</v>
      </c>
      <c r="BM41" s="14">
        <f t="shared" si="20"/>
        <v>5.619622641509434</v>
      </c>
      <c r="BN41" s="14">
        <f t="shared" si="20"/>
        <v>0</v>
      </c>
      <c r="BO41" s="14">
        <f t="shared" si="20"/>
        <v>0</v>
      </c>
      <c r="BP41" s="14">
        <f t="shared" si="20"/>
        <v>0.4749382769451004</v>
      </c>
      <c r="BQ41" s="14">
        <f t="shared" si="20"/>
        <v>0.28870534642707973</v>
      </c>
      <c r="BR41" s="14">
        <f t="shared" si="20"/>
        <v>0</v>
      </c>
      <c r="BS41" s="14">
        <f t="shared" si="20"/>
        <v>0</v>
      </c>
      <c r="BT41" s="14">
        <f t="shared" si="20"/>
        <v>0</v>
      </c>
      <c r="BU41" s="32">
        <v>0.5994739410949522</v>
      </c>
      <c r="BV41" s="32">
        <v>10.109430418341832</v>
      </c>
      <c r="BW41" s="14">
        <f aca="true" t="shared" si="21" ref="BW41:CY41">IF(BW$35=0,0,BW$8*BW14/BW$35)</f>
        <v>0</v>
      </c>
      <c r="BX41" s="14">
        <f t="shared" si="21"/>
        <v>0</v>
      </c>
      <c r="BY41" s="14">
        <f t="shared" si="21"/>
        <v>0</v>
      </c>
      <c r="BZ41" s="14">
        <f t="shared" si="21"/>
        <v>4.567176781002636</v>
      </c>
      <c r="CA41" s="14">
        <f t="shared" si="21"/>
        <v>10.238696764149891</v>
      </c>
      <c r="CB41" s="14">
        <f t="shared" si="21"/>
        <v>3.8118981430001098</v>
      </c>
      <c r="CC41" s="14">
        <f t="shared" si="21"/>
        <v>0.83139108195263</v>
      </c>
      <c r="CD41" s="14">
        <f t="shared" si="21"/>
        <v>5.445568775714444</v>
      </c>
      <c r="CE41" s="14">
        <f t="shared" si="21"/>
        <v>0.14298899143778498</v>
      </c>
      <c r="CF41" s="14">
        <f t="shared" si="21"/>
        <v>0.006849772044923835</v>
      </c>
      <c r="CG41" s="14">
        <f t="shared" si="21"/>
        <v>0.03889757044234276</v>
      </c>
      <c r="CH41" s="14">
        <f t="shared" si="21"/>
        <v>0</v>
      </c>
      <c r="CI41" s="14">
        <f t="shared" si="21"/>
        <v>0.47434341990097617</v>
      </c>
      <c r="CJ41" s="14">
        <f t="shared" si="21"/>
        <v>80.96784919492322</v>
      </c>
      <c r="CK41" s="14">
        <f t="shared" si="21"/>
        <v>13.882185947480485</v>
      </c>
      <c r="CL41" s="14">
        <f t="shared" si="21"/>
        <v>407.8735243147674</v>
      </c>
      <c r="CM41" s="14">
        <f t="shared" si="21"/>
        <v>30.871460506706413</v>
      </c>
      <c r="CN41" s="14">
        <f t="shared" si="21"/>
        <v>13.956841216216217</v>
      </c>
      <c r="CO41" s="14">
        <f t="shared" si="21"/>
        <v>65.06186392797073</v>
      </c>
      <c r="CP41" s="14">
        <f t="shared" si="21"/>
        <v>272.2995078536233</v>
      </c>
      <c r="CQ41" s="14">
        <f t="shared" si="21"/>
        <v>1.058463541666667</v>
      </c>
      <c r="CR41" s="14">
        <f t="shared" si="21"/>
        <v>0.036936936936936934</v>
      </c>
      <c r="CS41" s="14">
        <f t="shared" si="21"/>
        <v>0</v>
      </c>
      <c r="CT41" s="14">
        <f t="shared" si="21"/>
        <v>0</v>
      </c>
      <c r="CU41" s="14">
        <f t="shared" si="21"/>
        <v>0</v>
      </c>
      <c r="CV41" s="14">
        <f t="shared" si="21"/>
        <v>0</v>
      </c>
      <c r="CW41" s="14">
        <f t="shared" si="21"/>
        <v>0</v>
      </c>
      <c r="CX41" s="14">
        <f t="shared" si="21"/>
        <v>0</v>
      </c>
      <c r="CY41" s="14">
        <f t="shared" si="21"/>
        <v>0</v>
      </c>
    </row>
    <row r="42" spans="1:103" ht="15">
      <c r="A42" s="13" t="s">
        <v>99</v>
      </c>
      <c r="B42" s="14">
        <f aca="true" t="shared" si="22" ref="B42:AG42">IF(B$35=0,0,B$8*B15/B$35)</f>
        <v>0</v>
      </c>
      <c r="C42" s="14">
        <f t="shared" si="22"/>
        <v>29.780011719730943</v>
      </c>
      <c r="D42" s="14">
        <f t="shared" si="22"/>
        <v>0</v>
      </c>
      <c r="E42" s="14">
        <f t="shared" si="22"/>
        <v>0.08113684518752826</v>
      </c>
      <c r="F42" s="14">
        <f t="shared" si="22"/>
        <v>0</v>
      </c>
      <c r="G42" s="14">
        <f t="shared" si="22"/>
        <v>0</v>
      </c>
      <c r="H42" s="14">
        <f t="shared" si="22"/>
        <v>69.51060285332892</v>
      </c>
      <c r="I42" s="14">
        <f t="shared" si="22"/>
        <v>0</v>
      </c>
      <c r="J42" s="14">
        <f t="shared" si="22"/>
        <v>0</v>
      </c>
      <c r="K42" s="14">
        <f t="shared" si="22"/>
        <v>0.02729493224441364</v>
      </c>
      <c r="L42" s="14">
        <f t="shared" si="22"/>
        <v>17.129080379215253</v>
      </c>
      <c r="M42" s="14">
        <f t="shared" si="22"/>
        <v>7.008989019251967</v>
      </c>
      <c r="N42" s="14">
        <f t="shared" si="22"/>
        <v>0</v>
      </c>
      <c r="O42" s="14">
        <f t="shared" si="22"/>
        <v>72.1204954864889</v>
      </c>
      <c r="P42" s="14">
        <f t="shared" si="22"/>
        <v>1.1261548705059226</v>
      </c>
      <c r="Q42" s="14">
        <f t="shared" si="22"/>
        <v>7.942868724230367</v>
      </c>
      <c r="R42" s="14">
        <f t="shared" si="22"/>
        <v>0.7979716988637209</v>
      </c>
      <c r="S42" s="14">
        <f t="shared" si="22"/>
        <v>0</v>
      </c>
      <c r="T42" s="14">
        <f t="shared" si="22"/>
        <v>0.1211313866582328</v>
      </c>
      <c r="U42" s="14">
        <f t="shared" si="22"/>
        <v>0</v>
      </c>
      <c r="V42" s="14">
        <f t="shared" si="22"/>
        <v>4.170490155719565</v>
      </c>
      <c r="W42" s="14">
        <f t="shared" si="22"/>
        <v>0.6242170119567838</v>
      </c>
      <c r="X42" s="14">
        <f t="shared" si="22"/>
        <v>31.899216522935063</v>
      </c>
      <c r="Y42" s="14">
        <f t="shared" si="22"/>
        <v>0</v>
      </c>
      <c r="Z42" s="14">
        <f t="shared" si="22"/>
        <v>0</v>
      </c>
      <c r="AA42" s="14">
        <f t="shared" si="22"/>
        <v>0.04931905732726055</v>
      </c>
      <c r="AB42" s="14">
        <f t="shared" si="22"/>
        <v>3.6679003763047766</v>
      </c>
      <c r="AC42" s="14">
        <f t="shared" si="22"/>
        <v>0</v>
      </c>
      <c r="AD42" s="14">
        <f t="shared" si="22"/>
        <v>33.36294550761582</v>
      </c>
      <c r="AE42" s="14">
        <f t="shared" si="22"/>
        <v>0</v>
      </c>
      <c r="AF42" s="14">
        <f t="shared" si="22"/>
        <v>0</v>
      </c>
      <c r="AG42" s="14">
        <f t="shared" si="22"/>
        <v>0</v>
      </c>
      <c r="AH42" s="14">
        <f aca="true" t="shared" si="23" ref="AH42:AY42">IF(AH$35=0,0,AH$8*AH15/AH$35)</f>
        <v>5.5998607798888695</v>
      </c>
      <c r="AI42" s="14">
        <f t="shared" si="23"/>
        <v>0</v>
      </c>
      <c r="AJ42" s="14">
        <f t="shared" si="23"/>
        <v>269.3599451916853</v>
      </c>
      <c r="AK42" s="14">
        <f t="shared" si="23"/>
        <v>378.4134532834911</v>
      </c>
      <c r="AL42" s="14">
        <f t="shared" si="23"/>
        <v>13.53582097208472</v>
      </c>
      <c r="AM42" s="14">
        <f t="shared" si="23"/>
        <v>1620.0341779476898</v>
      </c>
      <c r="AN42" s="14">
        <f t="shared" si="23"/>
        <v>59.19210722734346</v>
      </c>
      <c r="AO42" s="14">
        <f t="shared" si="23"/>
        <v>3.451112881435156</v>
      </c>
      <c r="AP42" s="14">
        <f t="shared" si="23"/>
        <v>9.355481339624777</v>
      </c>
      <c r="AQ42" s="14">
        <f t="shared" si="23"/>
        <v>0</v>
      </c>
      <c r="AR42" s="14">
        <f t="shared" si="23"/>
        <v>42.09257540603248</v>
      </c>
      <c r="AS42" s="14">
        <f t="shared" si="23"/>
        <v>10.68424331219812</v>
      </c>
      <c r="AT42" s="14">
        <f t="shared" si="23"/>
        <v>3.7539090284751224</v>
      </c>
      <c r="AU42" s="14">
        <f t="shared" si="23"/>
        <v>15.441709757107251</v>
      </c>
      <c r="AV42" s="14">
        <f t="shared" si="23"/>
        <v>29.728870860392494</v>
      </c>
      <c r="AW42" s="14">
        <f t="shared" si="23"/>
        <v>1.9226466555489825</v>
      </c>
      <c r="AX42" s="14">
        <f t="shared" si="23"/>
        <v>3.2063518904722046</v>
      </c>
      <c r="AY42" s="14">
        <f t="shared" si="23"/>
        <v>0</v>
      </c>
      <c r="AZ42" s="14"/>
      <c r="BA42" s="14"/>
      <c r="BB42" s="14">
        <f t="shared" si="7"/>
        <v>48.453629302549324</v>
      </c>
      <c r="BC42" s="14">
        <f t="shared" si="7"/>
        <v>9.692357562141574</v>
      </c>
      <c r="BD42" s="14">
        <f t="shared" si="7"/>
        <v>246.7209375288362</v>
      </c>
      <c r="BE42" s="14"/>
      <c r="BF42" s="14">
        <f aca="true" t="shared" si="24" ref="BF42:BT42">IF(BF$35=0,0,BF$8*BF15/BF$35)</f>
        <v>202.89369697546763</v>
      </c>
      <c r="BG42" s="14">
        <f t="shared" si="24"/>
        <v>2.0066984779598975</v>
      </c>
      <c r="BH42" s="14">
        <f t="shared" si="24"/>
        <v>0</v>
      </c>
      <c r="BI42" s="14">
        <f t="shared" si="24"/>
        <v>0</v>
      </c>
      <c r="BJ42" s="14">
        <f t="shared" si="24"/>
        <v>15.19959855621505</v>
      </c>
      <c r="BK42" s="14">
        <f t="shared" si="24"/>
        <v>11.942698643724059</v>
      </c>
      <c r="BL42" s="14">
        <f t="shared" si="24"/>
        <v>1.9096278397453228</v>
      </c>
      <c r="BM42" s="14">
        <f t="shared" si="24"/>
        <v>304.45132075471696</v>
      </c>
      <c r="BN42" s="14">
        <f t="shared" si="24"/>
        <v>0.12281285548739641</v>
      </c>
      <c r="BO42" s="14">
        <f t="shared" si="24"/>
        <v>0</v>
      </c>
      <c r="BP42" s="14">
        <f t="shared" si="24"/>
        <v>18.522592800858913</v>
      </c>
      <c r="BQ42" s="14">
        <f t="shared" si="24"/>
        <v>11.25950851065611</v>
      </c>
      <c r="BR42" s="14">
        <f t="shared" si="24"/>
        <v>0</v>
      </c>
      <c r="BS42" s="14">
        <f t="shared" si="24"/>
        <v>0</v>
      </c>
      <c r="BT42" s="14">
        <f t="shared" si="24"/>
        <v>0</v>
      </c>
      <c r="BU42" s="32">
        <v>0.3849554685657404</v>
      </c>
      <c r="BV42" s="32">
        <v>6.222966548919748</v>
      </c>
      <c r="BW42" s="14">
        <f aca="true" t="shared" si="25" ref="BW42:CY42">IF(BW$35=0,0,BW$8*BW15/BW$35)</f>
        <v>0.8020312751894245</v>
      </c>
      <c r="BX42" s="14">
        <f t="shared" si="25"/>
        <v>0</v>
      </c>
      <c r="BY42" s="14">
        <f t="shared" si="25"/>
        <v>0</v>
      </c>
      <c r="BZ42" s="14">
        <f t="shared" si="25"/>
        <v>0.5363588390501317</v>
      </c>
      <c r="CA42" s="14">
        <f t="shared" si="25"/>
        <v>0</v>
      </c>
      <c r="CB42" s="14">
        <f t="shared" si="25"/>
        <v>0</v>
      </c>
      <c r="CC42" s="14">
        <f t="shared" si="25"/>
        <v>0</v>
      </c>
      <c r="CD42" s="14">
        <f t="shared" si="25"/>
        <v>0</v>
      </c>
      <c r="CE42" s="14">
        <f t="shared" si="25"/>
        <v>0</v>
      </c>
      <c r="CF42" s="14">
        <f t="shared" si="25"/>
        <v>0</v>
      </c>
      <c r="CG42" s="14">
        <f t="shared" si="25"/>
        <v>1.5170052472513675</v>
      </c>
      <c r="CH42" s="14">
        <f t="shared" si="25"/>
        <v>0.018055779461550844</v>
      </c>
      <c r="CI42" s="14">
        <f t="shared" si="25"/>
        <v>4.641789180459553</v>
      </c>
      <c r="CJ42" s="14">
        <f t="shared" si="25"/>
        <v>33.30664837545106</v>
      </c>
      <c r="CK42" s="14">
        <f t="shared" si="25"/>
        <v>3.0078069552874385</v>
      </c>
      <c r="CL42" s="14">
        <f t="shared" si="25"/>
        <v>16.2113540457806</v>
      </c>
      <c r="CM42" s="14">
        <f t="shared" si="25"/>
        <v>2.6461251862891215</v>
      </c>
      <c r="CN42" s="14">
        <f t="shared" si="25"/>
        <v>3.454434121621622</v>
      </c>
      <c r="CO42" s="14">
        <f t="shared" si="25"/>
        <v>83.08012692234094</v>
      </c>
      <c r="CP42" s="14">
        <f t="shared" si="25"/>
        <v>0.7402795863714272</v>
      </c>
      <c r="CQ42" s="14">
        <f t="shared" si="25"/>
        <v>0</v>
      </c>
      <c r="CR42" s="14">
        <f t="shared" si="25"/>
        <v>0</v>
      </c>
      <c r="CS42" s="14">
        <f t="shared" si="25"/>
        <v>0</v>
      </c>
      <c r="CT42" s="14">
        <f t="shared" si="25"/>
        <v>0</v>
      </c>
      <c r="CU42" s="14">
        <f t="shared" si="25"/>
        <v>221.13199703043804</v>
      </c>
      <c r="CV42" s="14">
        <f t="shared" si="25"/>
        <v>6.590070921985817</v>
      </c>
      <c r="CW42" s="14">
        <f t="shared" si="25"/>
        <v>6.75</v>
      </c>
      <c r="CX42" s="14">
        <f t="shared" si="25"/>
        <v>192.64106728538283</v>
      </c>
      <c r="CY42" s="14">
        <f t="shared" si="25"/>
        <v>8.516129032258064</v>
      </c>
    </row>
    <row r="43" spans="1:103" ht="15">
      <c r="A43" s="13" t="s">
        <v>100</v>
      </c>
      <c r="B43" s="14">
        <f aca="true" t="shared" si="26" ref="B43:AG43">IF(B$35=0,0,B$8*B16/B$35)</f>
        <v>3.052091896251784</v>
      </c>
      <c r="C43" s="14">
        <f t="shared" si="26"/>
        <v>51.69527256985935</v>
      </c>
      <c r="D43" s="14">
        <f t="shared" si="26"/>
        <v>47.290810769336815</v>
      </c>
      <c r="E43" s="14">
        <f t="shared" si="26"/>
        <v>18.093516476818802</v>
      </c>
      <c r="F43" s="14">
        <f t="shared" si="26"/>
        <v>3.804279108810278</v>
      </c>
      <c r="G43" s="14">
        <f t="shared" si="26"/>
        <v>17.108991675112193</v>
      </c>
      <c r="H43" s="14">
        <f t="shared" si="26"/>
        <v>111.13202289177842</v>
      </c>
      <c r="I43" s="14">
        <f t="shared" si="26"/>
        <v>2.6758844750661366</v>
      </c>
      <c r="J43" s="14">
        <f t="shared" si="26"/>
        <v>0.5715981020099133</v>
      </c>
      <c r="K43" s="14">
        <f t="shared" si="26"/>
        <v>0.9847171709715382</v>
      </c>
      <c r="L43" s="14">
        <f t="shared" si="26"/>
        <v>3.410657597631355</v>
      </c>
      <c r="M43" s="14">
        <f t="shared" si="26"/>
        <v>1.3955951587006128</v>
      </c>
      <c r="N43" s="14">
        <f t="shared" si="26"/>
        <v>0.5080168650198755</v>
      </c>
      <c r="O43" s="14">
        <f t="shared" si="26"/>
        <v>11.473715191032325</v>
      </c>
      <c r="P43" s="14">
        <f t="shared" si="26"/>
        <v>2.0437625427700072</v>
      </c>
      <c r="Q43" s="14">
        <f t="shared" si="26"/>
        <v>123.74989472350912</v>
      </c>
      <c r="R43" s="14">
        <f t="shared" si="26"/>
        <v>12.432399068296773</v>
      </c>
      <c r="S43" s="14">
        <f t="shared" si="26"/>
        <v>3.8107690016656344</v>
      </c>
      <c r="T43" s="14">
        <f t="shared" si="26"/>
        <v>9.634604138816362</v>
      </c>
      <c r="U43" s="14">
        <f t="shared" si="26"/>
        <v>8.821865828972708</v>
      </c>
      <c r="V43" s="14">
        <f t="shared" si="26"/>
        <v>41.371262344738085</v>
      </c>
      <c r="W43" s="14">
        <f t="shared" si="26"/>
        <v>6.192232758611296</v>
      </c>
      <c r="X43" s="14">
        <f t="shared" si="26"/>
        <v>24.294759333257044</v>
      </c>
      <c r="Y43" s="14">
        <f t="shared" si="26"/>
        <v>9.226267175950634</v>
      </c>
      <c r="Z43" s="14">
        <f t="shared" si="26"/>
        <v>0.35306932985882805</v>
      </c>
      <c r="AA43" s="14">
        <f t="shared" si="26"/>
        <v>0</v>
      </c>
      <c r="AB43" s="14">
        <f t="shared" si="26"/>
        <v>0</v>
      </c>
      <c r="AC43" s="14">
        <f t="shared" si="26"/>
        <v>725.2303132205997</v>
      </c>
      <c r="AD43" s="14">
        <f t="shared" si="26"/>
        <v>91.91491487348158</v>
      </c>
      <c r="AE43" s="14">
        <f t="shared" si="26"/>
        <v>279.7087271753468</v>
      </c>
      <c r="AF43" s="14">
        <f t="shared" si="26"/>
        <v>0</v>
      </c>
      <c r="AG43" s="14">
        <f t="shared" si="26"/>
        <v>0</v>
      </c>
      <c r="AH43" s="14">
        <f aca="true" t="shared" si="27" ref="AH43:AY43">IF(AH$35=0,0,AH$8*AH16/AH$35)</f>
        <v>0.12173610391062761</v>
      </c>
      <c r="AI43" s="14">
        <f t="shared" si="27"/>
        <v>0</v>
      </c>
      <c r="AJ43" s="14">
        <f t="shared" si="27"/>
        <v>24.919567158286963</v>
      </c>
      <c r="AK43" s="14">
        <f t="shared" si="27"/>
        <v>14.124523316401591</v>
      </c>
      <c r="AL43" s="14">
        <f t="shared" si="27"/>
        <v>7.293795422457813</v>
      </c>
      <c r="AM43" s="14">
        <f t="shared" si="27"/>
        <v>4.665928139720841</v>
      </c>
      <c r="AN43" s="14">
        <f t="shared" si="27"/>
        <v>1514.3430161950716</v>
      </c>
      <c r="AO43" s="14">
        <f t="shared" si="27"/>
        <v>26.656871911775</v>
      </c>
      <c r="AP43" s="14">
        <f t="shared" si="27"/>
        <v>2.211295589365857</v>
      </c>
      <c r="AQ43" s="14">
        <f t="shared" si="27"/>
        <v>283.20935338375375</v>
      </c>
      <c r="AR43" s="14">
        <f t="shared" si="27"/>
        <v>0</v>
      </c>
      <c r="AS43" s="14">
        <f t="shared" si="27"/>
        <v>17.02024806710631</v>
      </c>
      <c r="AT43" s="14">
        <f t="shared" si="27"/>
        <v>1.8769545142375612</v>
      </c>
      <c r="AU43" s="14">
        <f t="shared" si="27"/>
        <v>7.289254295280441</v>
      </c>
      <c r="AV43" s="14">
        <f t="shared" si="27"/>
        <v>1.86991074691621</v>
      </c>
      <c r="AW43" s="14">
        <f t="shared" si="27"/>
        <v>55.516422178976875</v>
      </c>
      <c r="AX43" s="14">
        <f t="shared" si="27"/>
        <v>16.875536265643184</v>
      </c>
      <c r="AY43" s="14">
        <f t="shared" si="27"/>
        <v>0</v>
      </c>
      <c r="AZ43" s="14"/>
      <c r="BA43" s="14"/>
      <c r="BB43" s="14">
        <f t="shared" si="7"/>
        <v>5.0310737045852605</v>
      </c>
      <c r="BC43" s="14">
        <f t="shared" si="7"/>
        <v>1.0063841649889158</v>
      </c>
      <c r="BD43" s="14">
        <f t="shared" si="7"/>
        <v>0.04453446525791267</v>
      </c>
      <c r="BE43" s="14"/>
      <c r="BF43" s="14">
        <f aca="true" t="shared" si="28" ref="BF43:BT43">IF(BF$35=0,0,BF$8*BF16/BF$35)</f>
        <v>1.029609805547149</v>
      </c>
      <c r="BG43" s="14">
        <f t="shared" si="28"/>
        <v>0.8521596276268056</v>
      </c>
      <c r="BH43" s="14">
        <f t="shared" si="28"/>
        <v>0.9868851917871525</v>
      </c>
      <c r="BI43" s="14">
        <f t="shared" si="28"/>
        <v>70.57921833762333</v>
      </c>
      <c r="BJ43" s="14">
        <f t="shared" si="28"/>
        <v>0.5507100926164874</v>
      </c>
      <c r="BK43" s="14">
        <f t="shared" si="28"/>
        <v>0</v>
      </c>
      <c r="BL43" s="14">
        <f t="shared" si="28"/>
        <v>0.04896481640372622</v>
      </c>
      <c r="BM43" s="14">
        <f t="shared" si="28"/>
        <v>0.9916981132075472</v>
      </c>
      <c r="BN43" s="14">
        <f t="shared" si="28"/>
        <v>3748.1255366198516</v>
      </c>
      <c r="BO43" s="14">
        <f t="shared" si="28"/>
        <v>931.2325423728811</v>
      </c>
      <c r="BP43" s="14">
        <f t="shared" si="28"/>
        <v>12623.740666631531</v>
      </c>
      <c r="BQ43" s="14">
        <f t="shared" si="28"/>
        <v>7673.715931695172</v>
      </c>
      <c r="BR43" s="14">
        <f t="shared" si="28"/>
        <v>237.52595501606575</v>
      </c>
      <c r="BS43" s="14">
        <f t="shared" si="28"/>
        <v>78.38207782934664</v>
      </c>
      <c r="BT43" s="14">
        <f t="shared" si="28"/>
        <v>77.0981530343008</v>
      </c>
      <c r="BU43" s="32">
        <v>98.23182115720138</v>
      </c>
      <c r="BV43" s="32">
        <v>1014.528957935433</v>
      </c>
      <c r="BW43" s="14">
        <f aca="true" t="shared" si="29" ref="BW43:CY43">IF(BW$35=0,0,BW$8*BW16/BW$35)</f>
        <v>0</v>
      </c>
      <c r="BX43" s="14">
        <f t="shared" si="29"/>
        <v>0</v>
      </c>
      <c r="BY43" s="14">
        <f t="shared" si="29"/>
        <v>0</v>
      </c>
      <c r="BZ43" s="14">
        <f t="shared" si="29"/>
        <v>0</v>
      </c>
      <c r="CA43" s="14">
        <f t="shared" si="29"/>
        <v>1012.3677638163012</v>
      </c>
      <c r="CB43" s="14">
        <f t="shared" si="29"/>
        <v>376.9076170354719</v>
      </c>
      <c r="CC43" s="14">
        <f t="shared" si="29"/>
        <v>82.20514288891363</v>
      </c>
      <c r="CD43" s="14">
        <f t="shared" si="29"/>
        <v>538.4394529078172</v>
      </c>
      <c r="CE43" s="14">
        <f t="shared" si="29"/>
        <v>14.13826865339709</v>
      </c>
      <c r="CF43" s="14">
        <f t="shared" si="29"/>
        <v>0.6772823307016574</v>
      </c>
      <c r="CG43" s="14">
        <f t="shared" si="29"/>
        <v>1033.8876979648599</v>
      </c>
      <c r="CH43" s="14">
        <f t="shared" si="29"/>
        <v>0</v>
      </c>
      <c r="CI43" s="14">
        <f t="shared" si="29"/>
        <v>0</v>
      </c>
      <c r="CJ43" s="14">
        <f t="shared" si="29"/>
        <v>0.20433526610706176</v>
      </c>
      <c r="CK43" s="14">
        <f t="shared" si="29"/>
        <v>0</v>
      </c>
      <c r="CL43" s="14">
        <f t="shared" si="29"/>
        <v>2.382499316632292</v>
      </c>
      <c r="CM43" s="14">
        <f t="shared" si="29"/>
        <v>0</v>
      </c>
      <c r="CN43" s="14">
        <f t="shared" si="29"/>
        <v>0</v>
      </c>
      <c r="CO43" s="14">
        <f t="shared" si="29"/>
        <v>0</v>
      </c>
      <c r="CP43" s="14">
        <f t="shared" si="29"/>
        <v>0</v>
      </c>
      <c r="CQ43" s="14">
        <f t="shared" si="29"/>
        <v>0</v>
      </c>
      <c r="CR43" s="14">
        <f t="shared" si="29"/>
        <v>0</v>
      </c>
      <c r="CS43" s="14">
        <f t="shared" si="29"/>
        <v>0</v>
      </c>
      <c r="CT43" s="14">
        <f t="shared" si="29"/>
        <v>0</v>
      </c>
      <c r="CU43" s="14">
        <f t="shared" si="29"/>
        <v>0</v>
      </c>
      <c r="CV43" s="14">
        <f t="shared" si="29"/>
        <v>0</v>
      </c>
      <c r="CW43" s="14">
        <f t="shared" si="29"/>
        <v>0.045</v>
      </c>
      <c r="CX43" s="14">
        <f t="shared" si="29"/>
        <v>0.1558584686774942</v>
      </c>
      <c r="CY43" s="14">
        <f t="shared" si="29"/>
        <v>0.12903225806451613</v>
      </c>
    </row>
    <row r="44" spans="1:103" ht="15">
      <c r="A44" s="13" t="s">
        <v>102</v>
      </c>
      <c r="B44" s="14">
        <f aca="true" t="shared" si="30" ref="B44:AG44">IF(B$35=0,0,B$8*B17/B$35)</f>
        <v>0</v>
      </c>
      <c r="C44" s="14">
        <f t="shared" si="30"/>
        <v>6.539231060118961</v>
      </c>
      <c r="D44" s="14">
        <f t="shared" si="30"/>
        <v>0</v>
      </c>
      <c r="E44" s="14">
        <f t="shared" si="30"/>
        <v>0.4868210711251696</v>
      </c>
      <c r="F44" s="14">
        <f t="shared" si="30"/>
        <v>0.03657960681548344</v>
      </c>
      <c r="G44" s="14">
        <f t="shared" si="30"/>
        <v>0.09100527486761804</v>
      </c>
      <c r="H44" s="14">
        <f t="shared" si="30"/>
        <v>0</v>
      </c>
      <c r="I44" s="14">
        <f t="shared" si="30"/>
        <v>0</v>
      </c>
      <c r="J44" s="14">
        <f t="shared" si="30"/>
        <v>0</v>
      </c>
      <c r="K44" s="14">
        <f t="shared" si="30"/>
        <v>0.010498050863236014</v>
      </c>
      <c r="L44" s="14">
        <f t="shared" si="30"/>
        <v>0</v>
      </c>
      <c r="M44" s="14">
        <f t="shared" si="30"/>
        <v>0</v>
      </c>
      <c r="N44" s="14">
        <f t="shared" si="30"/>
        <v>0.0008991448938404877</v>
      </c>
      <c r="O44" s="14">
        <f t="shared" si="30"/>
        <v>0.6038797468964382</v>
      </c>
      <c r="P44" s="14">
        <f t="shared" si="30"/>
        <v>0.020854719824183746</v>
      </c>
      <c r="Q44" s="14">
        <f t="shared" si="30"/>
        <v>0</v>
      </c>
      <c r="R44" s="14">
        <f t="shared" si="30"/>
        <v>0</v>
      </c>
      <c r="S44" s="14">
        <f t="shared" si="30"/>
        <v>0</v>
      </c>
      <c r="T44" s="14">
        <f t="shared" si="30"/>
        <v>0.05590679384226129</v>
      </c>
      <c r="U44" s="14">
        <f t="shared" si="30"/>
        <v>0.11921440309422579</v>
      </c>
      <c r="V44" s="14">
        <f t="shared" si="30"/>
        <v>0</v>
      </c>
      <c r="W44" s="14">
        <f t="shared" si="30"/>
        <v>0</v>
      </c>
      <c r="X44" s="14">
        <f t="shared" si="30"/>
        <v>0</v>
      </c>
      <c r="Y44" s="14">
        <f t="shared" si="30"/>
        <v>0</v>
      </c>
      <c r="Z44" s="14">
        <f t="shared" si="30"/>
        <v>0</v>
      </c>
      <c r="AA44" s="14">
        <f t="shared" si="30"/>
        <v>0</v>
      </c>
      <c r="AB44" s="14">
        <f t="shared" si="30"/>
        <v>0</v>
      </c>
      <c r="AC44" s="14">
        <f t="shared" si="30"/>
        <v>0</v>
      </c>
      <c r="AD44" s="14">
        <f t="shared" si="30"/>
        <v>0</v>
      </c>
      <c r="AE44" s="14">
        <f t="shared" si="30"/>
        <v>0</v>
      </c>
      <c r="AF44" s="14">
        <f t="shared" si="30"/>
        <v>0</v>
      </c>
      <c r="AG44" s="14">
        <f t="shared" si="30"/>
        <v>0</v>
      </c>
      <c r="AH44" s="14">
        <f aca="true" t="shared" si="31" ref="AH44:AY44">IF(AH$35=0,0,AH$8*AH17/AH$35)</f>
        <v>0</v>
      </c>
      <c r="AI44" s="14">
        <f t="shared" si="31"/>
        <v>0</v>
      </c>
      <c r="AJ44" s="14">
        <f t="shared" si="31"/>
        <v>97.18631191731914</v>
      </c>
      <c r="AK44" s="14">
        <f t="shared" si="31"/>
        <v>49.909075945326244</v>
      </c>
      <c r="AL44" s="14">
        <f t="shared" si="31"/>
        <v>16.188110216614835</v>
      </c>
      <c r="AM44" s="14">
        <f t="shared" si="31"/>
        <v>5.8623199704184925</v>
      </c>
      <c r="AN44" s="14">
        <f t="shared" si="31"/>
        <v>8074.081976902482</v>
      </c>
      <c r="AO44" s="14">
        <f t="shared" si="31"/>
        <v>97.42451996327291</v>
      </c>
      <c r="AP44" s="14">
        <f t="shared" si="31"/>
        <v>13.09767387547469</v>
      </c>
      <c r="AQ44" s="14">
        <f t="shared" si="31"/>
        <v>39.298245150382115</v>
      </c>
      <c r="AR44" s="14">
        <f t="shared" si="31"/>
        <v>354.0424593967517</v>
      </c>
      <c r="AS44" s="14">
        <f t="shared" si="31"/>
        <v>79.09652994689307</v>
      </c>
      <c r="AT44" s="14">
        <f t="shared" si="31"/>
        <v>6.960372990297623</v>
      </c>
      <c r="AU44" s="14">
        <f t="shared" si="31"/>
        <v>152.9784289601619</v>
      </c>
      <c r="AV44" s="14">
        <f t="shared" si="31"/>
        <v>19.37661136297232</v>
      </c>
      <c r="AW44" s="14">
        <f t="shared" si="31"/>
        <v>320.761550367422</v>
      </c>
      <c r="AX44" s="14">
        <f t="shared" si="31"/>
        <v>122.68514865122593</v>
      </c>
      <c r="AY44" s="14">
        <f t="shared" si="31"/>
        <v>0</v>
      </c>
      <c r="AZ44" s="14"/>
      <c r="BA44" s="14"/>
      <c r="BB44" s="14">
        <f t="shared" si="7"/>
        <v>0.2701247626622959</v>
      </c>
      <c r="BC44" s="14">
        <f t="shared" si="7"/>
        <v>0.054034049126921654</v>
      </c>
      <c r="BD44" s="14">
        <f t="shared" si="7"/>
        <v>1.6923096798006816</v>
      </c>
      <c r="BE44" s="14"/>
      <c r="BF44" s="14">
        <f aca="true" t="shared" si="32" ref="BF44:BT44">IF(BF$35=0,0,BF$8*BF17/BF$35)</f>
        <v>0.45423962009433044</v>
      </c>
      <c r="BG44" s="14">
        <f t="shared" si="32"/>
        <v>0.16493412147615594</v>
      </c>
      <c r="BH44" s="14">
        <f t="shared" si="32"/>
        <v>0</v>
      </c>
      <c r="BI44" s="14">
        <f t="shared" si="32"/>
        <v>0</v>
      </c>
      <c r="BJ44" s="14">
        <f t="shared" si="32"/>
        <v>0.38549706483154117</v>
      </c>
      <c r="BK44" s="14">
        <f t="shared" si="32"/>
        <v>0.2615189484027166</v>
      </c>
      <c r="BL44" s="14">
        <f t="shared" si="32"/>
        <v>0.04896481640372622</v>
      </c>
      <c r="BM44" s="14">
        <f t="shared" si="32"/>
        <v>0</v>
      </c>
      <c r="BN44" s="14">
        <f t="shared" si="32"/>
        <v>0</v>
      </c>
      <c r="BO44" s="14">
        <f t="shared" si="32"/>
        <v>0</v>
      </c>
      <c r="BP44" s="14">
        <f t="shared" si="32"/>
        <v>0</v>
      </c>
      <c r="BQ44" s="14">
        <f t="shared" si="32"/>
        <v>0</v>
      </c>
      <c r="BR44" s="14">
        <f t="shared" si="32"/>
        <v>0</v>
      </c>
      <c r="BS44" s="14">
        <f t="shared" si="32"/>
        <v>0</v>
      </c>
      <c r="BT44" s="14">
        <f t="shared" si="32"/>
        <v>0</v>
      </c>
      <c r="BU44" s="32">
        <v>0</v>
      </c>
      <c r="BV44" s="32">
        <v>0</v>
      </c>
      <c r="BW44" s="14">
        <f aca="true" t="shared" si="33" ref="BW44:CY44">IF(BW$35=0,0,BW$8*BW17/BW$35)</f>
        <v>0</v>
      </c>
      <c r="BX44" s="14">
        <f t="shared" si="33"/>
        <v>0</v>
      </c>
      <c r="BY44" s="14">
        <f t="shared" si="33"/>
        <v>0</v>
      </c>
      <c r="BZ44" s="14">
        <f t="shared" si="33"/>
        <v>0</v>
      </c>
      <c r="CA44" s="14">
        <f t="shared" si="33"/>
        <v>0</v>
      </c>
      <c r="CB44" s="14">
        <f t="shared" si="33"/>
        <v>0</v>
      </c>
      <c r="CC44" s="14">
        <f t="shared" si="33"/>
        <v>0</v>
      </c>
      <c r="CD44" s="14">
        <f t="shared" si="33"/>
        <v>0</v>
      </c>
      <c r="CE44" s="14">
        <f t="shared" si="33"/>
        <v>0</v>
      </c>
      <c r="CF44" s="14">
        <f t="shared" si="33"/>
        <v>0</v>
      </c>
      <c r="CG44" s="14">
        <f t="shared" si="33"/>
        <v>0</v>
      </c>
      <c r="CH44" s="14">
        <f t="shared" si="33"/>
        <v>0</v>
      </c>
      <c r="CI44" s="14">
        <f t="shared" si="33"/>
        <v>0.06776334570013946</v>
      </c>
      <c r="CJ44" s="14">
        <f t="shared" si="33"/>
        <v>1.6857659453832594</v>
      </c>
      <c r="CK44" s="14">
        <f t="shared" si="33"/>
        <v>0</v>
      </c>
      <c r="CL44" s="14">
        <f t="shared" si="33"/>
        <v>0</v>
      </c>
      <c r="CM44" s="14">
        <f t="shared" si="33"/>
        <v>0</v>
      </c>
      <c r="CN44" s="14">
        <f t="shared" si="33"/>
        <v>0</v>
      </c>
      <c r="CO44" s="14">
        <f t="shared" si="33"/>
        <v>0</v>
      </c>
      <c r="CP44" s="14">
        <f t="shared" si="33"/>
        <v>0</v>
      </c>
      <c r="CQ44" s="14">
        <f t="shared" si="33"/>
        <v>18.908007812500006</v>
      </c>
      <c r="CR44" s="14">
        <f t="shared" si="33"/>
        <v>0.036936936936936934</v>
      </c>
      <c r="CS44" s="14">
        <f t="shared" si="33"/>
        <v>0</v>
      </c>
      <c r="CT44" s="14">
        <f t="shared" si="33"/>
        <v>0</v>
      </c>
      <c r="CU44" s="14">
        <f t="shared" si="33"/>
        <v>0</v>
      </c>
      <c r="CV44" s="14">
        <f t="shared" si="33"/>
        <v>0</v>
      </c>
      <c r="CW44" s="14">
        <f t="shared" si="33"/>
        <v>0</v>
      </c>
      <c r="CX44" s="14">
        <f t="shared" si="33"/>
        <v>0</v>
      </c>
      <c r="CY44" s="14">
        <f t="shared" si="33"/>
        <v>0</v>
      </c>
    </row>
    <row r="45" spans="1:103" ht="15">
      <c r="A45" s="13" t="s">
        <v>106</v>
      </c>
      <c r="B45" s="14">
        <f aca="true" t="shared" si="34" ref="B45:AG45">IF(B$35=0,0,B$8*B18/B$35)</f>
        <v>0</v>
      </c>
      <c r="C45" s="14">
        <f t="shared" si="34"/>
        <v>0</v>
      </c>
      <c r="D45" s="14">
        <f t="shared" si="34"/>
        <v>0</v>
      </c>
      <c r="E45" s="14">
        <f t="shared" si="34"/>
        <v>0</v>
      </c>
      <c r="F45" s="14">
        <f t="shared" si="34"/>
        <v>0</v>
      </c>
      <c r="G45" s="14">
        <f t="shared" si="34"/>
        <v>0.060670183245078696</v>
      </c>
      <c r="H45" s="14">
        <f t="shared" si="34"/>
        <v>0</v>
      </c>
      <c r="I45" s="14">
        <f t="shared" si="34"/>
        <v>0</v>
      </c>
      <c r="J45" s="14">
        <f t="shared" si="34"/>
        <v>0</v>
      </c>
      <c r="K45" s="14">
        <f t="shared" si="34"/>
        <v>0.010498050863236014</v>
      </c>
      <c r="L45" s="14">
        <f t="shared" si="34"/>
        <v>0</v>
      </c>
      <c r="M45" s="14">
        <f t="shared" si="34"/>
        <v>0</v>
      </c>
      <c r="N45" s="14">
        <f t="shared" si="34"/>
        <v>0.0008991448938404877</v>
      </c>
      <c r="O45" s="14">
        <f t="shared" si="34"/>
        <v>0.6901482821673579</v>
      </c>
      <c r="P45" s="14">
        <f t="shared" si="34"/>
        <v>0.020854719824183746</v>
      </c>
      <c r="Q45" s="14">
        <f t="shared" si="34"/>
        <v>0</v>
      </c>
      <c r="R45" s="14">
        <f t="shared" si="34"/>
        <v>0</v>
      </c>
      <c r="S45" s="14">
        <f t="shared" si="34"/>
        <v>0</v>
      </c>
      <c r="T45" s="14">
        <f t="shared" si="34"/>
        <v>0.05590679384226129</v>
      </c>
      <c r="U45" s="14">
        <f t="shared" si="34"/>
        <v>0</v>
      </c>
      <c r="V45" s="14">
        <f t="shared" si="34"/>
        <v>0</v>
      </c>
      <c r="W45" s="14">
        <f t="shared" si="34"/>
        <v>0</v>
      </c>
      <c r="X45" s="14">
        <f t="shared" si="34"/>
        <v>0</v>
      </c>
      <c r="Y45" s="14">
        <f t="shared" si="34"/>
        <v>0</v>
      </c>
      <c r="Z45" s="14">
        <f t="shared" si="34"/>
        <v>0</v>
      </c>
      <c r="AA45" s="14">
        <f t="shared" si="34"/>
        <v>0</v>
      </c>
      <c r="AB45" s="14">
        <f t="shared" si="34"/>
        <v>0</v>
      </c>
      <c r="AC45" s="14">
        <f t="shared" si="34"/>
        <v>0</v>
      </c>
      <c r="AD45" s="14">
        <f t="shared" si="34"/>
        <v>4373.548526593358</v>
      </c>
      <c r="AE45" s="14">
        <f t="shared" si="34"/>
        <v>0</v>
      </c>
      <c r="AF45" s="14">
        <f t="shared" si="34"/>
        <v>0</v>
      </c>
      <c r="AG45" s="14">
        <f t="shared" si="34"/>
        <v>0</v>
      </c>
      <c r="AH45" s="14">
        <f aca="true" t="shared" si="35" ref="AH45:AY45">IF(AH$35=0,0,AH$8*AH18/AH$35)</f>
        <v>0</v>
      </c>
      <c r="AI45" s="14">
        <f t="shared" si="35"/>
        <v>0</v>
      </c>
      <c r="AJ45" s="14">
        <f t="shared" si="35"/>
        <v>18.99831220966648</v>
      </c>
      <c r="AK45" s="14">
        <f t="shared" si="35"/>
        <v>14.08811990579231</v>
      </c>
      <c r="AL45" s="14">
        <f t="shared" si="35"/>
        <v>4.207079491323629</v>
      </c>
      <c r="AM45" s="14">
        <f t="shared" si="35"/>
        <v>2.9909795767441287</v>
      </c>
      <c r="AN45" s="14">
        <f t="shared" si="35"/>
        <v>1551.8081381813197</v>
      </c>
      <c r="AO45" s="14">
        <f t="shared" si="35"/>
        <v>28.600602155341928</v>
      </c>
      <c r="AP45" s="14">
        <f t="shared" si="35"/>
        <v>2.3813952500863076</v>
      </c>
      <c r="AQ45" s="14">
        <f t="shared" si="35"/>
        <v>11.789473545114635</v>
      </c>
      <c r="AR45" s="14">
        <f t="shared" si="35"/>
        <v>35.63665893271462</v>
      </c>
      <c r="AS45" s="14">
        <f t="shared" si="35"/>
        <v>17.682836799645727</v>
      </c>
      <c r="AT45" s="14">
        <f t="shared" si="35"/>
        <v>0.9384772571187806</v>
      </c>
      <c r="AU45" s="14">
        <f t="shared" si="35"/>
        <v>32.99346681021673</v>
      </c>
      <c r="AV45" s="14">
        <f t="shared" si="35"/>
        <v>2.8997166655077455</v>
      </c>
      <c r="AW45" s="14">
        <f t="shared" si="35"/>
        <v>74.10200651595038</v>
      </c>
      <c r="AX45" s="14">
        <f t="shared" si="35"/>
        <v>36.45115833378927</v>
      </c>
      <c r="AY45" s="14">
        <f t="shared" si="35"/>
        <v>0</v>
      </c>
      <c r="AZ45" s="14"/>
      <c r="BA45" s="14"/>
      <c r="BB45" s="14">
        <f t="shared" si="7"/>
        <v>0</v>
      </c>
      <c r="BC45" s="14">
        <f t="shared" si="7"/>
        <v>0</v>
      </c>
      <c r="BD45" s="14">
        <f t="shared" si="7"/>
        <v>1.6923096798006816</v>
      </c>
      <c r="BE45" s="14"/>
      <c r="BF45" s="14">
        <f aca="true" t="shared" si="36" ref="BF45:BT45">IF(BF$35=0,0,BF$8*BF18/BF$35)</f>
        <v>0.45423962009433044</v>
      </c>
      <c r="BG45" s="14">
        <f t="shared" si="36"/>
        <v>0.13744510123012996</v>
      </c>
      <c r="BH45" s="14">
        <f t="shared" si="36"/>
        <v>0</v>
      </c>
      <c r="BI45" s="14">
        <f t="shared" si="36"/>
        <v>6.426542244799569</v>
      </c>
      <c r="BJ45" s="14">
        <f t="shared" si="36"/>
        <v>0.3304260555698924</v>
      </c>
      <c r="BK45" s="14">
        <f t="shared" si="36"/>
        <v>0.1743459656018111</v>
      </c>
      <c r="BL45" s="14">
        <f t="shared" si="36"/>
        <v>0</v>
      </c>
      <c r="BM45" s="14">
        <f t="shared" si="36"/>
        <v>0</v>
      </c>
      <c r="BN45" s="14">
        <f t="shared" si="36"/>
        <v>7698.155407660982</v>
      </c>
      <c r="BO45" s="14">
        <f t="shared" si="36"/>
        <v>1243.6393220338978</v>
      </c>
      <c r="BP45" s="14">
        <f t="shared" si="36"/>
        <v>24842.47771759813</v>
      </c>
      <c r="BQ45" s="14">
        <f t="shared" si="36"/>
        <v>15101.238379224653</v>
      </c>
      <c r="BR45" s="14">
        <f t="shared" si="36"/>
        <v>64.54137807925743</v>
      </c>
      <c r="BS45" s="14">
        <f t="shared" si="36"/>
        <v>21.29825062477686</v>
      </c>
      <c r="BT45" s="14">
        <f t="shared" si="36"/>
        <v>0</v>
      </c>
      <c r="BU45" s="32">
        <v>140.73866786972138</v>
      </c>
      <c r="BV45" s="32">
        <v>1935.4217948085545</v>
      </c>
      <c r="BW45" s="14">
        <f aca="true" t="shared" si="37" ref="BW45:CY45">IF(BW$35=0,0,BW$8*BW18/BW$35)</f>
        <v>992.5939061744317</v>
      </c>
      <c r="BX45" s="14">
        <f t="shared" si="37"/>
        <v>0</v>
      </c>
      <c r="BY45" s="14">
        <f t="shared" si="37"/>
        <v>0</v>
      </c>
      <c r="BZ45" s="14">
        <f t="shared" si="37"/>
        <v>0</v>
      </c>
      <c r="CA45" s="14">
        <f t="shared" si="37"/>
        <v>0</v>
      </c>
      <c r="CB45" s="14">
        <f t="shared" si="37"/>
        <v>0</v>
      </c>
      <c r="CC45" s="14">
        <f t="shared" si="37"/>
        <v>0</v>
      </c>
      <c r="CD45" s="14">
        <f t="shared" si="37"/>
        <v>0</v>
      </c>
      <c r="CE45" s="14">
        <f t="shared" si="37"/>
        <v>0</v>
      </c>
      <c r="CF45" s="14">
        <f t="shared" si="37"/>
        <v>0</v>
      </c>
      <c r="CG45" s="14">
        <f t="shared" si="37"/>
        <v>2034.6054927350121</v>
      </c>
      <c r="CH45" s="14">
        <f t="shared" si="37"/>
        <v>22.345832661615326</v>
      </c>
      <c r="CI45" s="14">
        <f t="shared" si="37"/>
        <v>0</v>
      </c>
      <c r="CJ45" s="14">
        <f t="shared" si="37"/>
        <v>0.25541908263382723</v>
      </c>
      <c r="CK45" s="14">
        <f t="shared" si="37"/>
        <v>0</v>
      </c>
      <c r="CL45" s="14">
        <f t="shared" si="37"/>
        <v>0.36255424383534884</v>
      </c>
      <c r="CM45" s="14">
        <f t="shared" si="37"/>
        <v>0</v>
      </c>
      <c r="CN45" s="14">
        <f t="shared" si="37"/>
        <v>0</v>
      </c>
      <c r="CO45" s="14">
        <f t="shared" si="37"/>
        <v>0</v>
      </c>
      <c r="CP45" s="14">
        <f t="shared" si="37"/>
        <v>0</v>
      </c>
      <c r="CQ45" s="14">
        <f t="shared" si="37"/>
        <v>1.2027994791666672</v>
      </c>
      <c r="CR45" s="14">
        <f t="shared" si="37"/>
        <v>0</v>
      </c>
      <c r="CS45" s="14">
        <f t="shared" si="37"/>
        <v>0</v>
      </c>
      <c r="CT45" s="14">
        <f t="shared" si="37"/>
        <v>0</v>
      </c>
      <c r="CU45" s="14">
        <f t="shared" si="37"/>
        <v>0</v>
      </c>
      <c r="CV45" s="14">
        <f t="shared" si="37"/>
        <v>0</v>
      </c>
      <c r="CW45" s="14">
        <f t="shared" si="37"/>
        <v>0</v>
      </c>
      <c r="CX45" s="14">
        <f t="shared" si="37"/>
        <v>0</v>
      </c>
      <c r="CY45" s="14">
        <f t="shared" si="37"/>
        <v>0</v>
      </c>
    </row>
    <row r="46" spans="1:103" ht="15">
      <c r="A46" s="13" t="s">
        <v>26</v>
      </c>
      <c r="B46" s="14">
        <f aca="true" t="shared" si="38" ref="B46:AG46">IF(B$35=0,0,B$8*B19/B$35)</f>
        <v>0.01080386511947534</v>
      </c>
      <c r="C46" s="14">
        <f t="shared" si="38"/>
        <v>1.4138877967824781</v>
      </c>
      <c r="D46" s="14">
        <f t="shared" si="38"/>
        <v>0</v>
      </c>
      <c r="E46" s="14">
        <f t="shared" si="38"/>
        <v>0.08113684518752826</v>
      </c>
      <c r="F46" s="14">
        <f t="shared" si="38"/>
        <v>0.25605724770838406</v>
      </c>
      <c r="G46" s="14">
        <f t="shared" si="38"/>
        <v>0</v>
      </c>
      <c r="H46" s="14">
        <f t="shared" si="38"/>
        <v>6.229056060176115</v>
      </c>
      <c r="I46" s="14">
        <f t="shared" si="38"/>
        <v>0.023067969612639107</v>
      </c>
      <c r="J46" s="14">
        <f t="shared" si="38"/>
        <v>0.014656361589997778</v>
      </c>
      <c r="K46" s="14">
        <f t="shared" si="38"/>
        <v>0.048291033970885675</v>
      </c>
      <c r="L46" s="14">
        <f t="shared" si="38"/>
        <v>0.35369782493954793</v>
      </c>
      <c r="M46" s="14">
        <f t="shared" si="38"/>
        <v>0.1447283868282117</v>
      </c>
      <c r="N46" s="14">
        <f t="shared" si="38"/>
        <v>0.04855382426738633</v>
      </c>
      <c r="O46" s="14">
        <f t="shared" si="38"/>
        <v>2.5017875228566724</v>
      </c>
      <c r="P46" s="14">
        <f t="shared" si="38"/>
        <v>1.6892323057588836</v>
      </c>
      <c r="Q46" s="14">
        <f t="shared" si="38"/>
        <v>0.31771474896921464</v>
      </c>
      <c r="R46" s="14">
        <f t="shared" si="38"/>
        <v>0.03191886795454884</v>
      </c>
      <c r="S46" s="14">
        <f t="shared" si="38"/>
        <v>0</v>
      </c>
      <c r="T46" s="14">
        <f t="shared" si="38"/>
        <v>0.7174705209756866</v>
      </c>
      <c r="U46" s="14">
        <f t="shared" si="38"/>
        <v>0.47685761237690316</v>
      </c>
      <c r="V46" s="14">
        <f t="shared" si="38"/>
        <v>0</v>
      </c>
      <c r="W46" s="14">
        <f t="shared" si="38"/>
        <v>0</v>
      </c>
      <c r="X46" s="14">
        <f t="shared" si="38"/>
        <v>3.9503673712613083</v>
      </c>
      <c r="Y46" s="14">
        <f t="shared" si="38"/>
        <v>0</v>
      </c>
      <c r="Z46" s="14">
        <f t="shared" si="38"/>
        <v>0</v>
      </c>
      <c r="AA46" s="14">
        <f t="shared" si="38"/>
        <v>13.057415254368081</v>
      </c>
      <c r="AB46" s="14">
        <f t="shared" si="38"/>
        <v>2.588091449103213</v>
      </c>
      <c r="AC46" s="14">
        <f t="shared" si="38"/>
        <v>0</v>
      </c>
      <c r="AD46" s="14">
        <f t="shared" si="38"/>
        <v>0.3336294550761582</v>
      </c>
      <c r="AE46" s="14">
        <f t="shared" si="38"/>
        <v>0.10068708681617955</v>
      </c>
      <c r="AF46" s="14">
        <f t="shared" si="38"/>
        <v>0</v>
      </c>
      <c r="AG46" s="14">
        <f t="shared" si="38"/>
        <v>0</v>
      </c>
      <c r="AH46" s="14">
        <f aca="true" t="shared" si="39" ref="AH46:AY46">IF(AH$35=0,0,AH$8*AH19/AH$35)</f>
        <v>0</v>
      </c>
      <c r="AI46" s="14">
        <f t="shared" si="39"/>
        <v>0</v>
      </c>
      <c r="AJ46" s="14">
        <f t="shared" si="39"/>
        <v>171.3277397102775</v>
      </c>
      <c r="AK46" s="14">
        <f t="shared" si="39"/>
        <v>36.29420037745461</v>
      </c>
      <c r="AL46" s="14">
        <f t="shared" si="39"/>
        <v>8.688533732081407</v>
      </c>
      <c r="AM46" s="14">
        <f t="shared" si="39"/>
        <v>2.9311599852092463</v>
      </c>
      <c r="AN46" s="14">
        <f t="shared" si="39"/>
        <v>8623.663283065065</v>
      </c>
      <c r="AO46" s="14">
        <f t="shared" si="39"/>
        <v>126.58047361677683</v>
      </c>
      <c r="AP46" s="14">
        <f t="shared" si="39"/>
        <v>21.602656911497213</v>
      </c>
      <c r="AQ46" s="14">
        <f t="shared" si="39"/>
        <v>26.984795003262384</v>
      </c>
      <c r="AR46" s="14">
        <f t="shared" si="39"/>
        <v>88.91948955916473</v>
      </c>
      <c r="AS46" s="14">
        <f t="shared" si="39"/>
        <v>44.97321022111302</v>
      </c>
      <c r="AT46" s="14">
        <f t="shared" si="39"/>
        <v>2.189780266610488</v>
      </c>
      <c r="AU46" s="14">
        <f t="shared" si="39"/>
        <v>119.21767222412615</v>
      </c>
      <c r="AV46" s="14">
        <f t="shared" si="39"/>
        <v>61.97805620575902</v>
      </c>
      <c r="AW46" s="14">
        <f t="shared" si="39"/>
        <v>527.8466172255103</v>
      </c>
      <c r="AX46" s="14">
        <f t="shared" si="39"/>
        <v>198.45630648396383</v>
      </c>
      <c r="AY46" s="14">
        <f t="shared" si="39"/>
        <v>0</v>
      </c>
      <c r="AZ46" s="14"/>
      <c r="BA46" s="14"/>
      <c r="BB46" s="14">
        <f t="shared" si="7"/>
        <v>1.4519205993098405</v>
      </c>
      <c r="BC46" s="14">
        <f t="shared" si="7"/>
        <v>0.2904330140572039</v>
      </c>
      <c r="BD46" s="14">
        <f t="shared" si="7"/>
        <v>0</v>
      </c>
      <c r="BE46" s="14"/>
      <c r="BF46" s="14">
        <f aca="true" t="shared" si="40" ref="BF46:BT46">IF(BF$35=0,0,BF$8*BF19/BF$35)</f>
        <v>0.15141320669811015</v>
      </c>
      <c r="BG46" s="14">
        <f t="shared" si="40"/>
        <v>0</v>
      </c>
      <c r="BH46" s="14">
        <f t="shared" si="40"/>
        <v>0.23821366698310575</v>
      </c>
      <c r="BI46" s="14">
        <f t="shared" si="40"/>
        <v>1.352956262063067</v>
      </c>
      <c r="BJ46" s="14">
        <f t="shared" si="40"/>
        <v>0.5507100926164874</v>
      </c>
      <c r="BK46" s="14">
        <f t="shared" si="40"/>
        <v>0</v>
      </c>
      <c r="BL46" s="14">
        <f t="shared" si="40"/>
        <v>0.04896481640372622</v>
      </c>
      <c r="BM46" s="14">
        <f t="shared" si="40"/>
        <v>0</v>
      </c>
      <c r="BN46" s="14">
        <f t="shared" si="40"/>
        <v>0.24562571097479283</v>
      </c>
      <c r="BO46" s="14">
        <f t="shared" si="40"/>
        <v>0</v>
      </c>
      <c r="BP46" s="14">
        <f t="shared" si="40"/>
        <v>594.1477844583205</v>
      </c>
      <c r="BQ46" s="14">
        <f t="shared" si="40"/>
        <v>361.17038838027673</v>
      </c>
      <c r="BR46" s="14">
        <f t="shared" si="40"/>
        <v>0.570153516601214</v>
      </c>
      <c r="BS46" s="14">
        <f t="shared" si="40"/>
        <v>0.18814709032488394</v>
      </c>
      <c r="BT46" s="14">
        <f t="shared" si="40"/>
        <v>0</v>
      </c>
      <c r="BU46" s="32">
        <v>0.08328651795061587</v>
      </c>
      <c r="BV46" s="32">
        <v>0.060232896410826846</v>
      </c>
      <c r="BW46" s="14">
        <f aca="true" t="shared" si="41" ref="BW46:CY46">IF(BW$35=0,0,BW$8*BW19/BW$35)</f>
        <v>0</v>
      </c>
      <c r="BX46" s="14">
        <f t="shared" si="41"/>
        <v>0</v>
      </c>
      <c r="BY46" s="14">
        <f t="shared" si="41"/>
        <v>0</v>
      </c>
      <c r="BZ46" s="14">
        <f t="shared" si="41"/>
        <v>0</v>
      </c>
      <c r="CA46" s="14">
        <f t="shared" si="41"/>
        <v>0</v>
      </c>
      <c r="CB46" s="14">
        <f t="shared" si="41"/>
        <v>0</v>
      </c>
      <c r="CC46" s="14">
        <f t="shared" si="41"/>
        <v>0</v>
      </c>
      <c r="CD46" s="14">
        <f t="shared" si="41"/>
        <v>0</v>
      </c>
      <c r="CE46" s="14">
        <f t="shared" si="41"/>
        <v>0</v>
      </c>
      <c r="CF46" s="14">
        <f t="shared" si="41"/>
        <v>0</v>
      </c>
      <c r="CG46" s="14">
        <f t="shared" si="41"/>
        <v>48.66086062337079</v>
      </c>
      <c r="CH46" s="14">
        <f t="shared" si="41"/>
        <v>0</v>
      </c>
      <c r="CI46" s="14">
        <f t="shared" si="41"/>
        <v>0.03388167285006973</v>
      </c>
      <c r="CJ46" s="14">
        <f t="shared" si="41"/>
        <v>1.8901012114903213</v>
      </c>
      <c r="CK46" s="14">
        <f t="shared" si="41"/>
        <v>0</v>
      </c>
      <c r="CL46" s="14">
        <f t="shared" si="41"/>
        <v>0.6215215608605981</v>
      </c>
      <c r="CM46" s="14">
        <f t="shared" si="41"/>
        <v>0</v>
      </c>
      <c r="CN46" s="14">
        <f t="shared" si="41"/>
        <v>0</v>
      </c>
      <c r="CO46" s="14">
        <f t="shared" si="41"/>
        <v>0</v>
      </c>
      <c r="CP46" s="14">
        <f t="shared" si="41"/>
        <v>0</v>
      </c>
      <c r="CQ46" s="14">
        <f t="shared" si="41"/>
        <v>4.089518229166669</v>
      </c>
      <c r="CR46" s="14">
        <f t="shared" si="41"/>
        <v>0</v>
      </c>
      <c r="CS46" s="14">
        <f t="shared" si="41"/>
        <v>0</v>
      </c>
      <c r="CT46" s="14">
        <f t="shared" si="41"/>
        <v>0</v>
      </c>
      <c r="CU46" s="14">
        <f t="shared" si="41"/>
        <v>0</v>
      </c>
      <c r="CV46" s="14">
        <f t="shared" si="41"/>
        <v>0</v>
      </c>
      <c r="CW46" s="14">
        <f t="shared" si="41"/>
        <v>0</v>
      </c>
      <c r="CX46" s="14">
        <f t="shared" si="41"/>
        <v>0</v>
      </c>
      <c r="CY46" s="14">
        <f t="shared" si="41"/>
        <v>0</v>
      </c>
    </row>
    <row r="47" spans="1:103" ht="15">
      <c r="A47" s="13" t="s">
        <v>111</v>
      </c>
      <c r="B47" s="14">
        <f aca="true" t="shared" si="42" ref="B47:AG47">IF(B$35=0,0,B$8*B20/B$35)</f>
        <v>8.832159735171091</v>
      </c>
      <c r="C47" s="14">
        <f t="shared" si="42"/>
        <v>278.88936791534377</v>
      </c>
      <c r="D47" s="14">
        <f t="shared" si="42"/>
        <v>315.9798254261403</v>
      </c>
      <c r="E47" s="14">
        <f t="shared" si="42"/>
        <v>104.09857237559875</v>
      </c>
      <c r="F47" s="14">
        <f t="shared" si="42"/>
        <v>26.959170223011295</v>
      </c>
      <c r="G47" s="14">
        <f t="shared" si="42"/>
        <v>51.53932066669435</v>
      </c>
      <c r="H47" s="14">
        <f t="shared" si="42"/>
        <v>696.238584180594</v>
      </c>
      <c r="I47" s="14">
        <f t="shared" si="42"/>
        <v>17.716200662506836</v>
      </c>
      <c r="J47" s="14">
        <f t="shared" si="42"/>
        <v>3.612793131934452</v>
      </c>
      <c r="K47" s="14">
        <f t="shared" si="42"/>
        <v>3.2669934286390476</v>
      </c>
      <c r="L47" s="14">
        <f t="shared" si="42"/>
        <v>60.911818280660725</v>
      </c>
      <c r="M47" s="14">
        <f t="shared" si="42"/>
        <v>24.924295760201318</v>
      </c>
      <c r="N47" s="14">
        <f t="shared" si="42"/>
        <v>1.6346454170020066</v>
      </c>
      <c r="O47" s="14">
        <f t="shared" si="42"/>
        <v>531.0691031277819</v>
      </c>
      <c r="P47" s="14">
        <f t="shared" si="42"/>
        <v>17.330272173896695</v>
      </c>
      <c r="Q47" s="14">
        <f t="shared" si="42"/>
        <v>777.2891333531837</v>
      </c>
      <c r="R47" s="14">
        <f t="shared" si="42"/>
        <v>78.08951045080373</v>
      </c>
      <c r="S47" s="14">
        <f t="shared" si="42"/>
        <v>175.8150243950281</v>
      </c>
      <c r="T47" s="14">
        <f t="shared" si="42"/>
        <v>31.438253737298265</v>
      </c>
      <c r="U47" s="14">
        <f t="shared" si="42"/>
        <v>51.14297892742286</v>
      </c>
      <c r="V47" s="14">
        <f t="shared" si="42"/>
        <v>325.6318713585837</v>
      </c>
      <c r="W47" s="14">
        <f t="shared" si="42"/>
        <v>48.738864293585685</v>
      </c>
      <c r="X47" s="14">
        <f t="shared" si="42"/>
        <v>201.86377267145284</v>
      </c>
      <c r="Y47" s="14">
        <f t="shared" si="42"/>
        <v>21.088610687887165</v>
      </c>
      <c r="Z47" s="14">
        <f t="shared" si="42"/>
        <v>0.8070156111058927</v>
      </c>
      <c r="AA47" s="14">
        <f t="shared" si="42"/>
        <v>223.18179810285343</v>
      </c>
      <c r="AB47" s="14">
        <f t="shared" si="42"/>
        <v>21.839362518681163</v>
      </c>
      <c r="AC47" s="14">
        <f t="shared" si="42"/>
        <v>0</v>
      </c>
      <c r="AD47" s="14">
        <f t="shared" si="42"/>
        <v>11.176586745051301</v>
      </c>
      <c r="AE47" s="14">
        <f t="shared" si="42"/>
        <v>166.9391899412257</v>
      </c>
      <c r="AF47" s="14">
        <f t="shared" si="42"/>
        <v>0</v>
      </c>
      <c r="AG47" s="14">
        <f t="shared" si="42"/>
        <v>0</v>
      </c>
      <c r="AH47" s="14">
        <f aca="true" t="shared" si="43" ref="AH47:AY47">IF(AH$35=0,0,AH$8*AH20/AH$35)</f>
        <v>2680.3855359041986</v>
      </c>
      <c r="AI47" s="14">
        <f t="shared" si="43"/>
        <v>887.6532433570083</v>
      </c>
      <c r="AJ47" s="14">
        <f t="shared" si="43"/>
        <v>101.04998792626455</v>
      </c>
      <c r="AK47" s="14">
        <f t="shared" si="43"/>
        <v>81.61644658601126</v>
      </c>
      <c r="AL47" s="14">
        <f t="shared" si="43"/>
        <v>40.0815779798387</v>
      </c>
      <c r="AM47" s="14">
        <f t="shared" si="43"/>
        <v>7.65690771646497</v>
      </c>
      <c r="AN47" s="14">
        <f t="shared" si="43"/>
        <v>363.6484516955148</v>
      </c>
      <c r="AO47" s="14">
        <f t="shared" si="43"/>
        <v>38.27958540902214</v>
      </c>
      <c r="AP47" s="14">
        <f t="shared" si="43"/>
        <v>2.7215945715272083</v>
      </c>
      <c r="AQ47" s="14">
        <f t="shared" si="43"/>
        <v>321.4596453301257</v>
      </c>
      <c r="AR47" s="14">
        <f t="shared" si="43"/>
        <v>13.858700696055683</v>
      </c>
      <c r="AS47" s="14">
        <f t="shared" si="43"/>
        <v>129.0391556620517</v>
      </c>
      <c r="AT47" s="14">
        <f t="shared" si="43"/>
        <v>3.597496152288659</v>
      </c>
      <c r="AU47" s="14">
        <f t="shared" si="43"/>
        <v>158.63719216307695</v>
      </c>
      <c r="AV47" s="14">
        <f t="shared" si="43"/>
        <v>35.14890201087427</v>
      </c>
      <c r="AW47" s="14">
        <f t="shared" si="43"/>
        <v>24.75407569019315</v>
      </c>
      <c r="AX47" s="14">
        <f t="shared" si="43"/>
        <v>30.629098322142376</v>
      </c>
      <c r="AY47" s="14">
        <f t="shared" si="43"/>
        <v>30.739916009282304</v>
      </c>
      <c r="AZ47" s="14"/>
      <c r="BA47" s="14"/>
      <c r="BB47" s="14">
        <f t="shared" si="7"/>
        <v>26.472226740904997</v>
      </c>
      <c r="BC47" s="14">
        <f t="shared" si="7"/>
        <v>5.295336814438322</v>
      </c>
      <c r="BD47" s="14">
        <f t="shared" si="7"/>
        <v>0.08906893051582535</v>
      </c>
      <c r="BE47" s="14"/>
      <c r="BF47" s="14">
        <f aca="true" t="shared" si="44" ref="BF47:BT47">IF(BF$35=0,0,BF$8*BF20/BF$35)</f>
        <v>4.996635821037635</v>
      </c>
      <c r="BG47" s="14">
        <f t="shared" si="44"/>
        <v>4.178331077395951</v>
      </c>
      <c r="BH47" s="14">
        <f t="shared" si="44"/>
        <v>3.6072355286013154</v>
      </c>
      <c r="BI47" s="14">
        <f t="shared" si="44"/>
        <v>51.863323379084235</v>
      </c>
      <c r="BJ47" s="14">
        <f t="shared" si="44"/>
        <v>12.501119102394263</v>
      </c>
      <c r="BK47" s="14">
        <f t="shared" si="44"/>
        <v>34.6076741719595</v>
      </c>
      <c r="BL47" s="14">
        <f t="shared" si="44"/>
        <v>2.007557472552775</v>
      </c>
      <c r="BM47" s="14">
        <f t="shared" si="44"/>
        <v>0</v>
      </c>
      <c r="BN47" s="14">
        <f t="shared" si="44"/>
        <v>0</v>
      </c>
      <c r="BO47" s="14">
        <f t="shared" si="44"/>
        <v>0.03254237288135592</v>
      </c>
      <c r="BP47" s="14">
        <f t="shared" si="44"/>
        <v>18.997531077804016</v>
      </c>
      <c r="BQ47" s="14">
        <f t="shared" si="44"/>
        <v>11.548213857083189</v>
      </c>
      <c r="BR47" s="14">
        <f t="shared" si="44"/>
        <v>0.570153516601214</v>
      </c>
      <c r="BS47" s="14">
        <f t="shared" si="44"/>
        <v>0.18814709032488394</v>
      </c>
      <c r="BT47" s="14">
        <f t="shared" si="44"/>
        <v>0</v>
      </c>
      <c r="BU47" s="32">
        <v>0.9150768292592403</v>
      </c>
      <c r="BV47" s="32">
        <v>14.625127479422513</v>
      </c>
      <c r="BW47" s="14">
        <f aca="true" t="shared" si="45" ref="BW47:CY47">IF(BW$35=0,0,BW$8*BW20/BW$35)</f>
        <v>0</v>
      </c>
      <c r="BX47" s="14">
        <f t="shared" si="45"/>
        <v>0</v>
      </c>
      <c r="BY47" s="14">
        <f t="shared" si="45"/>
        <v>0</v>
      </c>
      <c r="BZ47" s="14">
        <f t="shared" si="45"/>
        <v>0</v>
      </c>
      <c r="CA47" s="14">
        <f t="shared" si="45"/>
        <v>0</v>
      </c>
      <c r="CB47" s="14">
        <f t="shared" si="45"/>
        <v>0</v>
      </c>
      <c r="CC47" s="14">
        <f t="shared" si="45"/>
        <v>0</v>
      </c>
      <c r="CD47" s="14">
        <f t="shared" si="45"/>
        <v>0</v>
      </c>
      <c r="CE47" s="14">
        <f t="shared" si="45"/>
        <v>0</v>
      </c>
      <c r="CF47" s="14">
        <f t="shared" si="45"/>
        <v>0</v>
      </c>
      <c r="CG47" s="14">
        <f t="shared" si="45"/>
        <v>1.5559028176937104</v>
      </c>
      <c r="CH47" s="14">
        <f t="shared" si="45"/>
        <v>0</v>
      </c>
      <c r="CI47" s="14">
        <f t="shared" si="45"/>
        <v>0</v>
      </c>
      <c r="CJ47" s="14">
        <f t="shared" si="45"/>
        <v>1.1238439635888398</v>
      </c>
      <c r="CK47" s="14">
        <f t="shared" si="45"/>
        <v>0</v>
      </c>
      <c r="CL47" s="14">
        <f t="shared" si="45"/>
        <v>53.709821551036676</v>
      </c>
      <c r="CM47" s="14">
        <f t="shared" si="45"/>
        <v>0</v>
      </c>
      <c r="CN47" s="14">
        <f t="shared" si="45"/>
        <v>0</v>
      </c>
      <c r="CO47" s="14">
        <f t="shared" si="45"/>
        <v>0</v>
      </c>
      <c r="CP47" s="14">
        <f t="shared" si="45"/>
        <v>0.24675986212380904</v>
      </c>
      <c r="CQ47" s="14">
        <f t="shared" si="45"/>
        <v>0</v>
      </c>
      <c r="CR47" s="14">
        <f t="shared" si="45"/>
        <v>0</v>
      </c>
      <c r="CS47" s="14">
        <f t="shared" si="45"/>
        <v>0</v>
      </c>
      <c r="CT47" s="14">
        <f t="shared" si="45"/>
        <v>0</v>
      </c>
      <c r="CU47" s="14">
        <f t="shared" si="45"/>
        <v>0</v>
      </c>
      <c r="CV47" s="14">
        <f t="shared" si="45"/>
        <v>0</v>
      </c>
      <c r="CW47" s="14">
        <f t="shared" si="45"/>
        <v>0</v>
      </c>
      <c r="CX47" s="14">
        <f t="shared" si="45"/>
        <v>0</v>
      </c>
      <c r="CY47" s="14">
        <f t="shared" si="45"/>
        <v>0</v>
      </c>
    </row>
    <row r="48" spans="1:103" ht="15">
      <c r="A48" s="13" t="s">
        <v>112</v>
      </c>
      <c r="B48" s="14">
        <f aca="true" t="shared" si="46" ref="B48:AG48">IF(B$35=0,0,B$8*B21/B$35)</f>
        <v>0.00540193255973767</v>
      </c>
      <c r="C48" s="14">
        <f t="shared" si="46"/>
        <v>0</v>
      </c>
      <c r="D48" s="14">
        <f t="shared" si="46"/>
        <v>0</v>
      </c>
      <c r="E48" s="14">
        <f t="shared" si="46"/>
        <v>0</v>
      </c>
      <c r="F48" s="14">
        <f t="shared" si="46"/>
        <v>0.14631842726193375</v>
      </c>
      <c r="G48" s="14">
        <f t="shared" si="46"/>
        <v>1.304408939769192</v>
      </c>
      <c r="H48" s="14">
        <f t="shared" si="46"/>
        <v>0.07078472795654676</v>
      </c>
      <c r="I48" s="14">
        <f t="shared" si="46"/>
        <v>1.1303305110193163</v>
      </c>
      <c r="J48" s="14">
        <f t="shared" si="46"/>
        <v>2.4036433007596356</v>
      </c>
      <c r="K48" s="14">
        <f t="shared" si="46"/>
        <v>0.2246582884732507</v>
      </c>
      <c r="L48" s="14">
        <f t="shared" si="46"/>
        <v>17.76068363803587</v>
      </c>
      <c r="M48" s="14">
        <f t="shared" si="46"/>
        <v>7.267432567159489</v>
      </c>
      <c r="N48" s="14">
        <f t="shared" si="46"/>
        <v>0.07642731597644145</v>
      </c>
      <c r="O48" s="14">
        <f t="shared" si="46"/>
        <v>94.8953887980117</v>
      </c>
      <c r="P48" s="14">
        <f t="shared" si="46"/>
        <v>23.08617484537141</v>
      </c>
      <c r="Q48" s="14">
        <f t="shared" si="46"/>
        <v>804.7714591390207</v>
      </c>
      <c r="R48" s="14">
        <f t="shared" si="46"/>
        <v>80.85049252887221</v>
      </c>
      <c r="S48" s="14">
        <f t="shared" si="46"/>
        <v>728.4631380229465</v>
      </c>
      <c r="T48" s="14">
        <f t="shared" si="46"/>
        <v>1.7890174029523613</v>
      </c>
      <c r="U48" s="14">
        <f t="shared" si="46"/>
        <v>24.67738144050474</v>
      </c>
      <c r="V48" s="14">
        <f t="shared" si="46"/>
        <v>631.7458487883997</v>
      </c>
      <c r="W48" s="14">
        <f t="shared" si="46"/>
        <v>94.55639297121363</v>
      </c>
      <c r="X48" s="14">
        <f t="shared" si="46"/>
        <v>98.66042509725116</v>
      </c>
      <c r="Y48" s="14">
        <f t="shared" si="46"/>
        <v>76.44621374359097</v>
      </c>
      <c r="Z48" s="14">
        <f t="shared" si="46"/>
        <v>2.925431590258861</v>
      </c>
      <c r="AA48" s="14">
        <f t="shared" si="46"/>
        <v>177.59699867794214</v>
      </c>
      <c r="AB48" s="14">
        <f t="shared" si="46"/>
        <v>0</v>
      </c>
      <c r="AC48" s="14">
        <f t="shared" si="46"/>
        <v>0</v>
      </c>
      <c r="AD48" s="14">
        <f t="shared" si="46"/>
        <v>0</v>
      </c>
      <c r="AE48" s="14">
        <f t="shared" si="46"/>
        <v>0</v>
      </c>
      <c r="AF48" s="14">
        <f t="shared" si="46"/>
        <v>0</v>
      </c>
      <c r="AG48" s="14">
        <f t="shared" si="46"/>
        <v>0</v>
      </c>
      <c r="AH48" s="14">
        <f aca="true" t="shared" si="47" ref="AH48:AY48">IF(AH$35=0,0,AH$8*AH21/AH$35)</f>
        <v>0</v>
      </c>
      <c r="AI48" s="14">
        <f t="shared" si="47"/>
        <v>0</v>
      </c>
      <c r="AJ48" s="14">
        <f t="shared" si="47"/>
        <v>0.20575789396750702</v>
      </c>
      <c r="AK48" s="14">
        <f t="shared" si="47"/>
        <v>0.07280682121856491</v>
      </c>
      <c r="AL48" s="14">
        <f t="shared" si="47"/>
        <v>0.06859368735853744</v>
      </c>
      <c r="AM48" s="14">
        <f t="shared" si="47"/>
        <v>0.05981959153488258</v>
      </c>
      <c r="AN48" s="14">
        <f t="shared" si="47"/>
        <v>0</v>
      </c>
      <c r="AO48" s="14">
        <f t="shared" si="47"/>
        <v>0</v>
      </c>
      <c r="AP48" s="14">
        <f t="shared" si="47"/>
        <v>0</v>
      </c>
      <c r="AQ48" s="14">
        <f t="shared" si="47"/>
        <v>0</v>
      </c>
      <c r="AR48" s="14">
        <f t="shared" si="47"/>
        <v>0</v>
      </c>
      <c r="AS48" s="14">
        <f t="shared" si="47"/>
        <v>0</v>
      </c>
      <c r="AT48" s="14">
        <f t="shared" si="47"/>
        <v>0</v>
      </c>
      <c r="AU48" s="14">
        <f t="shared" si="47"/>
        <v>0</v>
      </c>
      <c r="AV48" s="14">
        <f t="shared" si="47"/>
        <v>0</v>
      </c>
      <c r="AW48" s="14">
        <f t="shared" si="47"/>
        <v>0</v>
      </c>
      <c r="AX48" s="14">
        <f t="shared" si="47"/>
        <v>0</v>
      </c>
      <c r="AY48" s="14">
        <f t="shared" si="47"/>
        <v>17.31027894423415</v>
      </c>
      <c r="AZ48" s="14"/>
      <c r="BA48" s="14"/>
      <c r="BB48" s="14">
        <f t="shared" si="7"/>
        <v>9.184241930518061</v>
      </c>
      <c r="BC48" s="14">
        <f t="shared" si="7"/>
        <v>1.8371576703153363</v>
      </c>
      <c r="BD48" s="14">
        <f t="shared" si="7"/>
        <v>2.4048611239272843</v>
      </c>
      <c r="BE48" s="14"/>
      <c r="BF48" s="14">
        <f aca="true" t="shared" si="48" ref="BF48:BT48">IF(BF$35=0,0,BF$8*BF21/BF$35)</f>
        <v>10.4475112621696</v>
      </c>
      <c r="BG48" s="14">
        <f t="shared" si="48"/>
        <v>7.94432685110151</v>
      </c>
      <c r="BH48" s="14">
        <f t="shared" si="48"/>
        <v>0.13612209541891757</v>
      </c>
      <c r="BI48" s="14">
        <f t="shared" si="48"/>
        <v>69.11351572038834</v>
      </c>
      <c r="BJ48" s="14">
        <f t="shared" si="48"/>
        <v>46.03936374273834</v>
      </c>
      <c r="BK48" s="14">
        <f t="shared" si="48"/>
        <v>72.35357572475161</v>
      </c>
      <c r="BL48" s="14">
        <f t="shared" si="48"/>
        <v>20.124539541931476</v>
      </c>
      <c r="BM48" s="14">
        <f t="shared" si="48"/>
        <v>0.11018867924528301</v>
      </c>
      <c r="BN48" s="14">
        <f t="shared" si="48"/>
        <v>0</v>
      </c>
      <c r="BO48" s="14">
        <f t="shared" si="48"/>
        <v>0</v>
      </c>
      <c r="BP48" s="14">
        <f t="shared" si="48"/>
        <v>0</v>
      </c>
      <c r="BQ48" s="14">
        <f t="shared" si="48"/>
        <v>0</v>
      </c>
      <c r="BR48" s="14">
        <f t="shared" si="48"/>
        <v>0</v>
      </c>
      <c r="BS48" s="14">
        <f t="shared" si="48"/>
        <v>0</v>
      </c>
      <c r="BT48" s="14">
        <f t="shared" si="48"/>
        <v>0</v>
      </c>
      <c r="BU48" s="32">
        <v>0.20836084554562415</v>
      </c>
      <c r="BV48" s="32">
        <v>3.5137631939479377</v>
      </c>
      <c r="BW48" s="14">
        <f aca="true" t="shared" si="49" ref="BW48:CY48">IF(BW$35=0,0,BW$8*BW21/BW$35)</f>
        <v>1.604062550378849</v>
      </c>
      <c r="BX48" s="14">
        <f t="shared" si="49"/>
        <v>0</v>
      </c>
      <c r="BY48" s="14">
        <f t="shared" si="49"/>
        <v>0</v>
      </c>
      <c r="BZ48" s="14">
        <f t="shared" si="49"/>
        <v>0.00541776605101143</v>
      </c>
      <c r="CA48" s="14">
        <f t="shared" si="49"/>
        <v>0</v>
      </c>
      <c r="CB48" s="14">
        <f t="shared" si="49"/>
        <v>0</v>
      </c>
      <c r="CC48" s="14">
        <f t="shared" si="49"/>
        <v>0</v>
      </c>
      <c r="CD48" s="14">
        <f t="shared" si="49"/>
        <v>0</v>
      </c>
      <c r="CE48" s="14">
        <f t="shared" si="49"/>
        <v>0</v>
      </c>
      <c r="CF48" s="14">
        <f t="shared" si="49"/>
        <v>0</v>
      </c>
      <c r="CG48" s="14">
        <f t="shared" si="49"/>
        <v>0</v>
      </c>
      <c r="CH48" s="14">
        <f t="shared" si="49"/>
        <v>0.03611155892310169</v>
      </c>
      <c r="CI48" s="14">
        <f t="shared" si="49"/>
        <v>0</v>
      </c>
      <c r="CJ48" s="14">
        <f t="shared" si="49"/>
        <v>0</v>
      </c>
      <c r="CK48" s="14">
        <f t="shared" si="49"/>
        <v>8.005393896380413</v>
      </c>
      <c r="CL48" s="14">
        <f t="shared" si="49"/>
        <v>135.07735256036997</v>
      </c>
      <c r="CM48" s="14">
        <f t="shared" si="49"/>
        <v>1.67123695976155</v>
      </c>
      <c r="CN48" s="14">
        <f t="shared" si="49"/>
        <v>0</v>
      </c>
      <c r="CO48" s="14">
        <f t="shared" si="49"/>
        <v>17.478940836715577</v>
      </c>
      <c r="CP48" s="14">
        <f t="shared" si="49"/>
        <v>19.61740903884282</v>
      </c>
      <c r="CQ48" s="14">
        <f t="shared" si="49"/>
        <v>0</v>
      </c>
      <c r="CR48" s="14">
        <f t="shared" si="49"/>
        <v>0</v>
      </c>
      <c r="CS48" s="14">
        <f t="shared" si="49"/>
        <v>0</v>
      </c>
      <c r="CT48" s="14">
        <f t="shared" si="49"/>
        <v>0</v>
      </c>
      <c r="CU48" s="14">
        <f t="shared" si="49"/>
        <v>0</v>
      </c>
      <c r="CV48" s="14">
        <f t="shared" si="49"/>
        <v>0</v>
      </c>
      <c r="CW48" s="14">
        <f t="shared" si="49"/>
        <v>0</v>
      </c>
      <c r="CX48" s="14">
        <f t="shared" si="49"/>
        <v>0</v>
      </c>
      <c r="CY48" s="14">
        <f t="shared" si="49"/>
        <v>0</v>
      </c>
    </row>
    <row r="49" spans="1:103" ht="15">
      <c r="A49" s="13" t="s">
        <v>92</v>
      </c>
      <c r="B49" s="14">
        <f aca="true" t="shared" si="50" ref="B49:AG49">IF(B$35=0,0,B$8*B22/B$35)</f>
        <v>0</v>
      </c>
      <c r="C49" s="14">
        <f t="shared" si="50"/>
        <v>0</v>
      </c>
      <c r="D49" s="14">
        <f t="shared" si="50"/>
        <v>0</v>
      </c>
      <c r="E49" s="14">
        <f t="shared" si="50"/>
        <v>0</v>
      </c>
      <c r="F49" s="14">
        <f t="shared" si="50"/>
        <v>0</v>
      </c>
      <c r="G49" s="14">
        <f t="shared" si="50"/>
        <v>0</v>
      </c>
      <c r="H49" s="14">
        <f t="shared" si="50"/>
        <v>0</v>
      </c>
      <c r="I49" s="14">
        <f t="shared" si="50"/>
        <v>0</v>
      </c>
      <c r="J49" s="14">
        <f t="shared" si="50"/>
        <v>0</v>
      </c>
      <c r="K49" s="14">
        <f t="shared" si="50"/>
        <v>0</v>
      </c>
      <c r="L49" s="14">
        <f t="shared" si="50"/>
        <v>0</v>
      </c>
      <c r="M49" s="14">
        <f t="shared" si="50"/>
        <v>0</v>
      </c>
      <c r="N49" s="14">
        <f t="shared" si="50"/>
        <v>0</v>
      </c>
      <c r="O49" s="14">
        <f t="shared" si="50"/>
        <v>0</v>
      </c>
      <c r="P49" s="14">
        <f t="shared" si="50"/>
        <v>0</v>
      </c>
      <c r="Q49" s="14">
        <f t="shared" si="50"/>
        <v>0</v>
      </c>
      <c r="R49" s="14">
        <f t="shared" si="50"/>
        <v>0</v>
      </c>
      <c r="S49" s="14">
        <f t="shared" si="50"/>
        <v>0</v>
      </c>
      <c r="T49" s="14">
        <f t="shared" si="50"/>
        <v>0</v>
      </c>
      <c r="U49" s="14">
        <f t="shared" si="50"/>
        <v>0</v>
      </c>
      <c r="V49" s="14">
        <f t="shared" si="50"/>
        <v>0</v>
      </c>
      <c r="W49" s="14">
        <f t="shared" si="50"/>
        <v>0</v>
      </c>
      <c r="X49" s="14">
        <f t="shared" si="50"/>
        <v>0</v>
      </c>
      <c r="Y49" s="14">
        <f t="shared" si="50"/>
        <v>0</v>
      </c>
      <c r="Z49" s="14">
        <f t="shared" si="50"/>
        <v>0</v>
      </c>
      <c r="AA49" s="14">
        <f t="shared" si="50"/>
        <v>0</v>
      </c>
      <c r="AB49" s="14">
        <f t="shared" si="50"/>
        <v>0</v>
      </c>
      <c r="AC49" s="14">
        <f t="shared" si="50"/>
        <v>0</v>
      </c>
      <c r="AD49" s="14">
        <f t="shared" si="50"/>
        <v>0</v>
      </c>
      <c r="AE49" s="14">
        <f t="shared" si="50"/>
        <v>0</v>
      </c>
      <c r="AF49" s="14">
        <f t="shared" si="50"/>
        <v>0</v>
      </c>
      <c r="AG49" s="14">
        <f t="shared" si="50"/>
        <v>0</v>
      </c>
      <c r="AH49" s="14">
        <f aca="true" t="shared" si="51" ref="AH49:AY49">IF(AH$35=0,0,AH$8*AH22/AH$35)</f>
        <v>0</v>
      </c>
      <c r="AI49" s="14">
        <f t="shared" si="51"/>
        <v>0</v>
      </c>
      <c r="AJ49" s="14">
        <f t="shared" si="51"/>
        <v>0</v>
      </c>
      <c r="AK49" s="14">
        <f t="shared" si="51"/>
        <v>0</v>
      </c>
      <c r="AL49" s="14">
        <f t="shared" si="51"/>
        <v>0</v>
      </c>
      <c r="AM49" s="14">
        <f t="shared" si="51"/>
        <v>0</v>
      </c>
      <c r="AN49" s="14">
        <f t="shared" si="51"/>
        <v>0</v>
      </c>
      <c r="AO49" s="14">
        <f t="shared" si="51"/>
        <v>0</v>
      </c>
      <c r="AP49" s="14">
        <f t="shared" si="51"/>
        <v>0</v>
      </c>
      <c r="AQ49" s="14">
        <f t="shared" si="51"/>
        <v>0</v>
      </c>
      <c r="AR49" s="14">
        <f t="shared" si="51"/>
        <v>0</v>
      </c>
      <c r="AS49" s="14">
        <f t="shared" si="51"/>
        <v>0</v>
      </c>
      <c r="AT49" s="14">
        <f t="shared" si="51"/>
        <v>0</v>
      </c>
      <c r="AU49" s="14">
        <f t="shared" si="51"/>
        <v>0</v>
      </c>
      <c r="AV49" s="14">
        <f t="shared" si="51"/>
        <v>0</v>
      </c>
      <c r="AW49" s="14">
        <f t="shared" si="51"/>
        <v>0</v>
      </c>
      <c r="AX49" s="14">
        <f t="shared" si="51"/>
        <v>0</v>
      </c>
      <c r="AY49" s="14">
        <f t="shared" si="51"/>
        <v>0</v>
      </c>
      <c r="AZ49" s="14"/>
      <c r="BA49" s="14"/>
      <c r="BB49" s="14">
        <f t="shared" si="7"/>
        <v>0</v>
      </c>
      <c r="BC49" s="14">
        <f t="shared" si="7"/>
        <v>0</v>
      </c>
      <c r="BD49" s="14">
        <f t="shared" si="7"/>
        <v>0</v>
      </c>
      <c r="BE49" s="14"/>
      <c r="BF49" s="14">
        <f aca="true" t="shared" si="52" ref="BF49:BT49">IF(BF$35=0,0,BF$8*BF22/BF$35)</f>
        <v>0</v>
      </c>
      <c r="BG49" s="14">
        <f t="shared" si="52"/>
        <v>0</v>
      </c>
      <c r="BH49" s="14">
        <f t="shared" si="52"/>
        <v>0</v>
      </c>
      <c r="BI49" s="14">
        <f t="shared" si="52"/>
        <v>0</v>
      </c>
      <c r="BJ49" s="14">
        <f t="shared" si="52"/>
        <v>0</v>
      </c>
      <c r="BK49" s="14">
        <f t="shared" si="52"/>
        <v>0</v>
      </c>
      <c r="BL49" s="14">
        <f t="shared" si="52"/>
        <v>0</v>
      </c>
      <c r="BM49" s="14">
        <f t="shared" si="52"/>
        <v>0</v>
      </c>
      <c r="BN49" s="14">
        <f t="shared" si="52"/>
        <v>0</v>
      </c>
      <c r="BO49" s="14">
        <f t="shared" si="52"/>
        <v>0</v>
      </c>
      <c r="BP49" s="14">
        <f t="shared" si="52"/>
        <v>0</v>
      </c>
      <c r="BQ49" s="14">
        <f t="shared" si="52"/>
        <v>0</v>
      </c>
      <c r="BR49" s="14">
        <f t="shared" si="52"/>
        <v>0</v>
      </c>
      <c r="BS49" s="14">
        <f t="shared" si="52"/>
        <v>0</v>
      </c>
      <c r="BT49" s="14">
        <f t="shared" si="52"/>
        <v>0</v>
      </c>
      <c r="BU49" s="32">
        <v>0</v>
      </c>
      <c r="BV49" s="32">
        <v>0</v>
      </c>
      <c r="BW49" s="14">
        <f aca="true" t="shared" si="53" ref="BW49:CY49">IF(BW$35=0,0,BW$8*BW22/BW$35)</f>
        <v>0</v>
      </c>
      <c r="BX49" s="14">
        <f t="shared" si="53"/>
        <v>0</v>
      </c>
      <c r="BY49" s="14">
        <f t="shared" si="53"/>
        <v>0</v>
      </c>
      <c r="BZ49" s="14">
        <f t="shared" si="53"/>
        <v>0</v>
      </c>
      <c r="CA49" s="14">
        <f t="shared" si="53"/>
        <v>0</v>
      </c>
      <c r="CB49" s="14">
        <f t="shared" si="53"/>
        <v>0</v>
      </c>
      <c r="CC49" s="14">
        <f t="shared" si="53"/>
        <v>0</v>
      </c>
      <c r="CD49" s="14">
        <f t="shared" si="53"/>
        <v>0</v>
      </c>
      <c r="CE49" s="14">
        <f t="shared" si="53"/>
        <v>0</v>
      </c>
      <c r="CF49" s="14">
        <f t="shared" si="53"/>
        <v>0</v>
      </c>
      <c r="CG49" s="14">
        <f t="shared" si="53"/>
        <v>0</v>
      </c>
      <c r="CH49" s="14">
        <f t="shared" si="53"/>
        <v>0</v>
      </c>
      <c r="CI49" s="14">
        <f t="shared" si="53"/>
        <v>0</v>
      </c>
      <c r="CJ49" s="14">
        <f t="shared" si="53"/>
        <v>0</v>
      </c>
      <c r="CK49" s="14">
        <f t="shared" si="53"/>
        <v>0</v>
      </c>
      <c r="CL49" s="14">
        <f t="shared" si="53"/>
        <v>0</v>
      </c>
      <c r="CM49" s="14">
        <f t="shared" si="53"/>
        <v>0</v>
      </c>
      <c r="CN49" s="14">
        <f t="shared" si="53"/>
        <v>0</v>
      </c>
      <c r="CO49" s="14">
        <f t="shared" si="53"/>
        <v>0</v>
      </c>
      <c r="CP49" s="14">
        <f t="shared" si="53"/>
        <v>0</v>
      </c>
      <c r="CQ49" s="14">
        <f t="shared" si="53"/>
        <v>0</v>
      </c>
      <c r="CR49" s="14">
        <f t="shared" si="53"/>
        <v>0</v>
      </c>
      <c r="CS49" s="14">
        <f t="shared" si="53"/>
        <v>0</v>
      </c>
      <c r="CT49" s="14">
        <f t="shared" si="53"/>
        <v>0</v>
      </c>
      <c r="CU49" s="14">
        <f t="shared" si="53"/>
        <v>0</v>
      </c>
      <c r="CV49" s="14">
        <f t="shared" si="53"/>
        <v>0</v>
      </c>
      <c r="CW49" s="14">
        <f t="shared" si="53"/>
        <v>0</v>
      </c>
      <c r="CX49" s="14">
        <f t="shared" si="53"/>
        <v>0</v>
      </c>
      <c r="CY49" s="14">
        <f t="shared" si="53"/>
        <v>0</v>
      </c>
    </row>
    <row r="50" spans="1:103" ht="15">
      <c r="A50" s="13" t="s">
        <v>97</v>
      </c>
      <c r="B50" s="14">
        <f aca="true" t="shared" si="54" ref="B50:AG50">IF(B$35=0,0,B$8*B23/B$35)</f>
        <v>0</v>
      </c>
      <c r="C50" s="14">
        <f t="shared" si="54"/>
        <v>0.7953118856901439</v>
      </c>
      <c r="D50" s="14">
        <f t="shared" si="54"/>
        <v>0</v>
      </c>
      <c r="E50" s="14">
        <f t="shared" si="54"/>
        <v>0.9736421422503392</v>
      </c>
      <c r="F50" s="14">
        <f t="shared" si="54"/>
        <v>0.10973882044645032</v>
      </c>
      <c r="G50" s="14">
        <f t="shared" si="54"/>
        <v>0.15167545811269675</v>
      </c>
      <c r="H50" s="14">
        <f t="shared" si="54"/>
        <v>0</v>
      </c>
      <c r="I50" s="14">
        <f t="shared" si="54"/>
        <v>0</v>
      </c>
      <c r="J50" s="14">
        <f t="shared" si="54"/>
        <v>0</v>
      </c>
      <c r="K50" s="14">
        <f t="shared" si="54"/>
        <v>0.020996101726472028</v>
      </c>
      <c r="L50" s="14">
        <f t="shared" si="54"/>
        <v>0</v>
      </c>
      <c r="M50" s="14">
        <f t="shared" si="54"/>
        <v>0</v>
      </c>
      <c r="N50" s="14">
        <f t="shared" si="54"/>
        <v>0.0017982897876809754</v>
      </c>
      <c r="O50" s="14">
        <f t="shared" si="54"/>
        <v>1.2077594937928764</v>
      </c>
      <c r="P50" s="14">
        <f t="shared" si="54"/>
        <v>0.08341887929673499</v>
      </c>
      <c r="Q50" s="14">
        <f t="shared" si="54"/>
        <v>0</v>
      </c>
      <c r="R50" s="14">
        <f t="shared" si="54"/>
        <v>0</v>
      </c>
      <c r="S50" s="14">
        <f t="shared" si="54"/>
        <v>0</v>
      </c>
      <c r="T50" s="14">
        <f t="shared" si="54"/>
        <v>0.11181358768452258</v>
      </c>
      <c r="U50" s="14">
        <f t="shared" si="54"/>
        <v>0.11921440309422579</v>
      </c>
      <c r="V50" s="14">
        <f t="shared" si="54"/>
        <v>0</v>
      </c>
      <c r="W50" s="14">
        <f t="shared" si="54"/>
        <v>0</v>
      </c>
      <c r="X50" s="14">
        <f t="shared" si="54"/>
        <v>0</v>
      </c>
      <c r="Y50" s="14">
        <f t="shared" si="54"/>
        <v>0</v>
      </c>
      <c r="Z50" s="14">
        <f t="shared" si="54"/>
        <v>0</v>
      </c>
      <c r="AA50" s="14">
        <f t="shared" si="54"/>
        <v>0.16794085322386565</v>
      </c>
      <c r="AB50" s="14">
        <f t="shared" si="54"/>
        <v>1.4768503394041563</v>
      </c>
      <c r="AC50" s="14">
        <f t="shared" si="54"/>
        <v>0</v>
      </c>
      <c r="AD50" s="14">
        <f t="shared" si="54"/>
        <v>0</v>
      </c>
      <c r="AE50" s="14">
        <f t="shared" si="54"/>
        <v>0</v>
      </c>
      <c r="AF50" s="14">
        <f t="shared" si="54"/>
        <v>0</v>
      </c>
      <c r="AG50" s="14">
        <f t="shared" si="54"/>
        <v>0</v>
      </c>
      <c r="AH50" s="14">
        <f aca="true" t="shared" si="55" ref="AH50:AY50">IF(AH$35=0,0,AH$8*AH23/AH$35)</f>
        <v>0</v>
      </c>
      <c r="AI50" s="14">
        <f t="shared" si="55"/>
        <v>0</v>
      </c>
      <c r="AJ50" s="14">
        <f t="shared" si="55"/>
        <v>55.69180330053857</v>
      </c>
      <c r="AK50" s="14">
        <f t="shared" si="55"/>
        <v>90.79010605955044</v>
      </c>
      <c r="AL50" s="14">
        <f t="shared" si="55"/>
        <v>21.99570907963767</v>
      </c>
      <c r="AM50" s="14">
        <f t="shared" si="55"/>
        <v>6.340876702697553</v>
      </c>
      <c r="AN50" s="14">
        <f t="shared" si="55"/>
        <v>3673.531812302144</v>
      </c>
      <c r="AO50" s="14">
        <f t="shared" si="55"/>
        <v>37.168882412698174</v>
      </c>
      <c r="AP50" s="14">
        <f t="shared" si="55"/>
        <v>6.293687446656669</v>
      </c>
      <c r="AQ50" s="14">
        <f t="shared" si="55"/>
        <v>141.21169424037305</v>
      </c>
      <c r="AR50" s="14">
        <f t="shared" si="55"/>
        <v>26.081902552204173</v>
      </c>
      <c r="AS50" s="14">
        <f t="shared" si="55"/>
        <v>24.805665674444473</v>
      </c>
      <c r="AT50" s="14">
        <f t="shared" si="55"/>
        <v>1.955160952330793</v>
      </c>
      <c r="AU50" s="14">
        <f t="shared" si="55"/>
        <v>146.9360207943373</v>
      </c>
      <c r="AV50" s="14">
        <f t="shared" si="55"/>
        <v>5.853633642520309</v>
      </c>
      <c r="AW50" s="14">
        <f t="shared" si="55"/>
        <v>173.03819899940845</v>
      </c>
      <c r="AX50" s="14">
        <f t="shared" si="55"/>
        <v>78.04935522859972</v>
      </c>
      <c r="AY50" s="14">
        <f t="shared" si="55"/>
        <v>2.0493277339521536</v>
      </c>
      <c r="AZ50" s="14"/>
      <c r="BA50" s="14"/>
      <c r="BB50" s="14">
        <f t="shared" si="7"/>
        <v>1.2493270273131187</v>
      </c>
      <c r="BC50" s="14">
        <f t="shared" si="7"/>
        <v>0.24990747721201265</v>
      </c>
      <c r="BD50" s="14">
        <f t="shared" si="7"/>
        <v>3.384619359601363</v>
      </c>
      <c r="BE50" s="14"/>
      <c r="BF50" s="14">
        <f aca="true" t="shared" si="56" ref="BF50:BT50">IF(BF$35=0,0,BF$8*BF23/BF$35)</f>
        <v>0.8781965988490389</v>
      </c>
      <c r="BG50" s="14">
        <f t="shared" si="56"/>
        <v>0.3298682429523119</v>
      </c>
      <c r="BH50" s="14">
        <f t="shared" si="56"/>
        <v>0</v>
      </c>
      <c r="BI50" s="14">
        <f t="shared" si="56"/>
        <v>0</v>
      </c>
      <c r="BJ50" s="14">
        <f t="shared" si="56"/>
        <v>0.7159231204014336</v>
      </c>
      <c r="BK50" s="14">
        <f t="shared" si="56"/>
        <v>0.43586491400452776</v>
      </c>
      <c r="BL50" s="14">
        <f t="shared" si="56"/>
        <v>0.04896481640372622</v>
      </c>
      <c r="BM50" s="14">
        <f t="shared" si="56"/>
        <v>0</v>
      </c>
      <c r="BN50" s="14">
        <f t="shared" si="56"/>
        <v>0</v>
      </c>
      <c r="BO50" s="14">
        <f t="shared" si="56"/>
        <v>0</v>
      </c>
      <c r="BP50" s="14">
        <f t="shared" si="56"/>
        <v>0</v>
      </c>
      <c r="BQ50" s="14">
        <f t="shared" si="56"/>
        <v>0</v>
      </c>
      <c r="BR50" s="14">
        <f t="shared" si="56"/>
        <v>0</v>
      </c>
      <c r="BS50" s="14">
        <f t="shared" si="56"/>
        <v>0</v>
      </c>
      <c r="BT50" s="14">
        <f t="shared" si="56"/>
        <v>0</v>
      </c>
      <c r="BU50" s="32">
        <v>0</v>
      </c>
      <c r="BV50" s="32">
        <v>0</v>
      </c>
      <c r="BW50" s="14">
        <f aca="true" t="shared" si="57" ref="BW50:CY50">IF(BW$35=0,0,BW$8*BW23/BW$35)</f>
        <v>0</v>
      </c>
      <c r="BX50" s="14">
        <f t="shared" si="57"/>
        <v>0</v>
      </c>
      <c r="BY50" s="14">
        <f t="shared" si="57"/>
        <v>0</v>
      </c>
      <c r="BZ50" s="14">
        <f t="shared" si="57"/>
        <v>0</v>
      </c>
      <c r="CA50" s="14">
        <f t="shared" si="57"/>
        <v>0</v>
      </c>
      <c r="CB50" s="14">
        <f t="shared" si="57"/>
        <v>0</v>
      </c>
      <c r="CC50" s="14">
        <f t="shared" si="57"/>
        <v>0</v>
      </c>
      <c r="CD50" s="14">
        <f t="shared" si="57"/>
        <v>0</v>
      </c>
      <c r="CE50" s="14">
        <f t="shared" si="57"/>
        <v>0</v>
      </c>
      <c r="CF50" s="14">
        <f t="shared" si="57"/>
        <v>0</v>
      </c>
      <c r="CG50" s="14">
        <f t="shared" si="57"/>
        <v>0</v>
      </c>
      <c r="CH50" s="14">
        <f t="shared" si="57"/>
        <v>0</v>
      </c>
      <c r="CI50" s="14">
        <f t="shared" si="57"/>
        <v>0</v>
      </c>
      <c r="CJ50" s="14">
        <f t="shared" si="57"/>
        <v>1.1238439635888398</v>
      </c>
      <c r="CK50" s="14">
        <f t="shared" si="57"/>
        <v>0</v>
      </c>
      <c r="CL50" s="14">
        <f t="shared" si="57"/>
        <v>0</v>
      </c>
      <c r="CM50" s="14">
        <f t="shared" si="57"/>
        <v>0</v>
      </c>
      <c r="CN50" s="14">
        <f t="shared" si="57"/>
        <v>0</v>
      </c>
      <c r="CO50" s="14">
        <f t="shared" si="57"/>
        <v>0</v>
      </c>
      <c r="CP50" s="14">
        <f t="shared" si="57"/>
        <v>0</v>
      </c>
      <c r="CQ50" s="14">
        <f t="shared" si="57"/>
        <v>0</v>
      </c>
      <c r="CR50" s="14">
        <f t="shared" si="57"/>
        <v>0</v>
      </c>
      <c r="CS50" s="14">
        <f t="shared" si="57"/>
        <v>0</v>
      </c>
      <c r="CT50" s="14">
        <f t="shared" si="57"/>
        <v>0</v>
      </c>
      <c r="CU50" s="14">
        <f t="shared" si="57"/>
        <v>0</v>
      </c>
      <c r="CV50" s="14">
        <f t="shared" si="57"/>
        <v>0</v>
      </c>
      <c r="CW50" s="14">
        <f t="shared" si="57"/>
        <v>0</v>
      </c>
      <c r="CX50" s="14">
        <f t="shared" si="57"/>
        <v>0</v>
      </c>
      <c r="CY50" s="14">
        <f t="shared" si="57"/>
        <v>0</v>
      </c>
    </row>
    <row r="51" spans="1:103" ht="15">
      <c r="A51" s="13" t="s">
        <v>101</v>
      </c>
      <c r="B51" s="14">
        <f aca="true" t="shared" si="58" ref="B51:AG51">IF(B$35=0,0,B$8*B24/B$35)</f>
        <v>0</v>
      </c>
      <c r="C51" s="14">
        <f t="shared" si="58"/>
        <v>0</v>
      </c>
      <c r="D51" s="14">
        <f t="shared" si="58"/>
        <v>0</v>
      </c>
      <c r="E51" s="14">
        <f t="shared" si="58"/>
        <v>0</v>
      </c>
      <c r="F51" s="14">
        <f t="shared" si="58"/>
        <v>0</v>
      </c>
      <c r="G51" s="14">
        <f t="shared" si="58"/>
        <v>0</v>
      </c>
      <c r="H51" s="14">
        <f t="shared" si="58"/>
        <v>0</v>
      </c>
      <c r="I51" s="14">
        <f t="shared" si="58"/>
        <v>0</v>
      </c>
      <c r="J51" s="14">
        <f t="shared" si="58"/>
        <v>0</v>
      </c>
      <c r="K51" s="14">
        <f t="shared" si="58"/>
        <v>0</v>
      </c>
      <c r="L51" s="14">
        <f t="shared" si="58"/>
        <v>0</v>
      </c>
      <c r="M51" s="14">
        <f t="shared" si="58"/>
        <v>0</v>
      </c>
      <c r="N51" s="14">
        <f t="shared" si="58"/>
        <v>0</v>
      </c>
      <c r="O51" s="14">
        <f t="shared" si="58"/>
        <v>0</v>
      </c>
      <c r="P51" s="14">
        <f t="shared" si="58"/>
        <v>0</v>
      </c>
      <c r="Q51" s="14">
        <f t="shared" si="58"/>
        <v>0</v>
      </c>
      <c r="R51" s="14">
        <f t="shared" si="58"/>
        <v>0</v>
      </c>
      <c r="S51" s="14">
        <f t="shared" si="58"/>
        <v>0</v>
      </c>
      <c r="T51" s="14">
        <f t="shared" si="58"/>
        <v>0</v>
      </c>
      <c r="U51" s="14">
        <f t="shared" si="58"/>
        <v>0</v>
      </c>
      <c r="V51" s="14">
        <f t="shared" si="58"/>
        <v>0</v>
      </c>
      <c r="W51" s="14">
        <f t="shared" si="58"/>
        <v>0</v>
      </c>
      <c r="X51" s="14">
        <f t="shared" si="58"/>
        <v>0</v>
      </c>
      <c r="Y51" s="14">
        <f t="shared" si="58"/>
        <v>0</v>
      </c>
      <c r="Z51" s="14">
        <f t="shared" si="58"/>
        <v>0</v>
      </c>
      <c r="AA51" s="14">
        <f t="shared" si="58"/>
        <v>0</v>
      </c>
      <c r="AB51" s="14">
        <f t="shared" si="58"/>
        <v>0</v>
      </c>
      <c r="AC51" s="14">
        <f t="shared" si="58"/>
        <v>0</v>
      </c>
      <c r="AD51" s="14">
        <f t="shared" si="58"/>
        <v>0</v>
      </c>
      <c r="AE51" s="14">
        <f t="shared" si="58"/>
        <v>0</v>
      </c>
      <c r="AF51" s="14">
        <f t="shared" si="58"/>
        <v>0</v>
      </c>
      <c r="AG51" s="14">
        <f t="shared" si="58"/>
        <v>0</v>
      </c>
      <c r="AH51" s="14">
        <f aca="true" t="shared" si="59" ref="AH51:AY51">IF(AH$35=0,0,AH$8*AH24/AH$35)</f>
        <v>0</v>
      </c>
      <c r="AI51" s="14">
        <f t="shared" si="59"/>
        <v>0</v>
      </c>
      <c r="AJ51" s="14">
        <f t="shared" si="59"/>
        <v>0</v>
      </c>
      <c r="AK51" s="14">
        <f t="shared" si="59"/>
        <v>0</v>
      </c>
      <c r="AL51" s="14">
        <f t="shared" si="59"/>
        <v>0</v>
      </c>
      <c r="AM51" s="14">
        <f t="shared" si="59"/>
        <v>0</v>
      </c>
      <c r="AN51" s="14">
        <f t="shared" si="59"/>
        <v>0</v>
      </c>
      <c r="AO51" s="14">
        <f t="shared" si="59"/>
        <v>0</v>
      </c>
      <c r="AP51" s="14">
        <f t="shared" si="59"/>
        <v>0</v>
      </c>
      <c r="AQ51" s="14">
        <f t="shared" si="59"/>
        <v>0</v>
      </c>
      <c r="AR51" s="14">
        <f t="shared" si="59"/>
        <v>0</v>
      </c>
      <c r="AS51" s="14">
        <f t="shared" si="59"/>
        <v>0</v>
      </c>
      <c r="AT51" s="14">
        <f t="shared" si="59"/>
        <v>0</v>
      </c>
      <c r="AU51" s="14">
        <f t="shared" si="59"/>
        <v>0</v>
      </c>
      <c r="AV51" s="14">
        <f t="shared" si="59"/>
        <v>0</v>
      </c>
      <c r="AW51" s="14">
        <f t="shared" si="59"/>
        <v>0</v>
      </c>
      <c r="AX51" s="14">
        <f t="shared" si="59"/>
        <v>0</v>
      </c>
      <c r="AY51" s="14">
        <f t="shared" si="59"/>
        <v>0</v>
      </c>
      <c r="AZ51" s="14"/>
      <c r="BA51" s="14"/>
      <c r="BB51" s="14">
        <f t="shared" si="7"/>
        <v>0</v>
      </c>
      <c r="BC51" s="14">
        <f t="shared" si="7"/>
        <v>0</v>
      </c>
      <c r="BD51" s="14">
        <f t="shared" si="7"/>
        <v>0</v>
      </c>
      <c r="BE51" s="14"/>
      <c r="BF51" s="14">
        <f aca="true" t="shared" si="60" ref="BF51:BT51">IF(BF$35=0,0,BF$8*BF24/BF$35)</f>
        <v>0</v>
      </c>
      <c r="BG51" s="14">
        <f t="shared" si="60"/>
        <v>0</v>
      </c>
      <c r="BH51" s="14">
        <f t="shared" si="60"/>
        <v>0</v>
      </c>
      <c r="BI51" s="14">
        <f t="shared" si="60"/>
        <v>0</v>
      </c>
      <c r="BJ51" s="14">
        <f t="shared" si="60"/>
        <v>0</v>
      </c>
      <c r="BK51" s="14">
        <f t="shared" si="60"/>
        <v>0</v>
      </c>
      <c r="BL51" s="14">
        <f t="shared" si="60"/>
        <v>0</v>
      </c>
      <c r="BM51" s="14">
        <f t="shared" si="60"/>
        <v>0</v>
      </c>
      <c r="BN51" s="14">
        <f t="shared" si="60"/>
        <v>0</v>
      </c>
      <c r="BO51" s="14">
        <f t="shared" si="60"/>
        <v>0</v>
      </c>
      <c r="BP51" s="14">
        <f t="shared" si="60"/>
        <v>0</v>
      </c>
      <c r="BQ51" s="14">
        <f t="shared" si="60"/>
        <v>0</v>
      </c>
      <c r="BR51" s="14">
        <f t="shared" si="60"/>
        <v>0</v>
      </c>
      <c r="BS51" s="14">
        <f t="shared" si="60"/>
        <v>0</v>
      </c>
      <c r="BT51" s="14">
        <f t="shared" si="60"/>
        <v>0</v>
      </c>
      <c r="BU51" s="32">
        <v>0</v>
      </c>
      <c r="BV51" s="32">
        <v>0</v>
      </c>
      <c r="BW51" s="14">
        <f aca="true" t="shared" si="61" ref="BW51:CY51">IF(BW$35=0,0,BW$8*BW24/BW$35)</f>
        <v>0</v>
      </c>
      <c r="BX51" s="14">
        <f t="shared" si="61"/>
        <v>0</v>
      </c>
      <c r="BY51" s="14">
        <f t="shared" si="61"/>
        <v>0</v>
      </c>
      <c r="BZ51" s="14">
        <f t="shared" si="61"/>
        <v>0</v>
      </c>
      <c r="CA51" s="14">
        <f t="shared" si="61"/>
        <v>0</v>
      </c>
      <c r="CB51" s="14">
        <f t="shared" si="61"/>
        <v>0</v>
      </c>
      <c r="CC51" s="14">
        <f t="shared" si="61"/>
        <v>0</v>
      </c>
      <c r="CD51" s="14">
        <f t="shared" si="61"/>
        <v>0</v>
      </c>
      <c r="CE51" s="14">
        <f t="shared" si="61"/>
        <v>0</v>
      </c>
      <c r="CF51" s="14">
        <f t="shared" si="61"/>
        <v>0</v>
      </c>
      <c r="CG51" s="14">
        <f t="shared" si="61"/>
        <v>0</v>
      </c>
      <c r="CH51" s="14">
        <f t="shared" si="61"/>
        <v>0</v>
      </c>
      <c r="CI51" s="14">
        <f t="shared" si="61"/>
        <v>0</v>
      </c>
      <c r="CJ51" s="14">
        <f t="shared" si="61"/>
        <v>0</v>
      </c>
      <c r="CK51" s="14">
        <f t="shared" si="61"/>
        <v>0</v>
      </c>
      <c r="CL51" s="14">
        <f t="shared" si="61"/>
        <v>0</v>
      </c>
      <c r="CM51" s="14">
        <f t="shared" si="61"/>
        <v>0</v>
      </c>
      <c r="CN51" s="14">
        <f t="shared" si="61"/>
        <v>0</v>
      </c>
      <c r="CO51" s="14">
        <f t="shared" si="61"/>
        <v>0</v>
      </c>
      <c r="CP51" s="14">
        <f t="shared" si="61"/>
        <v>0</v>
      </c>
      <c r="CQ51" s="14">
        <f t="shared" si="61"/>
        <v>0</v>
      </c>
      <c r="CR51" s="14">
        <f t="shared" si="61"/>
        <v>0</v>
      </c>
      <c r="CS51" s="14">
        <f t="shared" si="61"/>
        <v>0</v>
      </c>
      <c r="CT51" s="14">
        <f t="shared" si="61"/>
        <v>0</v>
      </c>
      <c r="CU51" s="14">
        <f t="shared" si="61"/>
        <v>0</v>
      </c>
      <c r="CV51" s="14">
        <f t="shared" si="61"/>
        <v>0</v>
      </c>
      <c r="CW51" s="14">
        <f t="shared" si="61"/>
        <v>0</v>
      </c>
      <c r="CX51" s="14">
        <f t="shared" si="61"/>
        <v>0</v>
      </c>
      <c r="CY51" s="14">
        <f t="shared" si="61"/>
        <v>0</v>
      </c>
    </row>
    <row r="52" spans="1:103" ht="15">
      <c r="A52" s="13" t="s">
        <v>103</v>
      </c>
      <c r="B52" s="14">
        <f aca="true" t="shared" si="62" ref="B52:AG52">IF(B$35=0,0,B$8*B25/B$35)</f>
        <v>0</v>
      </c>
      <c r="C52" s="14">
        <f t="shared" si="62"/>
        <v>0</v>
      </c>
      <c r="D52" s="14">
        <f t="shared" si="62"/>
        <v>0</v>
      </c>
      <c r="E52" s="14">
        <f t="shared" si="62"/>
        <v>0</v>
      </c>
      <c r="F52" s="14">
        <f t="shared" si="62"/>
        <v>0</v>
      </c>
      <c r="G52" s="14">
        <f t="shared" si="62"/>
        <v>0</v>
      </c>
      <c r="H52" s="14">
        <f t="shared" si="62"/>
        <v>0</v>
      </c>
      <c r="I52" s="14">
        <f t="shared" si="62"/>
        <v>0</v>
      </c>
      <c r="J52" s="14">
        <f t="shared" si="62"/>
        <v>0</v>
      </c>
      <c r="K52" s="14">
        <f t="shared" si="62"/>
        <v>0</v>
      </c>
      <c r="L52" s="14">
        <f t="shared" si="62"/>
        <v>0</v>
      </c>
      <c r="M52" s="14">
        <f t="shared" si="62"/>
        <v>0</v>
      </c>
      <c r="N52" s="14">
        <f t="shared" si="62"/>
        <v>0</v>
      </c>
      <c r="O52" s="14">
        <f t="shared" si="62"/>
        <v>0</v>
      </c>
      <c r="P52" s="14">
        <f t="shared" si="62"/>
        <v>0</v>
      </c>
      <c r="Q52" s="14">
        <f t="shared" si="62"/>
        <v>0</v>
      </c>
      <c r="R52" s="14">
        <f t="shared" si="62"/>
        <v>0</v>
      </c>
      <c r="S52" s="14">
        <f t="shared" si="62"/>
        <v>0</v>
      </c>
      <c r="T52" s="14">
        <f t="shared" si="62"/>
        <v>0</v>
      </c>
      <c r="U52" s="14">
        <f t="shared" si="62"/>
        <v>0</v>
      </c>
      <c r="V52" s="14">
        <f t="shared" si="62"/>
        <v>0</v>
      </c>
      <c r="W52" s="14">
        <f t="shared" si="62"/>
        <v>0</v>
      </c>
      <c r="X52" s="14">
        <f t="shared" si="62"/>
        <v>0</v>
      </c>
      <c r="Y52" s="14">
        <f t="shared" si="62"/>
        <v>0</v>
      </c>
      <c r="Z52" s="14">
        <f t="shared" si="62"/>
        <v>0</v>
      </c>
      <c r="AA52" s="14">
        <f t="shared" si="62"/>
        <v>0</v>
      </c>
      <c r="AB52" s="14">
        <f t="shared" si="62"/>
        <v>0</v>
      </c>
      <c r="AC52" s="14">
        <f t="shared" si="62"/>
        <v>0</v>
      </c>
      <c r="AD52" s="14">
        <f t="shared" si="62"/>
        <v>0</v>
      </c>
      <c r="AE52" s="14">
        <f t="shared" si="62"/>
        <v>0</v>
      </c>
      <c r="AF52" s="14">
        <f t="shared" si="62"/>
        <v>0</v>
      </c>
      <c r="AG52" s="14">
        <f t="shared" si="62"/>
        <v>0</v>
      </c>
      <c r="AH52" s="14">
        <f aca="true" t="shared" si="63" ref="AH52:AY52">IF(AH$35=0,0,AH$8*AH25/AH$35)</f>
        <v>0</v>
      </c>
      <c r="AI52" s="14">
        <f t="shared" si="63"/>
        <v>0</v>
      </c>
      <c r="AJ52" s="14">
        <f t="shared" si="63"/>
        <v>0</v>
      </c>
      <c r="AK52" s="14">
        <f t="shared" si="63"/>
        <v>0</v>
      </c>
      <c r="AL52" s="14">
        <f t="shared" si="63"/>
        <v>0</v>
      </c>
      <c r="AM52" s="14">
        <f t="shared" si="63"/>
        <v>0</v>
      </c>
      <c r="AN52" s="14">
        <f t="shared" si="63"/>
        <v>0</v>
      </c>
      <c r="AO52" s="14">
        <f t="shared" si="63"/>
        <v>0</v>
      </c>
      <c r="AP52" s="14">
        <f t="shared" si="63"/>
        <v>0</v>
      </c>
      <c r="AQ52" s="14">
        <f t="shared" si="63"/>
        <v>0</v>
      </c>
      <c r="AR52" s="14">
        <f t="shared" si="63"/>
        <v>0</v>
      </c>
      <c r="AS52" s="14">
        <f t="shared" si="63"/>
        <v>0</v>
      </c>
      <c r="AT52" s="14">
        <f t="shared" si="63"/>
        <v>0</v>
      </c>
      <c r="AU52" s="14">
        <f t="shared" si="63"/>
        <v>0</v>
      </c>
      <c r="AV52" s="14">
        <f t="shared" si="63"/>
        <v>0</v>
      </c>
      <c r="AW52" s="14">
        <f t="shared" si="63"/>
        <v>0</v>
      </c>
      <c r="AX52" s="14">
        <f t="shared" si="63"/>
        <v>0</v>
      </c>
      <c r="AY52" s="14">
        <f t="shared" si="63"/>
        <v>0</v>
      </c>
      <c r="AZ52" s="14"/>
      <c r="BA52" s="14"/>
      <c r="BB52" s="14">
        <f t="shared" si="7"/>
        <v>0</v>
      </c>
      <c r="BC52" s="14">
        <f t="shared" si="7"/>
        <v>0</v>
      </c>
      <c r="BD52" s="14">
        <f t="shared" si="7"/>
        <v>0</v>
      </c>
      <c r="BE52" s="14"/>
      <c r="BF52" s="14">
        <f aca="true" t="shared" si="64" ref="BF52:BT52">IF(BF$35=0,0,BF$8*BF25/BF$35)</f>
        <v>0</v>
      </c>
      <c r="BG52" s="14">
        <f t="shared" si="64"/>
        <v>0</v>
      </c>
      <c r="BH52" s="14">
        <f t="shared" si="64"/>
        <v>0</v>
      </c>
      <c r="BI52" s="14">
        <f t="shared" si="64"/>
        <v>0</v>
      </c>
      <c r="BJ52" s="14">
        <f t="shared" si="64"/>
        <v>0</v>
      </c>
      <c r="BK52" s="14">
        <f t="shared" si="64"/>
        <v>0</v>
      </c>
      <c r="BL52" s="14">
        <f t="shared" si="64"/>
        <v>0</v>
      </c>
      <c r="BM52" s="14">
        <f t="shared" si="64"/>
        <v>0</v>
      </c>
      <c r="BN52" s="14">
        <f t="shared" si="64"/>
        <v>0</v>
      </c>
      <c r="BO52" s="14">
        <f t="shared" si="64"/>
        <v>0</v>
      </c>
      <c r="BP52" s="14">
        <f t="shared" si="64"/>
        <v>0</v>
      </c>
      <c r="BQ52" s="14">
        <f t="shared" si="64"/>
        <v>0</v>
      </c>
      <c r="BR52" s="14">
        <f t="shared" si="64"/>
        <v>0</v>
      </c>
      <c r="BS52" s="14">
        <f t="shared" si="64"/>
        <v>0</v>
      </c>
      <c r="BT52" s="14">
        <f t="shared" si="64"/>
        <v>0</v>
      </c>
      <c r="BU52" s="32">
        <v>0</v>
      </c>
      <c r="BV52" s="32">
        <v>0</v>
      </c>
      <c r="BW52" s="14">
        <f aca="true" t="shared" si="65" ref="BW52:CY52">IF(BW$35=0,0,BW$8*BW25/BW$35)</f>
        <v>0</v>
      </c>
      <c r="BX52" s="14">
        <f t="shared" si="65"/>
        <v>0</v>
      </c>
      <c r="BY52" s="14">
        <f t="shared" si="65"/>
        <v>0</v>
      </c>
      <c r="BZ52" s="14">
        <f t="shared" si="65"/>
        <v>0</v>
      </c>
      <c r="CA52" s="14">
        <f t="shared" si="65"/>
        <v>0</v>
      </c>
      <c r="CB52" s="14">
        <f t="shared" si="65"/>
        <v>0</v>
      </c>
      <c r="CC52" s="14">
        <f t="shared" si="65"/>
        <v>0</v>
      </c>
      <c r="CD52" s="14">
        <f t="shared" si="65"/>
        <v>0</v>
      </c>
      <c r="CE52" s="14">
        <f t="shared" si="65"/>
        <v>0</v>
      </c>
      <c r="CF52" s="14">
        <f t="shared" si="65"/>
        <v>0</v>
      </c>
      <c r="CG52" s="14">
        <f t="shared" si="65"/>
        <v>0</v>
      </c>
      <c r="CH52" s="14">
        <f t="shared" si="65"/>
        <v>0</v>
      </c>
      <c r="CI52" s="14">
        <f t="shared" si="65"/>
        <v>0</v>
      </c>
      <c r="CJ52" s="14">
        <f t="shared" si="65"/>
        <v>0</v>
      </c>
      <c r="CK52" s="14">
        <f t="shared" si="65"/>
        <v>0</v>
      </c>
      <c r="CL52" s="14">
        <f t="shared" si="65"/>
        <v>0</v>
      </c>
      <c r="CM52" s="14">
        <f t="shared" si="65"/>
        <v>0</v>
      </c>
      <c r="CN52" s="14">
        <f t="shared" si="65"/>
        <v>0</v>
      </c>
      <c r="CO52" s="14">
        <f t="shared" si="65"/>
        <v>0</v>
      </c>
      <c r="CP52" s="14">
        <f t="shared" si="65"/>
        <v>0</v>
      </c>
      <c r="CQ52" s="14">
        <f t="shared" si="65"/>
        <v>0</v>
      </c>
      <c r="CR52" s="14">
        <f t="shared" si="65"/>
        <v>0</v>
      </c>
      <c r="CS52" s="14">
        <f t="shared" si="65"/>
        <v>0</v>
      </c>
      <c r="CT52" s="14">
        <f t="shared" si="65"/>
        <v>0</v>
      </c>
      <c r="CU52" s="14">
        <f t="shared" si="65"/>
        <v>0</v>
      </c>
      <c r="CV52" s="14">
        <f t="shared" si="65"/>
        <v>0</v>
      </c>
      <c r="CW52" s="14">
        <f t="shared" si="65"/>
        <v>0</v>
      </c>
      <c r="CX52" s="14">
        <f t="shared" si="65"/>
        <v>0</v>
      </c>
      <c r="CY52" s="14">
        <f t="shared" si="65"/>
        <v>0</v>
      </c>
    </row>
    <row r="53" spans="1:103" ht="15">
      <c r="A53" s="13" t="s">
        <v>107</v>
      </c>
      <c r="B53" s="14">
        <f aca="true" t="shared" si="66" ref="B53:AG53">IF(B$35=0,0,B$8*B26/B$35)</f>
        <v>0</v>
      </c>
      <c r="C53" s="14">
        <f t="shared" si="66"/>
        <v>0</v>
      </c>
      <c r="D53" s="14">
        <f t="shared" si="66"/>
        <v>0</v>
      </c>
      <c r="E53" s="14">
        <f t="shared" si="66"/>
        <v>0</v>
      </c>
      <c r="F53" s="14">
        <f t="shared" si="66"/>
        <v>0</v>
      </c>
      <c r="G53" s="14">
        <f t="shared" si="66"/>
        <v>0</v>
      </c>
      <c r="H53" s="14">
        <f t="shared" si="66"/>
        <v>0</v>
      </c>
      <c r="I53" s="14">
        <f t="shared" si="66"/>
        <v>0</v>
      </c>
      <c r="J53" s="14">
        <f t="shared" si="66"/>
        <v>0</v>
      </c>
      <c r="K53" s="14">
        <f t="shared" si="66"/>
        <v>0</v>
      </c>
      <c r="L53" s="14">
        <f t="shared" si="66"/>
        <v>0</v>
      </c>
      <c r="M53" s="14">
        <f t="shared" si="66"/>
        <v>0</v>
      </c>
      <c r="N53" s="14">
        <f t="shared" si="66"/>
        <v>0</v>
      </c>
      <c r="O53" s="14">
        <f t="shared" si="66"/>
        <v>0</v>
      </c>
      <c r="P53" s="14">
        <f t="shared" si="66"/>
        <v>0</v>
      </c>
      <c r="Q53" s="14">
        <f t="shared" si="66"/>
        <v>0</v>
      </c>
      <c r="R53" s="14">
        <f t="shared" si="66"/>
        <v>0</v>
      </c>
      <c r="S53" s="14">
        <f t="shared" si="66"/>
        <v>0</v>
      </c>
      <c r="T53" s="14">
        <f t="shared" si="66"/>
        <v>0</v>
      </c>
      <c r="U53" s="14">
        <f t="shared" si="66"/>
        <v>0</v>
      </c>
      <c r="V53" s="14">
        <f t="shared" si="66"/>
        <v>0</v>
      </c>
      <c r="W53" s="14">
        <f t="shared" si="66"/>
        <v>0</v>
      </c>
      <c r="X53" s="14">
        <f t="shared" si="66"/>
        <v>0</v>
      </c>
      <c r="Y53" s="14">
        <f t="shared" si="66"/>
        <v>0</v>
      </c>
      <c r="Z53" s="14">
        <f t="shared" si="66"/>
        <v>0</v>
      </c>
      <c r="AA53" s="14">
        <f t="shared" si="66"/>
        <v>2.026979857240255</v>
      </c>
      <c r="AB53" s="14">
        <f t="shared" si="66"/>
        <v>0</v>
      </c>
      <c r="AC53" s="14">
        <f t="shared" si="66"/>
        <v>0</v>
      </c>
      <c r="AD53" s="14">
        <f t="shared" si="66"/>
        <v>0</v>
      </c>
      <c r="AE53" s="14">
        <f t="shared" si="66"/>
        <v>0</v>
      </c>
      <c r="AF53" s="14">
        <f t="shared" si="66"/>
        <v>0</v>
      </c>
      <c r="AG53" s="14">
        <f t="shared" si="66"/>
        <v>0</v>
      </c>
      <c r="AH53" s="14">
        <f aca="true" t="shared" si="67" ref="AH53:AY53">IF(AH$35=0,0,AH$8*AH26/AH$35)</f>
        <v>0</v>
      </c>
      <c r="AI53" s="14">
        <f t="shared" si="67"/>
        <v>0</v>
      </c>
      <c r="AJ53" s="14">
        <f t="shared" si="67"/>
        <v>0</v>
      </c>
      <c r="AK53" s="14">
        <f t="shared" si="67"/>
        <v>0</v>
      </c>
      <c r="AL53" s="14">
        <f t="shared" si="67"/>
        <v>0</v>
      </c>
      <c r="AM53" s="14">
        <f t="shared" si="67"/>
        <v>0</v>
      </c>
      <c r="AN53" s="14">
        <f t="shared" si="67"/>
        <v>0</v>
      </c>
      <c r="AO53" s="14">
        <f t="shared" si="67"/>
        <v>0</v>
      </c>
      <c r="AP53" s="14">
        <f t="shared" si="67"/>
        <v>0</v>
      </c>
      <c r="AQ53" s="14">
        <f t="shared" si="67"/>
        <v>0</v>
      </c>
      <c r="AR53" s="14">
        <f t="shared" si="67"/>
        <v>0</v>
      </c>
      <c r="AS53" s="14">
        <f t="shared" si="67"/>
        <v>0</v>
      </c>
      <c r="AT53" s="14">
        <f t="shared" si="67"/>
        <v>0</v>
      </c>
      <c r="AU53" s="14">
        <f t="shared" si="67"/>
        <v>0</v>
      </c>
      <c r="AV53" s="14">
        <f t="shared" si="67"/>
        <v>0</v>
      </c>
      <c r="AW53" s="14">
        <f t="shared" si="67"/>
        <v>0</v>
      </c>
      <c r="AX53" s="14">
        <f t="shared" si="67"/>
        <v>0</v>
      </c>
      <c r="AY53" s="14">
        <f t="shared" si="67"/>
        <v>0</v>
      </c>
      <c r="AZ53" s="14"/>
      <c r="BA53" s="14"/>
      <c r="BB53" s="14">
        <f t="shared" si="7"/>
        <v>0</v>
      </c>
      <c r="BC53" s="14">
        <f t="shared" si="7"/>
        <v>0</v>
      </c>
      <c r="BD53" s="14">
        <f t="shared" si="7"/>
        <v>0</v>
      </c>
      <c r="BE53" s="14"/>
      <c r="BF53" s="14">
        <f aca="true" t="shared" si="68" ref="BF53:BT53">IF(BF$35=0,0,BF$8*BF26/BF$35)</f>
        <v>0</v>
      </c>
      <c r="BG53" s="14">
        <f t="shared" si="68"/>
        <v>0</v>
      </c>
      <c r="BH53" s="14">
        <f t="shared" si="68"/>
        <v>0</v>
      </c>
      <c r="BI53" s="14">
        <f t="shared" si="68"/>
        <v>0</v>
      </c>
      <c r="BJ53" s="14">
        <f t="shared" si="68"/>
        <v>0</v>
      </c>
      <c r="BK53" s="14">
        <f t="shared" si="68"/>
        <v>0</v>
      </c>
      <c r="BL53" s="14">
        <f t="shared" si="68"/>
        <v>0</v>
      </c>
      <c r="BM53" s="14">
        <f t="shared" si="68"/>
        <v>0</v>
      </c>
      <c r="BN53" s="14">
        <f t="shared" si="68"/>
        <v>0</v>
      </c>
      <c r="BO53" s="14">
        <f t="shared" si="68"/>
        <v>0</v>
      </c>
      <c r="BP53" s="14">
        <f t="shared" si="68"/>
        <v>0</v>
      </c>
      <c r="BQ53" s="14">
        <f t="shared" si="68"/>
        <v>0</v>
      </c>
      <c r="BR53" s="14">
        <f t="shared" si="68"/>
        <v>0</v>
      </c>
      <c r="BS53" s="14">
        <f t="shared" si="68"/>
        <v>0</v>
      </c>
      <c r="BT53" s="14">
        <f t="shared" si="68"/>
        <v>0</v>
      </c>
      <c r="BU53" s="32">
        <v>0</v>
      </c>
      <c r="BV53" s="32">
        <v>0</v>
      </c>
      <c r="BW53" s="14">
        <f aca="true" t="shared" si="69" ref="BW53:CY53">IF(BW$35=0,0,BW$8*BW26/BW$35)</f>
        <v>0</v>
      </c>
      <c r="BX53" s="14">
        <f t="shared" si="69"/>
        <v>0</v>
      </c>
      <c r="BY53" s="14">
        <f t="shared" si="69"/>
        <v>0</v>
      </c>
      <c r="BZ53" s="14">
        <f t="shared" si="69"/>
        <v>0</v>
      </c>
      <c r="CA53" s="14">
        <f t="shared" si="69"/>
        <v>0</v>
      </c>
      <c r="CB53" s="14">
        <f t="shared" si="69"/>
        <v>0</v>
      </c>
      <c r="CC53" s="14">
        <f t="shared" si="69"/>
        <v>0</v>
      </c>
      <c r="CD53" s="14">
        <f t="shared" si="69"/>
        <v>0</v>
      </c>
      <c r="CE53" s="14">
        <f t="shared" si="69"/>
        <v>0</v>
      </c>
      <c r="CF53" s="14">
        <f t="shared" si="69"/>
        <v>0</v>
      </c>
      <c r="CG53" s="14">
        <f t="shared" si="69"/>
        <v>0</v>
      </c>
      <c r="CH53" s="14">
        <f t="shared" si="69"/>
        <v>0</v>
      </c>
      <c r="CI53" s="14">
        <f t="shared" si="69"/>
        <v>0</v>
      </c>
      <c r="CJ53" s="14">
        <f t="shared" si="69"/>
        <v>0</v>
      </c>
      <c r="CK53" s="14">
        <f t="shared" si="69"/>
        <v>0</v>
      </c>
      <c r="CL53" s="14">
        <f t="shared" si="69"/>
        <v>0</v>
      </c>
      <c r="CM53" s="14">
        <f t="shared" si="69"/>
        <v>0</v>
      </c>
      <c r="CN53" s="14">
        <f t="shared" si="69"/>
        <v>0</v>
      </c>
      <c r="CO53" s="14">
        <f t="shared" si="69"/>
        <v>0</v>
      </c>
      <c r="CP53" s="14">
        <f t="shared" si="69"/>
        <v>0</v>
      </c>
      <c r="CQ53" s="14">
        <f t="shared" si="69"/>
        <v>0</v>
      </c>
      <c r="CR53" s="14">
        <f t="shared" si="69"/>
        <v>0</v>
      </c>
      <c r="CS53" s="14">
        <f t="shared" si="69"/>
        <v>0</v>
      </c>
      <c r="CT53" s="14">
        <f t="shared" si="69"/>
        <v>0</v>
      </c>
      <c r="CU53" s="14">
        <f t="shared" si="69"/>
        <v>0</v>
      </c>
      <c r="CV53" s="14">
        <f t="shared" si="69"/>
        <v>0</v>
      </c>
      <c r="CW53" s="14">
        <f t="shared" si="69"/>
        <v>0</v>
      </c>
      <c r="CX53" s="14">
        <f t="shared" si="69"/>
        <v>0</v>
      </c>
      <c r="CY53" s="14">
        <f t="shared" si="69"/>
        <v>0</v>
      </c>
    </row>
    <row r="54" spans="1:103" ht="15">
      <c r="A54" s="13" t="s">
        <v>33</v>
      </c>
      <c r="B54" s="14">
        <f aca="true" t="shared" si="70" ref="B54:AG54">IF(B$35=0,0,B$8*B27/B$35)</f>
        <v>0</v>
      </c>
      <c r="C54" s="14">
        <f t="shared" si="70"/>
        <v>0</v>
      </c>
      <c r="D54" s="14">
        <f t="shared" si="70"/>
        <v>0</v>
      </c>
      <c r="E54" s="14">
        <f t="shared" si="70"/>
        <v>0</v>
      </c>
      <c r="F54" s="14">
        <f t="shared" si="70"/>
        <v>0</v>
      </c>
      <c r="G54" s="14">
        <f t="shared" si="70"/>
        <v>0</v>
      </c>
      <c r="H54" s="14">
        <f t="shared" si="70"/>
        <v>0</v>
      </c>
      <c r="I54" s="14">
        <f t="shared" si="70"/>
        <v>0</v>
      </c>
      <c r="J54" s="14">
        <f t="shared" si="70"/>
        <v>0</v>
      </c>
      <c r="K54" s="14">
        <f t="shared" si="70"/>
        <v>0</v>
      </c>
      <c r="L54" s="14">
        <f t="shared" si="70"/>
        <v>0</v>
      </c>
      <c r="M54" s="14">
        <f t="shared" si="70"/>
        <v>0</v>
      </c>
      <c r="N54" s="14">
        <f t="shared" si="70"/>
        <v>0</v>
      </c>
      <c r="O54" s="14">
        <f t="shared" si="70"/>
        <v>0</v>
      </c>
      <c r="P54" s="14">
        <f t="shared" si="70"/>
        <v>0</v>
      </c>
      <c r="Q54" s="14">
        <f t="shared" si="70"/>
        <v>0</v>
      </c>
      <c r="R54" s="14">
        <f t="shared" si="70"/>
        <v>0</v>
      </c>
      <c r="S54" s="14">
        <f t="shared" si="70"/>
        <v>0</v>
      </c>
      <c r="T54" s="14">
        <f t="shared" si="70"/>
        <v>0</v>
      </c>
      <c r="U54" s="14">
        <f t="shared" si="70"/>
        <v>0</v>
      </c>
      <c r="V54" s="14">
        <f t="shared" si="70"/>
        <v>0</v>
      </c>
      <c r="W54" s="14">
        <f t="shared" si="70"/>
        <v>0</v>
      </c>
      <c r="X54" s="14">
        <f t="shared" si="70"/>
        <v>0</v>
      </c>
      <c r="Y54" s="14">
        <f t="shared" si="70"/>
        <v>0</v>
      </c>
      <c r="Z54" s="14">
        <f t="shared" si="70"/>
        <v>0</v>
      </c>
      <c r="AA54" s="14">
        <f t="shared" si="70"/>
        <v>38.914659260295394</v>
      </c>
      <c r="AB54" s="14">
        <f t="shared" si="70"/>
        <v>0</v>
      </c>
      <c r="AC54" s="14">
        <f t="shared" si="70"/>
        <v>0</v>
      </c>
      <c r="AD54" s="14">
        <f t="shared" si="70"/>
        <v>0</v>
      </c>
      <c r="AE54" s="14">
        <f t="shared" si="70"/>
        <v>0</v>
      </c>
      <c r="AF54" s="14">
        <f t="shared" si="70"/>
        <v>0</v>
      </c>
      <c r="AG54" s="14">
        <f t="shared" si="70"/>
        <v>0</v>
      </c>
      <c r="AH54" s="14">
        <f aca="true" t="shared" si="71" ref="AH54:AY54">IF(AH$35=0,0,AH$8*AH27/AH$35)</f>
        <v>0</v>
      </c>
      <c r="AI54" s="14">
        <f t="shared" si="71"/>
        <v>0</v>
      </c>
      <c r="AJ54" s="14">
        <f t="shared" si="71"/>
        <v>0.9830654934003114</v>
      </c>
      <c r="AK54" s="14">
        <f t="shared" si="71"/>
        <v>0</v>
      </c>
      <c r="AL54" s="14">
        <f t="shared" si="71"/>
        <v>0.022864562452845807</v>
      </c>
      <c r="AM54" s="14">
        <f t="shared" si="71"/>
        <v>0</v>
      </c>
      <c r="AN54" s="14">
        <f t="shared" si="71"/>
        <v>0</v>
      </c>
      <c r="AO54" s="14">
        <f t="shared" si="71"/>
        <v>0.03966796415442708</v>
      </c>
      <c r="AP54" s="14">
        <f t="shared" si="71"/>
        <v>0</v>
      </c>
      <c r="AQ54" s="14">
        <f t="shared" si="71"/>
        <v>0</v>
      </c>
      <c r="AR54" s="14">
        <f t="shared" si="71"/>
        <v>0</v>
      </c>
      <c r="AS54" s="14">
        <f t="shared" si="71"/>
        <v>0</v>
      </c>
      <c r="AT54" s="14">
        <f t="shared" si="71"/>
        <v>0</v>
      </c>
      <c r="AU54" s="14">
        <f t="shared" si="71"/>
        <v>0</v>
      </c>
      <c r="AV54" s="14">
        <f t="shared" si="71"/>
        <v>0.02710015575240884</v>
      </c>
      <c r="AW54" s="14">
        <f t="shared" si="71"/>
        <v>0</v>
      </c>
      <c r="AX54" s="14">
        <f t="shared" si="71"/>
        <v>0</v>
      </c>
      <c r="AY54" s="14">
        <f t="shared" si="71"/>
        <v>0</v>
      </c>
      <c r="AZ54" s="14"/>
      <c r="BA54" s="14"/>
      <c r="BB54" s="14">
        <f t="shared" si="7"/>
        <v>0</v>
      </c>
      <c r="BC54" s="14">
        <f t="shared" si="7"/>
        <v>0</v>
      </c>
      <c r="BD54" s="14">
        <f t="shared" si="7"/>
        <v>0</v>
      </c>
      <c r="BE54" s="14"/>
      <c r="BF54" s="14">
        <f aca="true" t="shared" si="72" ref="BF54:BT54">IF(BF$35=0,0,BF$8*BF27/BF$35)</f>
        <v>0</v>
      </c>
      <c r="BG54" s="14">
        <f t="shared" si="72"/>
        <v>0</v>
      </c>
      <c r="BH54" s="14">
        <f t="shared" si="72"/>
        <v>0</v>
      </c>
      <c r="BI54" s="14">
        <f t="shared" si="72"/>
        <v>0</v>
      </c>
      <c r="BJ54" s="14">
        <f t="shared" si="72"/>
        <v>0</v>
      </c>
      <c r="BK54" s="14">
        <f t="shared" si="72"/>
        <v>0</v>
      </c>
      <c r="BL54" s="14">
        <f t="shared" si="72"/>
        <v>0</v>
      </c>
      <c r="BM54" s="14">
        <f t="shared" si="72"/>
        <v>0</v>
      </c>
      <c r="BN54" s="14">
        <f t="shared" si="72"/>
        <v>0</v>
      </c>
      <c r="BO54" s="14">
        <f t="shared" si="72"/>
        <v>0</v>
      </c>
      <c r="BP54" s="14">
        <f t="shared" si="72"/>
        <v>0</v>
      </c>
      <c r="BQ54" s="14">
        <f t="shared" si="72"/>
        <v>0</v>
      </c>
      <c r="BR54" s="14">
        <f t="shared" si="72"/>
        <v>0</v>
      </c>
      <c r="BS54" s="14">
        <f t="shared" si="72"/>
        <v>0</v>
      </c>
      <c r="BT54" s="14">
        <f t="shared" si="72"/>
        <v>0</v>
      </c>
      <c r="BU54" s="32">
        <v>0</v>
      </c>
      <c r="BV54" s="32">
        <v>0</v>
      </c>
      <c r="BW54" s="14">
        <f aca="true" t="shared" si="73" ref="BW54:CY54">IF(BW$35=0,0,BW$8*BW27/BW$35)</f>
        <v>0</v>
      </c>
      <c r="BX54" s="14">
        <f t="shared" si="73"/>
        <v>0</v>
      </c>
      <c r="BY54" s="14">
        <f t="shared" si="73"/>
        <v>0</v>
      </c>
      <c r="BZ54" s="14">
        <f t="shared" si="73"/>
        <v>0</v>
      </c>
      <c r="CA54" s="14">
        <f t="shared" si="73"/>
        <v>0</v>
      </c>
      <c r="CB54" s="14">
        <f t="shared" si="73"/>
        <v>0</v>
      </c>
      <c r="CC54" s="14">
        <f t="shared" si="73"/>
        <v>0</v>
      </c>
      <c r="CD54" s="14">
        <f t="shared" si="73"/>
        <v>0</v>
      </c>
      <c r="CE54" s="14">
        <f t="shared" si="73"/>
        <v>0</v>
      </c>
      <c r="CF54" s="14">
        <f t="shared" si="73"/>
        <v>0</v>
      </c>
      <c r="CG54" s="14">
        <f t="shared" si="73"/>
        <v>0</v>
      </c>
      <c r="CH54" s="14">
        <f t="shared" si="73"/>
        <v>0</v>
      </c>
      <c r="CI54" s="14">
        <f t="shared" si="73"/>
        <v>0</v>
      </c>
      <c r="CJ54" s="14">
        <f t="shared" si="73"/>
        <v>0</v>
      </c>
      <c r="CK54" s="14">
        <f t="shared" si="73"/>
        <v>0</v>
      </c>
      <c r="CL54" s="14">
        <f t="shared" si="73"/>
        <v>7.251084876706976</v>
      </c>
      <c r="CM54" s="14">
        <f t="shared" si="73"/>
        <v>0</v>
      </c>
      <c r="CN54" s="14">
        <f t="shared" si="73"/>
        <v>0</v>
      </c>
      <c r="CO54" s="14">
        <f t="shared" si="73"/>
        <v>0.8580125235414378</v>
      </c>
      <c r="CP54" s="14">
        <f t="shared" si="73"/>
        <v>6.785896208404749</v>
      </c>
      <c r="CQ54" s="14">
        <f t="shared" si="73"/>
        <v>0</v>
      </c>
      <c r="CR54" s="14">
        <f t="shared" si="73"/>
        <v>0</v>
      </c>
      <c r="CS54" s="14">
        <f t="shared" si="73"/>
        <v>0</v>
      </c>
      <c r="CT54" s="14">
        <f t="shared" si="73"/>
        <v>0</v>
      </c>
      <c r="CU54" s="14">
        <f t="shared" si="73"/>
        <v>0</v>
      </c>
      <c r="CV54" s="14">
        <f t="shared" si="73"/>
        <v>0</v>
      </c>
      <c r="CW54" s="14">
        <f t="shared" si="73"/>
        <v>0</v>
      </c>
      <c r="CX54" s="14">
        <f t="shared" si="73"/>
        <v>0</v>
      </c>
      <c r="CY54" s="14">
        <f t="shared" si="73"/>
        <v>0</v>
      </c>
    </row>
    <row r="55" spans="1:103" ht="15">
      <c r="A55" s="13" t="s">
        <v>109</v>
      </c>
      <c r="B55" s="14">
        <f aca="true" t="shared" si="74" ref="B55:AG55">IF(B$35=0,0,B$8*B28/B$35)</f>
        <v>0</v>
      </c>
      <c r="C55" s="14">
        <f t="shared" si="74"/>
        <v>0</v>
      </c>
      <c r="D55" s="14">
        <f t="shared" si="74"/>
        <v>0</v>
      </c>
      <c r="E55" s="14">
        <f t="shared" si="74"/>
        <v>0</v>
      </c>
      <c r="F55" s="14">
        <f t="shared" si="74"/>
        <v>0</v>
      </c>
      <c r="G55" s="14">
        <f t="shared" si="74"/>
        <v>0</v>
      </c>
      <c r="H55" s="14">
        <f t="shared" si="74"/>
        <v>0</v>
      </c>
      <c r="I55" s="14">
        <f t="shared" si="74"/>
        <v>0</v>
      </c>
      <c r="J55" s="14">
        <f t="shared" si="74"/>
        <v>0</v>
      </c>
      <c r="K55" s="14">
        <f t="shared" si="74"/>
        <v>0</v>
      </c>
      <c r="L55" s="14">
        <f t="shared" si="74"/>
        <v>0</v>
      </c>
      <c r="M55" s="14">
        <f t="shared" si="74"/>
        <v>0</v>
      </c>
      <c r="N55" s="14">
        <f t="shared" si="74"/>
        <v>0</v>
      </c>
      <c r="O55" s="14">
        <f t="shared" si="74"/>
        <v>0</v>
      </c>
      <c r="P55" s="14">
        <f t="shared" si="74"/>
        <v>0</v>
      </c>
      <c r="Q55" s="14">
        <f t="shared" si="74"/>
        <v>0</v>
      </c>
      <c r="R55" s="14">
        <f t="shared" si="74"/>
        <v>0</v>
      </c>
      <c r="S55" s="14">
        <f t="shared" si="74"/>
        <v>0</v>
      </c>
      <c r="T55" s="14">
        <f t="shared" si="74"/>
        <v>0</v>
      </c>
      <c r="U55" s="14">
        <f t="shared" si="74"/>
        <v>0</v>
      </c>
      <c r="V55" s="14">
        <f t="shared" si="74"/>
        <v>0</v>
      </c>
      <c r="W55" s="14">
        <f t="shared" si="74"/>
        <v>0</v>
      </c>
      <c r="X55" s="14">
        <f t="shared" si="74"/>
        <v>0</v>
      </c>
      <c r="Y55" s="14">
        <f t="shared" si="74"/>
        <v>0</v>
      </c>
      <c r="Z55" s="14">
        <f t="shared" si="74"/>
        <v>0</v>
      </c>
      <c r="AA55" s="14">
        <f t="shared" si="74"/>
        <v>0</v>
      </c>
      <c r="AB55" s="14">
        <f t="shared" si="74"/>
        <v>0</v>
      </c>
      <c r="AC55" s="14">
        <f t="shared" si="74"/>
        <v>0</v>
      </c>
      <c r="AD55" s="14">
        <f t="shared" si="74"/>
        <v>0</v>
      </c>
      <c r="AE55" s="14">
        <f t="shared" si="74"/>
        <v>0</v>
      </c>
      <c r="AF55" s="14">
        <f t="shared" si="74"/>
        <v>0</v>
      </c>
      <c r="AG55" s="14">
        <f t="shared" si="74"/>
        <v>0</v>
      </c>
      <c r="AH55" s="14">
        <f aca="true" t="shared" si="75" ref="AH55:AY55">IF(AH$35=0,0,AH$8*AH28/AH$35)</f>
        <v>0</v>
      </c>
      <c r="AI55" s="14">
        <f t="shared" si="75"/>
        <v>0</v>
      </c>
      <c r="AJ55" s="14">
        <f t="shared" si="75"/>
        <v>0</v>
      </c>
      <c r="AK55" s="14">
        <f t="shared" si="75"/>
        <v>0</v>
      </c>
      <c r="AL55" s="14">
        <f t="shared" si="75"/>
        <v>0</v>
      </c>
      <c r="AM55" s="14">
        <f t="shared" si="75"/>
        <v>0</v>
      </c>
      <c r="AN55" s="14">
        <f t="shared" si="75"/>
        <v>0</v>
      </c>
      <c r="AO55" s="14">
        <f t="shared" si="75"/>
        <v>0</v>
      </c>
      <c r="AP55" s="14">
        <f t="shared" si="75"/>
        <v>0</v>
      </c>
      <c r="AQ55" s="14">
        <f t="shared" si="75"/>
        <v>0</v>
      </c>
      <c r="AR55" s="14">
        <f t="shared" si="75"/>
        <v>0</v>
      </c>
      <c r="AS55" s="14">
        <f t="shared" si="75"/>
        <v>0</v>
      </c>
      <c r="AT55" s="14">
        <f t="shared" si="75"/>
        <v>0</v>
      </c>
      <c r="AU55" s="14">
        <f t="shared" si="75"/>
        <v>0</v>
      </c>
      <c r="AV55" s="14">
        <f t="shared" si="75"/>
        <v>0</v>
      </c>
      <c r="AW55" s="14">
        <f t="shared" si="75"/>
        <v>0</v>
      </c>
      <c r="AX55" s="14">
        <f t="shared" si="75"/>
        <v>0</v>
      </c>
      <c r="AY55" s="14">
        <f t="shared" si="75"/>
        <v>0</v>
      </c>
      <c r="AZ55" s="14"/>
      <c r="BA55" s="14"/>
      <c r="BB55" s="14">
        <f t="shared" si="7"/>
        <v>0</v>
      </c>
      <c r="BC55" s="14">
        <f t="shared" si="7"/>
        <v>0</v>
      </c>
      <c r="BD55" s="14">
        <f t="shared" si="7"/>
        <v>0</v>
      </c>
      <c r="BE55" s="14"/>
      <c r="BF55" s="14">
        <f aca="true" t="shared" si="76" ref="BF55:BT55">IF(BF$35=0,0,BF$8*BF28/BF$35)</f>
        <v>0</v>
      </c>
      <c r="BG55" s="14">
        <f t="shared" si="76"/>
        <v>0</v>
      </c>
      <c r="BH55" s="14">
        <f t="shared" si="76"/>
        <v>0</v>
      </c>
      <c r="BI55" s="14">
        <f t="shared" si="76"/>
        <v>0</v>
      </c>
      <c r="BJ55" s="14">
        <f t="shared" si="76"/>
        <v>0</v>
      </c>
      <c r="BK55" s="14">
        <f t="shared" si="76"/>
        <v>0</v>
      </c>
      <c r="BL55" s="14">
        <f t="shared" si="76"/>
        <v>0</v>
      </c>
      <c r="BM55" s="14">
        <f t="shared" si="76"/>
        <v>0</v>
      </c>
      <c r="BN55" s="14">
        <f t="shared" si="76"/>
        <v>0</v>
      </c>
      <c r="BO55" s="14">
        <f t="shared" si="76"/>
        <v>0</v>
      </c>
      <c r="BP55" s="14">
        <f t="shared" si="76"/>
        <v>0</v>
      </c>
      <c r="BQ55" s="14">
        <f t="shared" si="76"/>
        <v>0</v>
      </c>
      <c r="BR55" s="14">
        <f t="shared" si="76"/>
        <v>0</v>
      </c>
      <c r="BS55" s="14">
        <f t="shared" si="76"/>
        <v>0</v>
      </c>
      <c r="BT55" s="14">
        <f t="shared" si="76"/>
        <v>0</v>
      </c>
      <c r="BU55" s="32">
        <v>0</v>
      </c>
      <c r="BV55" s="32">
        <v>0</v>
      </c>
      <c r="BW55" s="14">
        <f aca="true" t="shared" si="77" ref="BW55:CY55">IF(BW$35=0,0,BW$8*BW28/BW$35)</f>
        <v>0</v>
      </c>
      <c r="BX55" s="14">
        <f t="shared" si="77"/>
        <v>0</v>
      </c>
      <c r="BY55" s="14">
        <f t="shared" si="77"/>
        <v>0</v>
      </c>
      <c r="BZ55" s="14">
        <f t="shared" si="77"/>
        <v>0</v>
      </c>
      <c r="CA55" s="14">
        <f t="shared" si="77"/>
        <v>0</v>
      </c>
      <c r="CB55" s="14">
        <f t="shared" si="77"/>
        <v>0</v>
      </c>
      <c r="CC55" s="14">
        <f t="shared" si="77"/>
        <v>0</v>
      </c>
      <c r="CD55" s="14">
        <f t="shared" si="77"/>
        <v>0</v>
      </c>
      <c r="CE55" s="14">
        <f t="shared" si="77"/>
        <v>0</v>
      </c>
      <c r="CF55" s="14">
        <f t="shared" si="77"/>
        <v>0</v>
      </c>
      <c r="CG55" s="14">
        <f t="shared" si="77"/>
        <v>0</v>
      </c>
      <c r="CH55" s="14">
        <f t="shared" si="77"/>
        <v>0</v>
      </c>
      <c r="CI55" s="14">
        <f t="shared" si="77"/>
        <v>0</v>
      </c>
      <c r="CJ55" s="14">
        <f t="shared" si="77"/>
        <v>0</v>
      </c>
      <c r="CK55" s="14">
        <f t="shared" si="77"/>
        <v>0</v>
      </c>
      <c r="CL55" s="14">
        <f t="shared" si="77"/>
        <v>0</v>
      </c>
      <c r="CM55" s="14">
        <f t="shared" si="77"/>
        <v>0</v>
      </c>
      <c r="CN55" s="14">
        <f t="shared" si="77"/>
        <v>0</v>
      </c>
      <c r="CO55" s="14">
        <f t="shared" si="77"/>
        <v>0</v>
      </c>
      <c r="CP55" s="14">
        <f t="shared" si="77"/>
        <v>0</v>
      </c>
      <c r="CQ55" s="14">
        <f t="shared" si="77"/>
        <v>0</v>
      </c>
      <c r="CR55" s="14">
        <f t="shared" si="77"/>
        <v>0</v>
      </c>
      <c r="CS55" s="14">
        <f t="shared" si="77"/>
        <v>0</v>
      </c>
      <c r="CT55" s="14">
        <f t="shared" si="77"/>
        <v>0</v>
      </c>
      <c r="CU55" s="14">
        <f t="shared" si="77"/>
        <v>0</v>
      </c>
      <c r="CV55" s="14">
        <f t="shared" si="77"/>
        <v>0</v>
      </c>
      <c r="CW55" s="14">
        <f t="shared" si="77"/>
        <v>0</v>
      </c>
      <c r="CX55" s="14">
        <f t="shared" si="77"/>
        <v>0</v>
      </c>
      <c r="CY55" s="14">
        <f t="shared" si="77"/>
        <v>0</v>
      </c>
    </row>
    <row r="56" spans="1:103" ht="15">
      <c r="A56" s="13" t="s">
        <v>0</v>
      </c>
      <c r="B56" s="14">
        <f aca="true" t="shared" si="78" ref="B56:AG56">IF(B$35=0,0,B$8*B29/B$35)</f>
        <v>0</v>
      </c>
      <c r="C56" s="14">
        <f t="shared" si="78"/>
        <v>0</v>
      </c>
      <c r="D56" s="14">
        <f t="shared" si="78"/>
        <v>0</v>
      </c>
      <c r="E56" s="14">
        <f t="shared" si="78"/>
        <v>0</v>
      </c>
      <c r="F56" s="14">
        <f t="shared" si="78"/>
        <v>0</v>
      </c>
      <c r="G56" s="14">
        <f t="shared" si="78"/>
        <v>0</v>
      </c>
      <c r="H56" s="14">
        <f t="shared" si="78"/>
        <v>0</v>
      </c>
      <c r="I56" s="14">
        <f t="shared" si="78"/>
        <v>0</v>
      </c>
      <c r="J56" s="14">
        <f t="shared" si="78"/>
        <v>0</v>
      </c>
      <c r="K56" s="14">
        <f t="shared" si="78"/>
        <v>0</v>
      </c>
      <c r="L56" s="14">
        <f t="shared" si="78"/>
        <v>0</v>
      </c>
      <c r="M56" s="14">
        <f t="shared" si="78"/>
        <v>0</v>
      </c>
      <c r="N56" s="14">
        <f t="shared" si="78"/>
        <v>0</v>
      </c>
      <c r="O56" s="14">
        <f t="shared" si="78"/>
        <v>0</v>
      </c>
      <c r="P56" s="14">
        <f t="shared" si="78"/>
        <v>0</v>
      </c>
      <c r="Q56" s="14">
        <f t="shared" si="78"/>
        <v>0</v>
      </c>
      <c r="R56" s="14">
        <f t="shared" si="78"/>
        <v>0</v>
      </c>
      <c r="S56" s="14">
        <f t="shared" si="78"/>
        <v>0</v>
      </c>
      <c r="T56" s="14">
        <f t="shared" si="78"/>
        <v>0</v>
      </c>
      <c r="U56" s="14">
        <f t="shared" si="78"/>
        <v>0</v>
      </c>
      <c r="V56" s="14">
        <f t="shared" si="78"/>
        <v>0</v>
      </c>
      <c r="W56" s="14">
        <f t="shared" si="78"/>
        <v>0</v>
      </c>
      <c r="X56" s="14">
        <f t="shared" si="78"/>
        <v>0</v>
      </c>
      <c r="Y56" s="14">
        <f t="shared" si="78"/>
        <v>0</v>
      </c>
      <c r="Z56" s="14">
        <f t="shared" si="78"/>
        <v>0</v>
      </c>
      <c r="AA56" s="14">
        <f t="shared" si="78"/>
        <v>4.742068575526456</v>
      </c>
      <c r="AB56" s="14">
        <f t="shared" si="78"/>
        <v>0</v>
      </c>
      <c r="AC56" s="14">
        <f t="shared" si="78"/>
        <v>0</v>
      </c>
      <c r="AD56" s="14">
        <f t="shared" si="78"/>
        <v>0</v>
      </c>
      <c r="AE56" s="14">
        <f t="shared" si="78"/>
        <v>0</v>
      </c>
      <c r="AF56" s="14">
        <f t="shared" si="78"/>
        <v>0</v>
      </c>
      <c r="AG56" s="14">
        <f t="shared" si="78"/>
        <v>0</v>
      </c>
      <c r="AH56" s="14">
        <f aca="true" t="shared" si="79" ref="AH56:AY56">IF(AH$35=0,0,AH$8*AH29/AH$35)</f>
        <v>0</v>
      </c>
      <c r="AI56" s="14">
        <f t="shared" si="79"/>
        <v>0</v>
      </c>
      <c r="AJ56" s="14">
        <f t="shared" si="79"/>
        <v>0.2514818704047308</v>
      </c>
      <c r="AK56" s="14">
        <f t="shared" si="79"/>
        <v>2.0385909941198177</v>
      </c>
      <c r="AL56" s="14">
        <f t="shared" si="79"/>
        <v>0.3658329992455329</v>
      </c>
      <c r="AM56" s="14">
        <f t="shared" si="79"/>
        <v>0</v>
      </c>
      <c r="AN56" s="14">
        <f t="shared" si="79"/>
        <v>0.557102185669115</v>
      </c>
      <c r="AO56" s="14">
        <f t="shared" si="79"/>
        <v>0</v>
      </c>
      <c r="AP56" s="14">
        <f t="shared" si="79"/>
        <v>0</v>
      </c>
      <c r="AQ56" s="14">
        <f t="shared" si="79"/>
        <v>0.916959053508916</v>
      </c>
      <c r="AR56" s="14">
        <f t="shared" si="79"/>
        <v>0</v>
      </c>
      <c r="AS56" s="14">
        <f t="shared" si="79"/>
        <v>0.6211769367557047</v>
      </c>
      <c r="AT56" s="14">
        <f t="shared" si="79"/>
        <v>0</v>
      </c>
      <c r="AU56" s="14">
        <f t="shared" si="79"/>
        <v>0.09591124072737423</v>
      </c>
      <c r="AV56" s="14">
        <f t="shared" si="79"/>
        <v>0.10840062300963536</v>
      </c>
      <c r="AW56" s="14">
        <f t="shared" si="79"/>
        <v>0</v>
      </c>
      <c r="AX56" s="14">
        <f t="shared" si="79"/>
        <v>0</v>
      </c>
      <c r="AY56" s="14">
        <f t="shared" si="79"/>
        <v>0</v>
      </c>
      <c r="AZ56" s="14"/>
      <c r="BA56" s="14"/>
      <c r="BB56" s="14">
        <f t="shared" si="7"/>
        <v>0</v>
      </c>
      <c r="BC56" s="14">
        <f t="shared" si="7"/>
        <v>0</v>
      </c>
      <c r="BD56" s="14">
        <f t="shared" si="7"/>
        <v>0</v>
      </c>
      <c r="BE56" s="14"/>
      <c r="BF56" s="14">
        <f aca="true" t="shared" si="80" ref="BF56:BT56">IF(BF$35=0,0,BF$8*BF29/BF$35)</f>
        <v>0</v>
      </c>
      <c r="BG56" s="14">
        <f t="shared" si="80"/>
        <v>0</v>
      </c>
      <c r="BH56" s="14">
        <f t="shared" si="80"/>
        <v>0</v>
      </c>
      <c r="BI56" s="14">
        <f t="shared" si="80"/>
        <v>11.161889162020303</v>
      </c>
      <c r="BJ56" s="14">
        <f t="shared" si="80"/>
        <v>0</v>
      </c>
      <c r="BK56" s="14">
        <f t="shared" si="80"/>
        <v>0</v>
      </c>
      <c r="BL56" s="14">
        <f t="shared" si="80"/>
        <v>0</v>
      </c>
      <c r="BM56" s="14">
        <f t="shared" si="80"/>
        <v>0</v>
      </c>
      <c r="BN56" s="14">
        <f t="shared" si="80"/>
        <v>0</v>
      </c>
      <c r="BO56" s="14">
        <f t="shared" si="80"/>
        <v>0</v>
      </c>
      <c r="BP56" s="14">
        <f t="shared" si="80"/>
        <v>0</v>
      </c>
      <c r="BQ56" s="14">
        <f t="shared" si="80"/>
        <v>0</v>
      </c>
      <c r="BR56" s="14">
        <f t="shared" si="80"/>
        <v>0</v>
      </c>
      <c r="BS56" s="14">
        <f t="shared" si="80"/>
        <v>0</v>
      </c>
      <c r="BT56" s="14">
        <f t="shared" si="80"/>
        <v>0</v>
      </c>
      <c r="BU56" s="32">
        <v>0</v>
      </c>
      <c r="BV56" s="32">
        <v>0</v>
      </c>
      <c r="BW56" s="14">
        <f aca="true" t="shared" si="81" ref="BW56:CY56">IF(BW$35=0,0,BW$8*BW29/BW$35)</f>
        <v>0</v>
      </c>
      <c r="BX56" s="14">
        <f t="shared" si="81"/>
        <v>0</v>
      </c>
      <c r="BY56" s="14">
        <f t="shared" si="81"/>
        <v>0</v>
      </c>
      <c r="BZ56" s="14">
        <f t="shared" si="81"/>
        <v>0</v>
      </c>
      <c r="CA56" s="14">
        <f t="shared" si="81"/>
        <v>101.4561770265762</v>
      </c>
      <c r="CB56" s="14">
        <f t="shared" si="81"/>
        <v>37.77244523518291</v>
      </c>
      <c r="CC56" s="14">
        <f t="shared" si="81"/>
        <v>8.238329812076062</v>
      </c>
      <c r="CD56" s="14">
        <f t="shared" si="81"/>
        <v>53.960636050261314</v>
      </c>
      <c r="CE56" s="14">
        <f t="shared" si="81"/>
        <v>1.4168909151562328</v>
      </c>
      <c r="CF56" s="14">
        <f t="shared" si="81"/>
        <v>0.06787501389969983</v>
      </c>
      <c r="CG56" s="14">
        <f t="shared" si="81"/>
        <v>0</v>
      </c>
      <c r="CH56" s="14">
        <f t="shared" si="81"/>
        <v>0</v>
      </c>
      <c r="CI56" s="14">
        <f t="shared" si="81"/>
        <v>0</v>
      </c>
      <c r="CJ56" s="14">
        <f t="shared" si="81"/>
        <v>0</v>
      </c>
      <c r="CK56" s="14">
        <f t="shared" si="81"/>
        <v>0</v>
      </c>
      <c r="CL56" s="14">
        <f t="shared" si="81"/>
        <v>0.25896731702524917</v>
      </c>
      <c r="CM56" s="14">
        <f t="shared" si="81"/>
        <v>0</v>
      </c>
      <c r="CN56" s="14">
        <f t="shared" si="81"/>
        <v>0</v>
      </c>
      <c r="CO56" s="14">
        <f t="shared" si="81"/>
        <v>0</v>
      </c>
      <c r="CP56" s="14">
        <f t="shared" si="81"/>
        <v>0</v>
      </c>
      <c r="CQ56" s="14">
        <f t="shared" si="81"/>
        <v>0</v>
      </c>
      <c r="CR56" s="14">
        <f t="shared" si="81"/>
        <v>0</v>
      </c>
      <c r="CS56" s="14">
        <f t="shared" si="81"/>
        <v>0</v>
      </c>
      <c r="CT56" s="14">
        <f t="shared" si="81"/>
        <v>0</v>
      </c>
      <c r="CU56" s="14">
        <f t="shared" si="81"/>
        <v>0</v>
      </c>
      <c r="CV56" s="14">
        <f t="shared" si="81"/>
        <v>0</v>
      </c>
      <c r="CW56" s="14">
        <f t="shared" si="81"/>
        <v>0</v>
      </c>
      <c r="CX56" s="14">
        <f t="shared" si="81"/>
        <v>0</v>
      </c>
      <c r="CY56" s="14">
        <f t="shared" si="81"/>
        <v>0</v>
      </c>
    </row>
    <row r="57" spans="1:103" ht="15">
      <c r="A57" s="13" t="s">
        <v>110</v>
      </c>
      <c r="B57" s="14">
        <f aca="true" t="shared" si="82" ref="B57:AG57">IF(B$35=0,0,B$8*B30/B$35)</f>
        <v>0</v>
      </c>
      <c r="C57" s="14">
        <f t="shared" si="82"/>
        <v>0</v>
      </c>
      <c r="D57" s="14">
        <f t="shared" si="82"/>
        <v>0</v>
      </c>
      <c r="E57" s="14">
        <f t="shared" si="82"/>
        <v>0</v>
      </c>
      <c r="F57" s="14">
        <f t="shared" si="82"/>
        <v>0</v>
      </c>
      <c r="G57" s="14">
        <f t="shared" si="82"/>
        <v>0</v>
      </c>
      <c r="H57" s="14">
        <f t="shared" si="82"/>
        <v>0</v>
      </c>
      <c r="I57" s="14">
        <f t="shared" si="82"/>
        <v>0</v>
      </c>
      <c r="J57" s="14">
        <f t="shared" si="82"/>
        <v>0</v>
      </c>
      <c r="K57" s="14">
        <f t="shared" si="82"/>
        <v>0</v>
      </c>
      <c r="L57" s="14">
        <f t="shared" si="82"/>
        <v>0</v>
      </c>
      <c r="M57" s="14">
        <f t="shared" si="82"/>
        <v>0</v>
      </c>
      <c r="N57" s="14">
        <f t="shared" si="82"/>
        <v>0</v>
      </c>
      <c r="O57" s="14">
        <f t="shared" si="82"/>
        <v>0</v>
      </c>
      <c r="P57" s="14">
        <f t="shared" si="82"/>
        <v>0</v>
      </c>
      <c r="Q57" s="14">
        <f t="shared" si="82"/>
        <v>0</v>
      </c>
      <c r="R57" s="14">
        <f t="shared" si="82"/>
        <v>0</v>
      </c>
      <c r="S57" s="14">
        <f t="shared" si="82"/>
        <v>0</v>
      </c>
      <c r="T57" s="14">
        <f t="shared" si="82"/>
        <v>0</v>
      </c>
      <c r="U57" s="14">
        <f t="shared" si="82"/>
        <v>0</v>
      </c>
      <c r="V57" s="14">
        <f t="shared" si="82"/>
        <v>0</v>
      </c>
      <c r="W57" s="14">
        <f t="shared" si="82"/>
        <v>0</v>
      </c>
      <c r="X57" s="14">
        <f t="shared" si="82"/>
        <v>0</v>
      </c>
      <c r="Y57" s="14">
        <f t="shared" si="82"/>
        <v>0</v>
      </c>
      <c r="Z57" s="14">
        <f t="shared" si="82"/>
        <v>0</v>
      </c>
      <c r="AA57" s="14">
        <f t="shared" si="82"/>
        <v>0</v>
      </c>
      <c r="AB57" s="14">
        <f t="shared" si="82"/>
        <v>0</v>
      </c>
      <c r="AC57" s="14">
        <f t="shared" si="82"/>
        <v>0</v>
      </c>
      <c r="AD57" s="14">
        <f t="shared" si="82"/>
        <v>0</v>
      </c>
      <c r="AE57" s="14">
        <f t="shared" si="82"/>
        <v>0</v>
      </c>
      <c r="AF57" s="14">
        <f t="shared" si="82"/>
        <v>0</v>
      </c>
      <c r="AG57" s="14">
        <f t="shared" si="82"/>
        <v>0</v>
      </c>
      <c r="AH57" s="14">
        <f aca="true" t="shared" si="83" ref="AH57:AY57">IF(AH$35=0,0,AH$8*AH30/AH$35)</f>
        <v>0</v>
      </c>
      <c r="AI57" s="14">
        <f t="shared" si="83"/>
        <v>0</v>
      </c>
      <c r="AJ57" s="14">
        <f t="shared" si="83"/>
        <v>0</v>
      </c>
      <c r="AK57" s="14">
        <f t="shared" si="83"/>
        <v>0</v>
      </c>
      <c r="AL57" s="14">
        <f t="shared" si="83"/>
        <v>0</v>
      </c>
      <c r="AM57" s="14">
        <f t="shared" si="83"/>
        <v>0</v>
      </c>
      <c r="AN57" s="14">
        <f t="shared" si="83"/>
        <v>0</v>
      </c>
      <c r="AO57" s="14">
        <f t="shared" si="83"/>
        <v>0</v>
      </c>
      <c r="AP57" s="14">
        <f t="shared" si="83"/>
        <v>0</v>
      </c>
      <c r="AQ57" s="14">
        <f t="shared" si="83"/>
        <v>0</v>
      </c>
      <c r="AR57" s="14">
        <f t="shared" si="83"/>
        <v>0</v>
      </c>
      <c r="AS57" s="14">
        <f t="shared" si="83"/>
        <v>0</v>
      </c>
      <c r="AT57" s="14">
        <f t="shared" si="83"/>
        <v>0</v>
      </c>
      <c r="AU57" s="14">
        <f t="shared" si="83"/>
        <v>0</v>
      </c>
      <c r="AV57" s="14">
        <f t="shared" si="83"/>
        <v>0</v>
      </c>
      <c r="AW57" s="14">
        <f t="shared" si="83"/>
        <v>0</v>
      </c>
      <c r="AX57" s="14">
        <f t="shared" si="83"/>
        <v>0</v>
      </c>
      <c r="AY57" s="14">
        <f t="shared" si="83"/>
        <v>0</v>
      </c>
      <c r="AZ57" s="14"/>
      <c r="BA57" s="14"/>
      <c r="BB57" s="14">
        <f t="shared" si="7"/>
        <v>0</v>
      </c>
      <c r="BC57" s="14">
        <f t="shared" si="7"/>
        <v>0</v>
      </c>
      <c r="BD57" s="14">
        <f t="shared" si="7"/>
        <v>0</v>
      </c>
      <c r="BE57" s="14"/>
      <c r="BF57" s="14">
        <f aca="true" t="shared" si="84" ref="BF57:BT57">IF(BF$35=0,0,BF$8*BF30/BF$35)</f>
        <v>0</v>
      </c>
      <c r="BG57" s="14">
        <f t="shared" si="84"/>
        <v>0</v>
      </c>
      <c r="BH57" s="14">
        <f t="shared" si="84"/>
        <v>0</v>
      </c>
      <c r="BI57" s="14">
        <f t="shared" si="84"/>
        <v>0</v>
      </c>
      <c r="BJ57" s="14">
        <f t="shared" si="84"/>
        <v>0</v>
      </c>
      <c r="BK57" s="14">
        <f t="shared" si="84"/>
        <v>0</v>
      </c>
      <c r="BL57" s="14">
        <f t="shared" si="84"/>
        <v>0</v>
      </c>
      <c r="BM57" s="14">
        <f t="shared" si="84"/>
        <v>0</v>
      </c>
      <c r="BN57" s="14">
        <f t="shared" si="84"/>
        <v>0</v>
      </c>
      <c r="BO57" s="14">
        <f t="shared" si="84"/>
        <v>0</v>
      </c>
      <c r="BP57" s="14">
        <f t="shared" si="84"/>
        <v>0</v>
      </c>
      <c r="BQ57" s="14">
        <f t="shared" si="84"/>
        <v>0</v>
      </c>
      <c r="BR57" s="14">
        <f t="shared" si="84"/>
        <v>0</v>
      </c>
      <c r="BS57" s="14">
        <f t="shared" si="84"/>
        <v>0</v>
      </c>
      <c r="BT57" s="14">
        <f t="shared" si="84"/>
        <v>0</v>
      </c>
      <c r="BU57" s="32">
        <v>0</v>
      </c>
      <c r="BV57" s="32">
        <v>0</v>
      </c>
      <c r="BW57" s="14">
        <f aca="true" t="shared" si="85" ref="BW57:CY57">IF(BW$35=0,0,BW$8*BW30/BW$35)</f>
        <v>0</v>
      </c>
      <c r="BX57" s="14">
        <f t="shared" si="85"/>
        <v>0</v>
      </c>
      <c r="BY57" s="14">
        <f t="shared" si="85"/>
        <v>0</v>
      </c>
      <c r="BZ57" s="14">
        <f t="shared" si="85"/>
        <v>0</v>
      </c>
      <c r="CA57" s="14">
        <f t="shared" si="85"/>
        <v>0</v>
      </c>
      <c r="CB57" s="14">
        <f t="shared" si="85"/>
        <v>0</v>
      </c>
      <c r="CC57" s="14">
        <f t="shared" si="85"/>
        <v>0</v>
      </c>
      <c r="CD57" s="14">
        <f t="shared" si="85"/>
        <v>0</v>
      </c>
      <c r="CE57" s="14">
        <f t="shared" si="85"/>
        <v>0</v>
      </c>
      <c r="CF57" s="14">
        <f t="shared" si="85"/>
        <v>0</v>
      </c>
      <c r="CG57" s="14">
        <f t="shared" si="85"/>
        <v>0</v>
      </c>
      <c r="CH57" s="14">
        <f t="shared" si="85"/>
        <v>0</v>
      </c>
      <c r="CI57" s="14">
        <f t="shared" si="85"/>
        <v>0</v>
      </c>
      <c r="CJ57" s="14">
        <f t="shared" si="85"/>
        <v>0</v>
      </c>
      <c r="CK57" s="14">
        <f t="shared" si="85"/>
        <v>0</v>
      </c>
      <c r="CL57" s="14">
        <f t="shared" si="85"/>
        <v>0</v>
      </c>
      <c r="CM57" s="14">
        <f t="shared" si="85"/>
        <v>0</v>
      </c>
      <c r="CN57" s="14">
        <f t="shared" si="85"/>
        <v>0</v>
      </c>
      <c r="CO57" s="14">
        <f t="shared" si="85"/>
        <v>0</v>
      </c>
      <c r="CP57" s="14">
        <f t="shared" si="85"/>
        <v>0</v>
      </c>
      <c r="CQ57" s="14">
        <f t="shared" si="85"/>
        <v>0</v>
      </c>
      <c r="CR57" s="14">
        <f t="shared" si="85"/>
        <v>0</v>
      </c>
      <c r="CS57" s="14">
        <f t="shared" si="85"/>
        <v>0</v>
      </c>
      <c r="CT57" s="14">
        <f t="shared" si="85"/>
        <v>0</v>
      </c>
      <c r="CU57" s="14">
        <f t="shared" si="85"/>
        <v>0</v>
      </c>
      <c r="CV57" s="14">
        <f t="shared" si="85"/>
        <v>0</v>
      </c>
      <c r="CW57" s="14">
        <f t="shared" si="85"/>
        <v>0</v>
      </c>
      <c r="CX57" s="14">
        <f t="shared" si="85"/>
        <v>0</v>
      </c>
      <c r="CY57" s="14">
        <f t="shared" si="85"/>
        <v>0</v>
      </c>
    </row>
    <row r="58" spans="1:103" ht="15">
      <c r="A58" s="13" t="s">
        <v>113</v>
      </c>
      <c r="B58" s="14">
        <f aca="true" t="shared" si="86" ref="B58:AG58">IF(B$35=0,0,B$8*B31/B$35)</f>
        <v>0</v>
      </c>
      <c r="C58" s="14">
        <f t="shared" si="86"/>
        <v>0</v>
      </c>
      <c r="D58" s="14">
        <f t="shared" si="86"/>
        <v>0</v>
      </c>
      <c r="E58" s="14">
        <f t="shared" si="86"/>
        <v>0</v>
      </c>
      <c r="F58" s="14">
        <f t="shared" si="86"/>
        <v>0</v>
      </c>
      <c r="G58" s="14">
        <f t="shared" si="86"/>
        <v>0</v>
      </c>
      <c r="H58" s="14">
        <f t="shared" si="86"/>
        <v>0</v>
      </c>
      <c r="I58" s="14">
        <f t="shared" si="86"/>
        <v>0</v>
      </c>
      <c r="J58" s="14">
        <f t="shared" si="86"/>
        <v>0</v>
      </c>
      <c r="K58" s="14">
        <f t="shared" si="86"/>
        <v>0</v>
      </c>
      <c r="L58" s="14">
        <f t="shared" si="86"/>
        <v>0</v>
      </c>
      <c r="M58" s="14">
        <f t="shared" si="86"/>
        <v>0</v>
      </c>
      <c r="N58" s="14">
        <f t="shared" si="86"/>
        <v>0</v>
      </c>
      <c r="O58" s="14">
        <f t="shared" si="86"/>
        <v>0</v>
      </c>
      <c r="P58" s="14">
        <f t="shared" si="86"/>
        <v>0</v>
      </c>
      <c r="Q58" s="14">
        <f t="shared" si="86"/>
        <v>0</v>
      </c>
      <c r="R58" s="14">
        <f t="shared" si="86"/>
        <v>0</v>
      </c>
      <c r="S58" s="14">
        <f t="shared" si="86"/>
        <v>0</v>
      </c>
      <c r="T58" s="14">
        <f t="shared" si="86"/>
        <v>0</v>
      </c>
      <c r="U58" s="14">
        <f t="shared" si="86"/>
        <v>0</v>
      </c>
      <c r="V58" s="14">
        <f t="shared" si="86"/>
        <v>0</v>
      </c>
      <c r="W58" s="14">
        <f t="shared" si="86"/>
        <v>0</v>
      </c>
      <c r="X58" s="14">
        <f t="shared" si="86"/>
        <v>0</v>
      </c>
      <c r="Y58" s="14">
        <f t="shared" si="86"/>
        <v>0</v>
      </c>
      <c r="Z58" s="14">
        <f t="shared" si="86"/>
        <v>0</v>
      </c>
      <c r="AA58" s="14">
        <f t="shared" si="86"/>
        <v>0</v>
      </c>
      <c r="AB58" s="14">
        <f t="shared" si="86"/>
        <v>0</v>
      </c>
      <c r="AC58" s="14">
        <f t="shared" si="86"/>
        <v>0</v>
      </c>
      <c r="AD58" s="14">
        <f t="shared" si="86"/>
        <v>0</v>
      </c>
      <c r="AE58" s="14">
        <f t="shared" si="86"/>
        <v>0</v>
      </c>
      <c r="AF58" s="14">
        <f t="shared" si="86"/>
        <v>0</v>
      </c>
      <c r="AG58" s="14">
        <f t="shared" si="86"/>
        <v>0</v>
      </c>
      <c r="AH58" s="14">
        <f aca="true" t="shared" si="87" ref="AH58:AY58">IF(AH$35=0,0,AH$8*AH31/AH$35)</f>
        <v>0</v>
      </c>
      <c r="AI58" s="14">
        <f t="shared" si="87"/>
        <v>0</v>
      </c>
      <c r="AJ58" s="14">
        <f t="shared" si="87"/>
        <v>0</v>
      </c>
      <c r="AK58" s="14">
        <f t="shared" si="87"/>
        <v>0</v>
      </c>
      <c r="AL58" s="14">
        <f t="shared" si="87"/>
        <v>0</v>
      </c>
      <c r="AM58" s="14">
        <f t="shared" si="87"/>
        <v>0</v>
      </c>
      <c r="AN58" s="14">
        <f t="shared" si="87"/>
        <v>0</v>
      </c>
      <c r="AO58" s="14">
        <f t="shared" si="87"/>
        <v>0</v>
      </c>
      <c r="AP58" s="14">
        <f t="shared" si="87"/>
        <v>0</v>
      </c>
      <c r="AQ58" s="14">
        <f t="shared" si="87"/>
        <v>0</v>
      </c>
      <c r="AR58" s="14">
        <f t="shared" si="87"/>
        <v>0</v>
      </c>
      <c r="AS58" s="14">
        <f t="shared" si="87"/>
        <v>0</v>
      </c>
      <c r="AT58" s="14">
        <f t="shared" si="87"/>
        <v>0</v>
      </c>
      <c r="AU58" s="14">
        <f t="shared" si="87"/>
        <v>0</v>
      </c>
      <c r="AV58" s="14">
        <f t="shared" si="87"/>
        <v>0</v>
      </c>
      <c r="AW58" s="14">
        <f t="shared" si="87"/>
        <v>0</v>
      </c>
      <c r="AX58" s="14">
        <f t="shared" si="87"/>
        <v>0</v>
      </c>
      <c r="AY58" s="14">
        <f t="shared" si="87"/>
        <v>0</v>
      </c>
      <c r="AZ58" s="14"/>
      <c r="BA58" s="14"/>
      <c r="BB58" s="14">
        <f t="shared" si="7"/>
        <v>0</v>
      </c>
      <c r="BC58" s="14">
        <f t="shared" si="7"/>
        <v>0</v>
      </c>
      <c r="BD58" s="14">
        <f t="shared" si="7"/>
        <v>0</v>
      </c>
      <c r="BE58" s="14"/>
      <c r="BF58" s="14">
        <f aca="true" t="shared" si="88" ref="BF58:BT58">IF(BF$35=0,0,BF$8*BF31/BF$35)</f>
        <v>0</v>
      </c>
      <c r="BG58" s="14">
        <f t="shared" si="88"/>
        <v>0</v>
      </c>
      <c r="BH58" s="14">
        <f t="shared" si="88"/>
        <v>0</v>
      </c>
      <c r="BI58" s="14">
        <f t="shared" si="88"/>
        <v>0</v>
      </c>
      <c r="BJ58" s="14">
        <f t="shared" si="88"/>
        <v>0</v>
      </c>
      <c r="BK58" s="14">
        <f t="shared" si="88"/>
        <v>0</v>
      </c>
      <c r="BL58" s="14">
        <f t="shared" si="88"/>
        <v>0</v>
      </c>
      <c r="BM58" s="14">
        <f t="shared" si="88"/>
        <v>0</v>
      </c>
      <c r="BN58" s="14">
        <f t="shared" si="88"/>
        <v>0</v>
      </c>
      <c r="BO58" s="14">
        <f t="shared" si="88"/>
        <v>0</v>
      </c>
      <c r="BP58" s="14">
        <f t="shared" si="88"/>
        <v>0</v>
      </c>
      <c r="BQ58" s="14">
        <f t="shared" si="88"/>
        <v>0</v>
      </c>
      <c r="BR58" s="14">
        <f t="shared" si="88"/>
        <v>0</v>
      </c>
      <c r="BS58" s="14">
        <f t="shared" si="88"/>
        <v>0</v>
      </c>
      <c r="BT58" s="14">
        <f t="shared" si="88"/>
        <v>0</v>
      </c>
      <c r="BU58" s="32">
        <v>0</v>
      </c>
      <c r="BV58" s="32">
        <v>0</v>
      </c>
      <c r="BW58" s="14">
        <f aca="true" t="shared" si="89" ref="BW58:CY58">IF(BW$35=0,0,BW$8*BW31/BW$35)</f>
        <v>0</v>
      </c>
      <c r="BX58" s="14">
        <f t="shared" si="89"/>
        <v>0</v>
      </c>
      <c r="BY58" s="14">
        <f t="shared" si="89"/>
        <v>0</v>
      </c>
      <c r="BZ58" s="14">
        <f t="shared" si="89"/>
        <v>0</v>
      </c>
      <c r="CA58" s="14">
        <f t="shared" si="89"/>
        <v>0</v>
      </c>
      <c r="CB58" s="14">
        <f t="shared" si="89"/>
        <v>0</v>
      </c>
      <c r="CC58" s="14">
        <f t="shared" si="89"/>
        <v>0</v>
      </c>
      <c r="CD58" s="14">
        <f t="shared" si="89"/>
        <v>0</v>
      </c>
      <c r="CE58" s="14">
        <f t="shared" si="89"/>
        <v>0</v>
      </c>
      <c r="CF58" s="14">
        <f t="shared" si="89"/>
        <v>0</v>
      </c>
      <c r="CG58" s="14">
        <f t="shared" si="89"/>
        <v>0</v>
      </c>
      <c r="CH58" s="14">
        <f t="shared" si="89"/>
        <v>0</v>
      </c>
      <c r="CI58" s="14">
        <f t="shared" si="89"/>
        <v>0</v>
      </c>
      <c r="CJ58" s="14">
        <f t="shared" si="89"/>
        <v>0</v>
      </c>
      <c r="CK58" s="14">
        <f t="shared" si="89"/>
        <v>0</v>
      </c>
      <c r="CL58" s="14">
        <f t="shared" si="89"/>
        <v>0</v>
      </c>
      <c r="CM58" s="14">
        <f t="shared" si="89"/>
        <v>0</v>
      </c>
      <c r="CN58" s="14">
        <f t="shared" si="89"/>
        <v>0</v>
      </c>
      <c r="CO58" s="14">
        <f t="shared" si="89"/>
        <v>0</v>
      </c>
      <c r="CP58" s="14">
        <f t="shared" si="89"/>
        <v>0</v>
      </c>
      <c r="CQ58" s="14">
        <f t="shared" si="89"/>
        <v>0</v>
      </c>
      <c r="CR58" s="14">
        <f t="shared" si="89"/>
        <v>0</v>
      </c>
      <c r="CS58" s="14">
        <f t="shared" si="89"/>
        <v>0</v>
      </c>
      <c r="CT58" s="14">
        <f t="shared" si="89"/>
        <v>0</v>
      </c>
      <c r="CU58" s="14">
        <f t="shared" si="89"/>
        <v>0</v>
      </c>
      <c r="CV58" s="14">
        <f t="shared" si="89"/>
        <v>0</v>
      </c>
      <c r="CW58" s="14">
        <f t="shared" si="89"/>
        <v>0</v>
      </c>
      <c r="CX58" s="14">
        <f t="shared" si="89"/>
        <v>0</v>
      </c>
      <c r="CY58" s="14">
        <f t="shared" si="89"/>
        <v>0</v>
      </c>
    </row>
    <row r="59" spans="1:103" ht="15">
      <c r="A59" s="13" t="s">
        <v>93</v>
      </c>
      <c r="B59" s="14">
        <f aca="true" t="shared" si="90" ref="B59:AG59">IF(B$35=0,0,B$8*B32/B$35)</f>
        <v>0.0540193255973767</v>
      </c>
      <c r="C59" s="14">
        <f t="shared" si="90"/>
        <v>0</v>
      </c>
      <c r="D59" s="14">
        <f t="shared" si="90"/>
        <v>0</v>
      </c>
      <c r="E59" s="14">
        <f t="shared" si="90"/>
        <v>0</v>
      </c>
      <c r="F59" s="14">
        <f t="shared" si="90"/>
        <v>0</v>
      </c>
      <c r="G59" s="14">
        <f t="shared" si="90"/>
        <v>5.5513217669247</v>
      </c>
      <c r="H59" s="14">
        <f t="shared" si="90"/>
        <v>0</v>
      </c>
      <c r="I59" s="14">
        <f t="shared" si="90"/>
        <v>0</v>
      </c>
      <c r="J59" s="14">
        <f t="shared" si="90"/>
        <v>0</v>
      </c>
      <c r="K59" s="14">
        <f t="shared" si="90"/>
        <v>0.09238284759647693</v>
      </c>
      <c r="L59" s="14">
        <f t="shared" si="90"/>
        <v>0</v>
      </c>
      <c r="M59" s="14">
        <f t="shared" si="90"/>
        <v>0</v>
      </c>
      <c r="N59" s="14">
        <f t="shared" si="90"/>
        <v>0.06923415682571755</v>
      </c>
      <c r="O59" s="14">
        <f t="shared" si="90"/>
        <v>0</v>
      </c>
      <c r="P59" s="14">
        <f t="shared" si="90"/>
        <v>0</v>
      </c>
      <c r="Q59" s="14">
        <f t="shared" si="90"/>
        <v>0.476572123453822</v>
      </c>
      <c r="R59" s="14">
        <f t="shared" si="90"/>
        <v>0.047878301931823256</v>
      </c>
      <c r="S59" s="14">
        <f t="shared" si="90"/>
        <v>0</v>
      </c>
      <c r="T59" s="14">
        <f t="shared" si="90"/>
        <v>1.1274536758189362</v>
      </c>
      <c r="U59" s="14">
        <f t="shared" si="90"/>
        <v>0.23842880618845158</v>
      </c>
      <c r="V59" s="14">
        <f t="shared" si="90"/>
        <v>0</v>
      </c>
      <c r="W59" s="14">
        <f t="shared" si="90"/>
        <v>0</v>
      </c>
      <c r="X59" s="14">
        <f t="shared" si="90"/>
        <v>0.49379592140766354</v>
      </c>
      <c r="Y59" s="14">
        <f t="shared" si="90"/>
        <v>6.470369188329016</v>
      </c>
      <c r="Z59" s="14">
        <f t="shared" si="90"/>
        <v>0.2476070624983989</v>
      </c>
      <c r="AA59" s="14">
        <f t="shared" si="90"/>
        <v>2.1284372268722995</v>
      </c>
      <c r="AB59" s="14">
        <f t="shared" si="90"/>
        <v>0</v>
      </c>
      <c r="AC59" s="14">
        <f t="shared" si="90"/>
        <v>0</v>
      </c>
      <c r="AD59" s="14">
        <f t="shared" si="90"/>
        <v>0</v>
      </c>
      <c r="AE59" s="14">
        <f t="shared" si="90"/>
        <v>0</v>
      </c>
      <c r="AF59" s="14">
        <f t="shared" si="90"/>
        <v>0</v>
      </c>
      <c r="AG59" s="14">
        <f t="shared" si="90"/>
        <v>0</v>
      </c>
      <c r="AH59" s="14">
        <f aca="true" t="shared" si="91" ref="AH59:AY59">IF(AH$35=0,0,AH$8*AH32/AH$35)</f>
        <v>0</v>
      </c>
      <c r="AI59" s="14">
        <f t="shared" si="91"/>
        <v>0</v>
      </c>
      <c r="AJ59" s="14">
        <f t="shared" si="91"/>
        <v>0</v>
      </c>
      <c r="AK59" s="14">
        <f t="shared" si="91"/>
        <v>0</v>
      </c>
      <c r="AL59" s="14">
        <f t="shared" si="91"/>
        <v>0</v>
      </c>
      <c r="AM59" s="14">
        <f t="shared" si="91"/>
        <v>0</v>
      </c>
      <c r="AN59" s="14">
        <f t="shared" si="91"/>
        <v>0</v>
      </c>
      <c r="AO59" s="14">
        <f t="shared" si="91"/>
        <v>0</v>
      </c>
      <c r="AP59" s="14">
        <f t="shared" si="91"/>
        <v>0</v>
      </c>
      <c r="AQ59" s="14">
        <f t="shared" si="91"/>
        <v>0</v>
      </c>
      <c r="AR59" s="14">
        <f t="shared" si="91"/>
        <v>0</v>
      </c>
      <c r="AS59" s="14">
        <f t="shared" si="91"/>
        <v>0</v>
      </c>
      <c r="AT59" s="14">
        <f t="shared" si="91"/>
        <v>0</v>
      </c>
      <c r="AU59" s="14">
        <f t="shared" si="91"/>
        <v>0</v>
      </c>
      <c r="AV59" s="14">
        <f t="shared" si="91"/>
        <v>0</v>
      </c>
      <c r="AW59" s="14">
        <f t="shared" si="91"/>
        <v>0</v>
      </c>
      <c r="AX59" s="14">
        <f t="shared" si="91"/>
        <v>0</v>
      </c>
      <c r="AY59" s="14">
        <f t="shared" si="91"/>
        <v>0</v>
      </c>
      <c r="AZ59" s="14"/>
      <c r="BA59" s="14"/>
      <c r="BB59" s="14">
        <f t="shared" si="7"/>
        <v>0</v>
      </c>
      <c r="BC59" s="14">
        <f t="shared" si="7"/>
        <v>0</v>
      </c>
      <c r="BD59" s="14">
        <f t="shared" si="7"/>
        <v>0</v>
      </c>
      <c r="BE59" s="14"/>
      <c r="BF59" s="14">
        <f aca="true" t="shared" si="92" ref="BF59:BT59">IF(BF$35=0,0,BF$8*BF32/BF$35)</f>
        <v>0</v>
      </c>
      <c r="BG59" s="14">
        <f t="shared" si="92"/>
        <v>0</v>
      </c>
      <c r="BH59" s="14">
        <f t="shared" si="92"/>
        <v>0</v>
      </c>
      <c r="BI59" s="14">
        <f t="shared" si="92"/>
        <v>0</v>
      </c>
      <c r="BJ59" s="14">
        <f t="shared" si="92"/>
        <v>0</v>
      </c>
      <c r="BK59" s="14">
        <f t="shared" si="92"/>
        <v>0</v>
      </c>
      <c r="BL59" s="14">
        <f t="shared" si="92"/>
        <v>0</v>
      </c>
      <c r="BM59" s="14">
        <f t="shared" si="92"/>
        <v>0</v>
      </c>
      <c r="BN59" s="14">
        <f t="shared" si="92"/>
        <v>0</v>
      </c>
      <c r="BO59" s="14">
        <f t="shared" si="92"/>
        <v>0</v>
      </c>
      <c r="BP59" s="14">
        <f t="shared" si="92"/>
        <v>0</v>
      </c>
      <c r="BQ59" s="14">
        <f t="shared" si="92"/>
        <v>0</v>
      </c>
      <c r="BR59" s="14">
        <f t="shared" si="92"/>
        <v>0</v>
      </c>
      <c r="BS59" s="14">
        <f t="shared" si="92"/>
        <v>0</v>
      </c>
      <c r="BT59" s="14">
        <f t="shared" si="92"/>
        <v>0</v>
      </c>
      <c r="BU59" s="32">
        <v>0</v>
      </c>
      <c r="BV59" s="32">
        <v>0</v>
      </c>
      <c r="BW59" s="14">
        <f aca="true" t="shared" si="93" ref="BW59:CY59">IF(BW$35=0,0,BW$8*BW32/BW$35)</f>
        <v>0</v>
      </c>
      <c r="BX59" s="14">
        <f t="shared" si="93"/>
        <v>0</v>
      </c>
      <c r="BY59" s="14">
        <f t="shared" si="93"/>
        <v>0</v>
      </c>
      <c r="BZ59" s="14">
        <f t="shared" si="93"/>
        <v>0</v>
      </c>
      <c r="CA59" s="14">
        <f t="shared" si="93"/>
        <v>0</v>
      </c>
      <c r="CB59" s="14">
        <f t="shared" si="93"/>
        <v>0</v>
      </c>
      <c r="CC59" s="14">
        <f t="shared" si="93"/>
        <v>0</v>
      </c>
      <c r="CD59" s="14">
        <f t="shared" si="93"/>
        <v>0</v>
      </c>
      <c r="CE59" s="14">
        <f t="shared" si="93"/>
        <v>0</v>
      </c>
      <c r="CF59" s="14">
        <f t="shared" si="93"/>
        <v>0</v>
      </c>
      <c r="CG59" s="14">
        <f t="shared" si="93"/>
        <v>0</v>
      </c>
      <c r="CH59" s="14">
        <f t="shared" si="93"/>
        <v>0</v>
      </c>
      <c r="CI59" s="14">
        <f t="shared" si="93"/>
        <v>0</v>
      </c>
      <c r="CJ59" s="14">
        <f t="shared" si="93"/>
        <v>0</v>
      </c>
      <c r="CK59" s="14">
        <f t="shared" si="93"/>
        <v>0</v>
      </c>
      <c r="CL59" s="14">
        <f t="shared" si="93"/>
        <v>0</v>
      </c>
      <c r="CM59" s="14">
        <f t="shared" si="93"/>
        <v>0</v>
      </c>
      <c r="CN59" s="14">
        <f t="shared" si="93"/>
        <v>0</v>
      </c>
      <c r="CO59" s="14">
        <f t="shared" si="93"/>
        <v>0</v>
      </c>
      <c r="CP59" s="14">
        <f t="shared" si="93"/>
        <v>0</v>
      </c>
      <c r="CQ59" s="14">
        <f t="shared" si="93"/>
        <v>0</v>
      </c>
      <c r="CR59" s="14">
        <f t="shared" si="93"/>
        <v>0</v>
      </c>
      <c r="CS59" s="14">
        <f t="shared" si="93"/>
        <v>0</v>
      </c>
      <c r="CT59" s="14">
        <f t="shared" si="93"/>
        <v>0</v>
      </c>
      <c r="CU59" s="14">
        <f t="shared" si="93"/>
        <v>0</v>
      </c>
      <c r="CV59" s="14">
        <f t="shared" si="93"/>
        <v>0</v>
      </c>
      <c r="CW59" s="14">
        <f t="shared" si="93"/>
        <v>0</v>
      </c>
      <c r="CX59" s="14">
        <f t="shared" si="93"/>
        <v>0</v>
      </c>
      <c r="CY59" s="14">
        <f t="shared" si="93"/>
        <v>0</v>
      </c>
    </row>
    <row r="60" spans="1:103" ht="15">
      <c r="A60" s="13" t="s">
        <v>108</v>
      </c>
      <c r="B60" s="14">
        <f aca="true" t="shared" si="94" ref="B60:AG60">IF(B$35=0,0,B$8*B33/B$35)</f>
        <v>0.14045024655317942</v>
      </c>
      <c r="C60" s="14">
        <f t="shared" si="94"/>
        <v>0</v>
      </c>
      <c r="D60" s="14">
        <f t="shared" si="94"/>
        <v>0</v>
      </c>
      <c r="E60" s="14">
        <f t="shared" si="94"/>
        <v>0</v>
      </c>
      <c r="F60" s="14">
        <f t="shared" si="94"/>
        <v>0</v>
      </c>
      <c r="G60" s="14">
        <f t="shared" si="94"/>
        <v>10.76895752600147</v>
      </c>
      <c r="H60" s="14">
        <f t="shared" si="94"/>
        <v>0</v>
      </c>
      <c r="I60" s="14">
        <f t="shared" si="94"/>
        <v>0</v>
      </c>
      <c r="J60" s="14">
        <f t="shared" si="94"/>
        <v>0</v>
      </c>
      <c r="K60" s="14">
        <f t="shared" si="94"/>
        <v>0.15537115277589303</v>
      </c>
      <c r="L60" s="14">
        <f t="shared" si="94"/>
        <v>0.30316956423389824</v>
      </c>
      <c r="M60" s="14">
        <f t="shared" si="94"/>
        <v>0.12405290299561003</v>
      </c>
      <c r="N60" s="14">
        <f t="shared" si="94"/>
        <v>0.09710764853477266</v>
      </c>
      <c r="O60" s="14">
        <f t="shared" si="94"/>
        <v>0.2588056058127592</v>
      </c>
      <c r="P60" s="14">
        <f t="shared" si="94"/>
        <v>1.0218812713850036</v>
      </c>
      <c r="Q60" s="14">
        <f t="shared" si="94"/>
        <v>1.1120016213922512</v>
      </c>
      <c r="R60" s="14">
        <f t="shared" si="94"/>
        <v>0.11171603784092092</v>
      </c>
      <c r="S60" s="14">
        <f t="shared" si="94"/>
        <v>0.08660838640149168</v>
      </c>
      <c r="T60" s="14">
        <f t="shared" si="94"/>
        <v>1.6958394132152592</v>
      </c>
      <c r="U60" s="14">
        <f t="shared" si="94"/>
        <v>0.3576432092826774</v>
      </c>
      <c r="V60" s="14">
        <f t="shared" si="94"/>
        <v>4.003670549490782</v>
      </c>
      <c r="W60" s="14">
        <f t="shared" si="94"/>
        <v>0.5992483314785125</v>
      </c>
      <c r="X60" s="14">
        <f t="shared" si="94"/>
        <v>0.29627755284459806</v>
      </c>
      <c r="Y60" s="14">
        <f t="shared" si="94"/>
        <v>20.96878903625144</v>
      </c>
      <c r="Z60" s="14">
        <f t="shared" si="94"/>
        <v>0.8024302951337001</v>
      </c>
      <c r="AA60" s="14">
        <f t="shared" si="94"/>
        <v>10.546339263625265</v>
      </c>
      <c r="AB60" s="14">
        <f t="shared" si="94"/>
        <v>0</v>
      </c>
      <c r="AC60" s="14">
        <f t="shared" si="94"/>
        <v>0</v>
      </c>
      <c r="AD60" s="14">
        <f t="shared" si="94"/>
        <v>0</v>
      </c>
      <c r="AE60" s="14">
        <f t="shared" si="94"/>
        <v>0</v>
      </c>
      <c r="AF60" s="14">
        <f t="shared" si="94"/>
        <v>0</v>
      </c>
      <c r="AG60" s="14">
        <f t="shared" si="94"/>
        <v>0</v>
      </c>
      <c r="AH60" s="14">
        <f aca="true" t="shared" si="95" ref="AH60:AY60">IF(AH$35=0,0,AH$8*AH33/AH$35)</f>
        <v>0</v>
      </c>
      <c r="AI60" s="14">
        <f t="shared" si="95"/>
        <v>0</v>
      </c>
      <c r="AJ60" s="14">
        <f t="shared" si="95"/>
        <v>57.612210310901965</v>
      </c>
      <c r="AK60" s="14">
        <f t="shared" si="95"/>
        <v>102.4756008651301</v>
      </c>
      <c r="AL60" s="14">
        <f t="shared" si="95"/>
        <v>24.35075901228079</v>
      </c>
      <c r="AM60" s="14">
        <f t="shared" si="95"/>
        <v>21.11631581181355</v>
      </c>
      <c r="AN60" s="14">
        <f t="shared" si="95"/>
        <v>58.63500504167435</v>
      </c>
      <c r="AO60" s="14">
        <f t="shared" si="95"/>
        <v>0</v>
      </c>
      <c r="AP60" s="14">
        <f t="shared" si="95"/>
        <v>2.551494910806758</v>
      </c>
      <c r="AQ60" s="14">
        <f t="shared" si="95"/>
        <v>444.594146801323</v>
      </c>
      <c r="AR60" s="14">
        <f t="shared" si="95"/>
        <v>19.281670533642693</v>
      </c>
      <c r="AS60" s="14">
        <f t="shared" si="95"/>
        <v>28.325668316060135</v>
      </c>
      <c r="AT60" s="14">
        <f t="shared" si="95"/>
        <v>3.910321904661586</v>
      </c>
      <c r="AU60" s="14">
        <f t="shared" si="95"/>
        <v>28.58154973675752</v>
      </c>
      <c r="AV60" s="14">
        <f t="shared" si="95"/>
        <v>4.8509278796811826</v>
      </c>
      <c r="AW60" s="14">
        <f t="shared" si="95"/>
        <v>2.964080260638015</v>
      </c>
      <c r="AX60" s="14">
        <f t="shared" si="95"/>
        <v>1.85630898922075</v>
      </c>
      <c r="AY60" s="14">
        <f t="shared" si="95"/>
        <v>0</v>
      </c>
      <c r="AZ60" s="14"/>
      <c r="BA60" s="14"/>
      <c r="BB60" s="14">
        <f t="shared" si="7"/>
        <v>24.716415783600073</v>
      </c>
      <c r="BC60" s="14">
        <f t="shared" si="7"/>
        <v>4.944115495113332</v>
      </c>
      <c r="BD60" s="14">
        <f t="shared" si="7"/>
        <v>11.311754175509819</v>
      </c>
      <c r="BE60" s="14"/>
      <c r="BF60" s="14">
        <f aca="true" t="shared" si="96" ref="BF60:BT60">IF(BF$35=0,0,BF$8*BF33/BF$35)</f>
        <v>7.934052030980972</v>
      </c>
      <c r="BG60" s="14">
        <f t="shared" si="96"/>
        <v>0.9346266883648836</v>
      </c>
      <c r="BH60" s="14">
        <f t="shared" si="96"/>
        <v>0</v>
      </c>
      <c r="BI60" s="14">
        <f t="shared" si="96"/>
        <v>345.0038468260821</v>
      </c>
      <c r="BJ60" s="14">
        <f t="shared" si="96"/>
        <v>0.8811361481863798</v>
      </c>
      <c r="BK60" s="14">
        <f t="shared" si="96"/>
        <v>0.7845568452081499</v>
      </c>
      <c r="BL60" s="14">
        <f t="shared" si="96"/>
        <v>0.39171853122980976</v>
      </c>
      <c r="BM60" s="14">
        <f t="shared" si="96"/>
        <v>0</v>
      </c>
      <c r="BN60" s="14">
        <f t="shared" si="96"/>
        <v>0</v>
      </c>
      <c r="BO60" s="14">
        <f t="shared" si="96"/>
        <v>0</v>
      </c>
      <c r="BP60" s="14">
        <f t="shared" si="96"/>
        <v>0</v>
      </c>
      <c r="BQ60" s="14">
        <f t="shared" si="96"/>
        <v>0</v>
      </c>
      <c r="BR60" s="14">
        <f t="shared" si="96"/>
        <v>0</v>
      </c>
      <c r="BS60" s="14">
        <f t="shared" si="96"/>
        <v>0</v>
      </c>
      <c r="BT60" s="14">
        <f t="shared" si="96"/>
        <v>0</v>
      </c>
      <c r="BU60" s="32">
        <v>0</v>
      </c>
      <c r="BV60" s="32">
        <v>0</v>
      </c>
      <c r="BW60" s="14">
        <f aca="true" t="shared" si="97" ref="BW60:CY60">IF(BW$35=0,0,BW$8*BW33/BW$35)</f>
        <v>0</v>
      </c>
      <c r="BX60" s="14">
        <f t="shared" si="97"/>
        <v>0</v>
      </c>
      <c r="BY60" s="14">
        <f t="shared" si="97"/>
        <v>0</v>
      </c>
      <c r="BZ60" s="14">
        <f t="shared" si="97"/>
        <v>0</v>
      </c>
      <c r="CA60" s="14">
        <f t="shared" si="97"/>
        <v>0</v>
      </c>
      <c r="CB60" s="14">
        <f t="shared" si="97"/>
        <v>0</v>
      </c>
      <c r="CC60" s="14">
        <f t="shared" si="97"/>
        <v>0</v>
      </c>
      <c r="CD60" s="14">
        <f t="shared" si="97"/>
        <v>0</v>
      </c>
      <c r="CE60" s="14">
        <f t="shared" si="97"/>
        <v>0</v>
      </c>
      <c r="CF60" s="14">
        <f t="shared" si="97"/>
        <v>0</v>
      </c>
      <c r="CG60" s="14">
        <f t="shared" si="97"/>
        <v>0</v>
      </c>
      <c r="CH60" s="14">
        <f t="shared" si="97"/>
        <v>0</v>
      </c>
      <c r="CI60" s="14">
        <f t="shared" si="97"/>
        <v>0.16940836425034866</v>
      </c>
      <c r="CJ60" s="14">
        <f t="shared" si="97"/>
        <v>3.065028991605926</v>
      </c>
      <c r="CK60" s="14">
        <f t="shared" si="97"/>
        <v>0</v>
      </c>
      <c r="CL60" s="14">
        <f t="shared" si="97"/>
        <v>0.10358692681009966</v>
      </c>
      <c r="CM60" s="14">
        <f t="shared" si="97"/>
        <v>0</v>
      </c>
      <c r="CN60" s="14">
        <f t="shared" si="97"/>
        <v>0</v>
      </c>
      <c r="CO60" s="14">
        <f t="shared" si="97"/>
        <v>0</v>
      </c>
      <c r="CP60" s="14">
        <f t="shared" si="97"/>
        <v>0</v>
      </c>
      <c r="CQ60" s="14">
        <f t="shared" si="97"/>
        <v>4.137630208333335</v>
      </c>
      <c r="CR60" s="14">
        <f t="shared" si="97"/>
        <v>1.9576576576576576</v>
      </c>
      <c r="CS60" s="14">
        <f t="shared" si="97"/>
        <v>0</v>
      </c>
      <c r="CT60" s="14">
        <f t="shared" si="97"/>
        <v>0.015151515151515152</v>
      </c>
      <c r="CU60" s="14">
        <f t="shared" si="97"/>
        <v>0</v>
      </c>
      <c r="CV60" s="14">
        <f t="shared" si="97"/>
        <v>0</v>
      </c>
      <c r="CW60" s="14">
        <f t="shared" si="97"/>
        <v>0</v>
      </c>
      <c r="CX60" s="14">
        <f t="shared" si="97"/>
        <v>0</v>
      </c>
      <c r="CY60" s="14">
        <f t="shared" si="97"/>
        <v>0</v>
      </c>
    </row>
    <row r="61" spans="1:103" ht="15">
      <c r="A61" s="13" t="s">
        <v>104</v>
      </c>
      <c r="B61" s="14">
        <f aca="true" t="shared" si="98" ref="B61:AG61">IF(B$35=0,0,B$8*B34/B$35)</f>
        <v>0.12964638143370408</v>
      </c>
      <c r="C61" s="14">
        <f t="shared" si="98"/>
        <v>0</v>
      </c>
      <c r="D61" s="14">
        <f t="shared" si="98"/>
        <v>0.19302371742586455</v>
      </c>
      <c r="E61" s="14">
        <f t="shared" si="98"/>
        <v>0</v>
      </c>
      <c r="F61" s="14">
        <f t="shared" si="98"/>
        <v>0</v>
      </c>
      <c r="G61" s="14">
        <f t="shared" si="98"/>
        <v>4.125572460665351</v>
      </c>
      <c r="H61" s="14">
        <f t="shared" si="98"/>
        <v>0.920201463435108</v>
      </c>
      <c r="I61" s="14">
        <f t="shared" si="98"/>
        <v>0</v>
      </c>
      <c r="J61" s="14">
        <f t="shared" si="98"/>
        <v>0</v>
      </c>
      <c r="K61" s="14">
        <f t="shared" si="98"/>
        <v>0.32963879710561084</v>
      </c>
      <c r="L61" s="14">
        <f t="shared" si="98"/>
        <v>0.15158478211694912</v>
      </c>
      <c r="M61" s="14">
        <f t="shared" si="98"/>
        <v>0.062026451497805016</v>
      </c>
      <c r="N61" s="14">
        <f t="shared" si="98"/>
        <v>0.3470699290224282</v>
      </c>
      <c r="O61" s="14">
        <f t="shared" si="98"/>
        <v>2.933130199211271</v>
      </c>
      <c r="P61" s="14">
        <f t="shared" si="98"/>
        <v>2.0020531031216398</v>
      </c>
      <c r="Q61" s="14">
        <f t="shared" si="98"/>
        <v>20.016029185060525</v>
      </c>
      <c r="R61" s="14">
        <f t="shared" si="98"/>
        <v>2.010888681136577</v>
      </c>
      <c r="S61" s="14">
        <f t="shared" si="98"/>
        <v>0.6928670912119335</v>
      </c>
      <c r="T61" s="14">
        <f t="shared" si="98"/>
        <v>5.059564842724647</v>
      </c>
      <c r="U61" s="14">
        <f t="shared" si="98"/>
        <v>7.152864185653547</v>
      </c>
      <c r="V61" s="14">
        <f t="shared" si="98"/>
        <v>4.8377685806346955</v>
      </c>
      <c r="W61" s="14">
        <f t="shared" si="98"/>
        <v>0.7240917338698692</v>
      </c>
      <c r="X61" s="14">
        <f t="shared" si="98"/>
        <v>8.78956740105641</v>
      </c>
      <c r="Y61" s="14">
        <f t="shared" si="98"/>
        <v>76.80567869849814</v>
      </c>
      <c r="Z61" s="14">
        <f t="shared" si="98"/>
        <v>2.939187538175439</v>
      </c>
      <c r="AA61" s="14">
        <f t="shared" si="98"/>
        <v>0.010214500022068043</v>
      </c>
      <c r="AB61" s="14">
        <f t="shared" si="98"/>
        <v>0</v>
      </c>
      <c r="AC61" s="14">
        <f t="shared" si="98"/>
        <v>0</v>
      </c>
      <c r="AD61" s="14">
        <f t="shared" si="98"/>
        <v>0</v>
      </c>
      <c r="AE61" s="14">
        <f t="shared" si="98"/>
        <v>0</v>
      </c>
      <c r="AF61" s="14">
        <f t="shared" si="98"/>
        <v>0</v>
      </c>
      <c r="AG61" s="14">
        <f t="shared" si="98"/>
        <v>0</v>
      </c>
      <c r="AH61" s="14">
        <f aca="true" t="shared" si="99" ref="AH61:AY61">IF(AH$35=0,0,AH$8*AH34/AH$35)</f>
        <v>0</v>
      </c>
      <c r="AI61" s="14">
        <f t="shared" si="99"/>
        <v>0</v>
      </c>
      <c r="AJ61" s="14">
        <f t="shared" si="99"/>
        <v>0</v>
      </c>
      <c r="AK61" s="14">
        <f t="shared" si="99"/>
        <v>0</v>
      </c>
      <c r="AL61" s="14">
        <f t="shared" si="99"/>
        <v>0</v>
      </c>
      <c r="AM61" s="14">
        <f t="shared" si="99"/>
        <v>0</v>
      </c>
      <c r="AN61" s="14">
        <f t="shared" si="99"/>
        <v>0</v>
      </c>
      <c r="AO61" s="14">
        <f t="shared" si="99"/>
        <v>0</v>
      </c>
      <c r="AP61" s="14">
        <f t="shared" si="99"/>
        <v>0</v>
      </c>
      <c r="AQ61" s="14">
        <f t="shared" si="99"/>
        <v>0</v>
      </c>
      <c r="AR61" s="14">
        <f t="shared" si="99"/>
        <v>0</v>
      </c>
      <c r="AS61" s="14">
        <f t="shared" si="99"/>
        <v>0</v>
      </c>
      <c r="AT61" s="14">
        <f t="shared" si="99"/>
        <v>0</v>
      </c>
      <c r="AU61" s="14">
        <f t="shared" si="99"/>
        <v>0</v>
      </c>
      <c r="AV61" s="14">
        <f t="shared" si="99"/>
        <v>0</v>
      </c>
      <c r="AW61" s="14">
        <f t="shared" si="99"/>
        <v>0</v>
      </c>
      <c r="AX61" s="14">
        <f t="shared" si="99"/>
        <v>0</v>
      </c>
      <c r="AY61" s="14">
        <f t="shared" si="99"/>
        <v>0</v>
      </c>
      <c r="AZ61" s="14"/>
      <c r="BA61" s="14"/>
      <c r="BB61" s="14">
        <f t="shared" si="7"/>
        <v>0.8103742879868877</v>
      </c>
      <c r="BC61" s="14">
        <f t="shared" si="7"/>
        <v>0.16210214738076498</v>
      </c>
      <c r="BD61" s="14">
        <f t="shared" si="7"/>
        <v>0</v>
      </c>
      <c r="BE61" s="14"/>
      <c r="BF61" s="14">
        <f aca="true" t="shared" si="100" ref="BF61:BT61">IF(BF$35=0,0,BF$8*BF34/BF$35)</f>
        <v>0</v>
      </c>
      <c r="BG61" s="14">
        <f t="shared" si="100"/>
        <v>0.49480236442846787</v>
      </c>
      <c r="BH61" s="14">
        <f t="shared" si="100"/>
        <v>0.4423968101114822</v>
      </c>
      <c r="BI61" s="14">
        <f t="shared" si="100"/>
        <v>23.225749165415984</v>
      </c>
      <c r="BJ61" s="14">
        <f t="shared" si="100"/>
        <v>0.9362071574480285</v>
      </c>
      <c r="BK61" s="14">
        <f t="shared" si="100"/>
        <v>0</v>
      </c>
      <c r="BL61" s="14">
        <f t="shared" si="100"/>
        <v>0.14689444921117867</v>
      </c>
      <c r="BM61" s="14">
        <f t="shared" si="100"/>
        <v>0</v>
      </c>
      <c r="BN61" s="14">
        <f t="shared" si="100"/>
        <v>0</v>
      </c>
      <c r="BO61" s="14">
        <f t="shared" si="100"/>
        <v>0</v>
      </c>
      <c r="BP61" s="14">
        <f t="shared" si="100"/>
        <v>0</v>
      </c>
      <c r="BQ61" s="14">
        <f t="shared" si="100"/>
        <v>0</v>
      </c>
      <c r="BR61" s="14">
        <f t="shared" si="100"/>
        <v>0</v>
      </c>
      <c r="BS61" s="14">
        <f t="shared" si="100"/>
        <v>0</v>
      </c>
      <c r="BT61" s="14">
        <f t="shared" si="100"/>
        <v>0.10184696569920845</v>
      </c>
      <c r="BU61" s="32">
        <v>0</v>
      </c>
      <c r="BV61" s="32">
        <v>0</v>
      </c>
      <c r="BW61" s="14">
        <f aca="true" t="shared" si="101" ref="BW61:CY61">IF(BW$35=0,0,BW$8*BW34/BW$35)</f>
        <v>0</v>
      </c>
      <c r="BX61" s="14">
        <f t="shared" si="101"/>
        <v>0</v>
      </c>
      <c r="BY61" s="14">
        <f t="shared" si="101"/>
        <v>0</v>
      </c>
      <c r="BZ61" s="14">
        <f t="shared" si="101"/>
        <v>0</v>
      </c>
      <c r="CA61" s="14">
        <f t="shared" si="101"/>
        <v>0</v>
      </c>
      <c r="CB61" s="14">
        <f t="shared" si="101"/>
        <v>0</v>
      </c>
      <c r="CC61" s="14">
        <f t="shared" si="101"/>
        <v>0</v>
      </c>
      <c r="CD61" s="14">
        <f t="shared" si="101"/>
        <v>0</v>
      </c>
      <c r="CE61" s="14">
        <f t="shared" si="101"/>
        <v>0</v>
      </c>
      <c r="CF61" s="14">
        <f t="shared" si="101"/>
        <v>0</v>
      </c>
      <c r="CG61" s="14">
        <f t="shared" si="101"/>
        <v>0</v>
      </c>
      <c r="CH61" s="14">
        <f t="shared" si="101"/>
        <v>0</v>
      </c>
      <c r="CI61" s="14">
        <f t="shared" si="101"/>
        <v>0</v>
      </c>
      <c r="CJ61" s="14">
        <f t="shared" si="101"/>
        <v>0</v>
      </c>
      <c r="CK61" s="14">
        <f t="shared" si="101"/>
        <v>0</v>
      </c>
      <c r="CL61" s="14">
        <f t="shared" si="101"/>
        <v>0.05179346340504983</v>
      </c>
      <c r="CM61" s="14">
        <f t="shared" si="101"/>
        <v>0</v>
      </c>
      <c r="CN61" s="14">
        <f t="shared" si="101"/>
        <v>0</v>
      </c>
      <c r="CO61" s="14">
        <f t="shared" si="101"/>
        <v>0</v>
      </c>
      <c r="CP61" s="14">
        <f t="shared" si="101"/>
        <v>0</v>
      </c>
      <c r="CQ61" s="14">
        <f t="shared" si="101"/>
        <v>0</v>
      </c>
      <c r="CR61" s="14">
        <f t="shared" si="101"/>
        <v>0</v>
      </c>
      <c r="CS61" s="14">
        <f t="shared" si="101"/>
        <v>0</v>
      </c>
      <c r="CT61" s="14">
        <f t="shared" si="101"/>
        <v>0</v>
      </c>
      <c r="CU61" s="14">
        <f t="shared" si="101"/>
        <v>0</v>
      </c>
      <c r="CV61" s="14">
        <f t="shared" si="101"/>
        <v>0</v>
      </c>
      <c r="CW61" s="14">
        <f t="shared" si="101"/>
        <v>0</v>
      </c>
      <c r="CX61" s="14">
        <f t="shared" si="101"/>
        <v>0</v>
      </c>
      <c r="CY61" s="14">
        <f t="shared" si="101"/>
        <v>0</v>
      </c>
    </row>
    <row r="62" spans="1:103" s="41" customFormat="1" ht="15">
      <c r="A62" s="13" t="s">
        <v>132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/>
      <c r="BA62" s="28"/>
      <c r="BB62" s="28">
        <v>0</v>
      </c>
      <c r="BC62" s="28">
        <v>0</v>
      </c>
      <c r="BD62" s="28">
        <v>0</v>
      </c>
      <c r="BE62" s="28"/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32">
        <v>0</v>
      </c>
      <c r="BV62" s="32">
        <v>0</v>
      </c>
      <c r="BW62" s="28">
        <v>0</v>
      </c>
      <c r="BX62" s="28">
        <v>0</v>
      </c>
      <c r="BY62" s="28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0</v>
      </c>
      <c r="CG62" s="28">
        <v>0</v>
      </c>
      <c r="CH62" s="28">
        <v>0</v>
      </c>
      <c r="CI62" s="28">
        <v>0</v>
      </c>
      <c r="CJ62" s="28">
        <v>0</v>
      </c>
      <c r="CK62" s="28">
        <v>0</v>
      </c>
      <c r="CL62" s="28">
        <v>0</v>
      </c>
      <c r="CM62" s="28">
        <v>0</v>
      </c>
      <c r="CN62" s="28">
        <v>0</v>
      </c>
      <c r="CO62" s="28">
        <v>0</v>
      </c>
      <c r="CP62" s="28">
        <v>0</v>
      </c>
      <c r="CQ62" s="28">
        <v>0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</row>
    <row r="63" spans="1:103" s="41" customFormat="1" ht="15">
      <c r="A63" s="13" t="s">
        <v>120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/>
      <c r="BA63" s="28"/>
      <c r="BB63" s="28">
        <v>0</v>
      </c>
      <c r="BC63" s="28">
        <v>0</v>
      </c>
      <c r="BD63" s="28">
        <v>0</v>
      </c>
      <c r="BE63" s="28"/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8">
        <v>0</v>
      </c>
      <c r="BP63" s="28">
        <v>0</v>
      </c>
      <c r="BQ63" s="28">
        <v>0</v>
      </c>
      <c r="BR63" s="28">
        <v>0</v>
      </c>
      <c r="BS63" s="28">
        <v>0</v>
      </c>
      <c r="BT63" s="28">
        <v>0</v>
      </c>
      <c r="BU63" s="32">
        <v>0</v>
      </c>
      <c r="BV63" s="32">
        <v>0</v>
      </c>
      <c r="BW63" s="28">
        <v>0</v>
      </c>
      <c r="BX63" s="28">
        <v>0</v>
      </c>
      <c r="BY63" s="28">
        <v>0</v>
      </c>
      <c r="BZ63" s="28">
        <v>0</v>
      </c>
      <c r="CA63" s="28">
        <v>0</v>
      </c>
      <c r="CB63" s="28">
        <v>0</v>
      </c>
      <c r="CC63" s="28">
        <v>0</v>
      </c>
      <c r="CD63" s="28">
        <v>0</v>
      </c>
      <c r="CE63" s="28">
        <v>0</v>
      </c>
      <c r="CF63" s="28">
        <v>0</v>
      </c>
      <c r="CG63" s="28">
        <v>0</v>
      </c>
      <c r="CH63" s="28">
        <v>0</v>
      </c>
      <c r="CI63" s="28">
        <v>0</v>
      </c>
      <c r="CJ63" s="28">
        <v>0</v>
      </c>
      <c r="CK63" s="28">
        <v>0</v>
      </c>
      <c r="CL63" s="28">
        <v>0</v>
      </c>
      <c r="CM63" s="28">
        <v>0</v>
      </c>
      <c r="CN63" s="28">
        <v>0</v>
      </c>
      <c r="CO63" s="28">
        <v>0</v>
      </c>
      <c r="CP63" s="28">
        <v>0</v>
      </c>
      <c r="CQ63" s="28">
        <v>0</v>
      </c>
      <c r="CR63" s="28">
        <v>0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</row>
    <row r="64" spans="1:103" s="41" customFormat="1" ht="15">
      <c r="A64" s="13" t="s">
        <v>105</v>
      </c>
      <c r="B64" s="28">
        <f aca="true" t="shared" si="102" ref="B64:AG64">B6</f>
        <v>0.03507746273019585</v>
      </c>
      <c r="C64" s="28">
        <f t="shared" si="102"/>
        <v>9.72039039831179</v>
      </c>
      <c r="D64" s="28">
        <f t="shared" si="102"/>
        <v>9.05421686746988</v>
      </c>
      <c r="E64" s="28">
        <f t="shared" si="102"/>
        <v>0.12974285714285716</v>
      </c>
      <c r="F64" s="28">
        <f t="shared" si="102"/>
        <v>0.5122927387078331</v>
      </c>
      <c r="G64" s="28">
        <f t="shared" si="102"/>
        <v>2.2761637325845125</v>
      </c>
      <c r="H64" s="28">
        <f t="shared" si="102"/>
        <v>29.475276421395296</v>
      </c>
      <c r="I64" s="28">
        <f t="shared" si="102"/>
        <v>0.18243785084202083</v>
      </c>
      <c r="J64" s="28">
        <f t="shared" si="102"/>
        <v>0.007314974182444062</v>
      </c>
      <c r="K64" s="28">
        <f t="shared" si="102"/>
        <v>0.06299975769323965</v>
      </c>
      <c r="L64" s="28">
        <f t="shared" si="102"/>
        <v>3.423527516778524</v>
      </c>
      <c r="M64" s="28">
        <f t="shared" si="102"/>
        <v>1.3997234899328859</v>
      </c>
      <c r="N64" s="28">
        <f t="shared" si="102"/>
        <v>0.04041838094686215</v>
      </c>
      <c r="O64" s="28">
        <f t="shared" si="102"/>
        <v>26.0300491187518</v>
      </c>
      <c r="P64" s="28">
        <f t="shared" si="102"/>
        <v>4.281500293025982</v>
      </c>
      <c r="Q64" s="28">
        <f t="shared" si="102"/>
        <v>31.60007069851189</v>
      </c>
      <c r="R64" s="28">
        <f t="shared" si="102"/>
        <v>3.143883387173649</v>
      </c>
      <c r="S64" s="28">
        <f t="shared" si="102"/>
        <v>5.4204322200392925</v>
      </c>
      <c r="T64" s="28">
        <f t="shared" si="102"/>
        <v>0.7161414400431878</v>
      </c>
      <c r="U64" s="28">
        <f t="shared" si="102"/>
        <v>1.573128264654672</v>
      </c>
      <c r="V64" s="28">
        <f t="shared" si="102"/>
        <v>23.891015480443347</v>
      </c>
      <c r="W64" s="28">
        <f t="shared" si="102"/>
        <v>3.545772648163415</v>
      </c>
      <c r="X64" s="28">
        <f t="shared" si="102"/>
        <v>21.800180987675603</v>
      </c>
      <c r="Y64" s="28">
        <f t="shared" si="102"/>
        <v>1.4379319084227422</v>
      </c>
      <c r="Z64" s="28">
        <f t="shared" si="102"/>
        <v>0.05514910872687337</v>
      </c>
      <c r="AA64" s="28">
        <f t="shared" si="102"/>
        <v>75.48989331467965</v>
      </c>
      <c r="AB64" s="28">
        <f t="shared" si="102"/>
        <v>9.369105222008624</v>
      </c>
      <c r="AC64" s="28">
        <f t="shared" si="102"/>
        <v>0</v>
      </c>
      <c r="AD64" s="28">
        <f t="shared" si="102"/>
        <v>1.5013386641916253</v>
      </c>
      <c r="AE64" s="28">
        <f t="shared" si="102"/>
        <v>0.10069294066695539</v>
      </c>
      <c r="AF64" s="28">
        <f t="shared" si="102"/>
        <v>0</v>
      </c>
      <c r="AG64" s="28">
        <f t="shared" si="102"/>
        <v>0</v>
      </c>
      <c r="AH64" s="28">
        <f aca="true" t="shared" si="103" ref="AH64:AY64">AH6</f>
        <v>0</v>
      </c>
      <c r="AI64" s="28">
        <f t="shared" si="103"/>
        <v>111.1929971137779</v>
      </c>
      <c r="AJ64" s="28">
        <f t="shared" si="103"/>
        <v>18.494997309066004</v>
      </c>
      <c r="AK64" s="28">
        <f t="shared" si="103"/>
        <v>1.022521835786019</v>
      </c>
      <c r="AL64" s="28">
        <f t="shared" si="103"/>
        <v>2.5379513633014</v>
      </c>
      <c r="AM64" s="28">
        <f t="shared" si="103"/>
        <v>0.239852862218262</v>
      </c>
      <c r="AN64" s="28">
        <f t="shared" si="103"/>
        <v>4.178253848198042</v>
      </c>
      <c r="AO64" s="28">
        <f t="shared" si="103"/>
        <v>4.90095145631068</v>
      </c>
      <c r="AP64" s="28">
        <f t="shared" si="103"/>
        <v>0</v>
      </c>
      <c r="AQ64" s="28">
        <f t="shared" si="103"/>
        <v>27.247245482591453</v>
      </c>
      <c r="AR64" s="28">
        <f t="shared" si="103"/>
        <v>0</v>
      </c>
      <c r="AS64" s="28">
        <f t="shared" si="103"/>
        <v>0.6625479612408143</v>
      </c>
      <c r="AT64" s="28">
        <f t="shared" si="103"/>
        <v>0</v>
      </c>
      <c r="AU64" s="28">
        <f t="shared" si="103"/>
        <v>2.301830241985014</v>
      </c>
      <c r="AV64" s="28">
        <f t="shared" si="103"/>
        <v>9.782416192283366</v>
      </c>
      <c r="AW64" s="28">
        <f t="shared" si="103"/>
        <v>0.8011300575118554</v>
      </c>
      <c r="AX64" s="28">
        <f t="shared" si="103"/>
        <v>0.7594445098269977</v>
      </c>
      <c r="AY64" s="28">
        <f t="shared" si="103"/>
        <v>18.48257980878302</v>
      </c>
      <c r="AZ64" s="28"/>
      <c r="BA64" s="28"/>
      <c r="BB64" s="28">
        <f>BB6</f>
        <v>0.33848601301426967</v>
      </c>
      <c r="BC64" s="28">
        <f>BC6</f>
        <v>0.06769720260285393</v>
      </c>
      <c r="BD64" s="28">
        <f>BD6</f>
        <v>0</v>
      </c>
      <c r="BE64" s="28"/>
      <c r="BF64" s="28">
        <f aca="true" t="shared" si="104" ref="BF64:BT64">BF6</f>
        <v>0.45615792894280766</v>
      </c>
      <c r="BG64" s="28">
        <f t="shared" si="104"/>
        <v>0</v>
      </c>
      <c r="BH64" s="28">
        <f t="shared" si="104"/>
        <v>0.033950617283950615</v>
      </c>
      <c r="BI64" s="28">
        <f t="shared" si="104"/>
        <v>74.63738012067323</v>
      </c>
      <c r="BJ64" s="28">
        <f t="shared" si="104"/>
        <v>1.6555285540704738</v>
      </c>
      <c r="BK64" s="28">
        <f t="shared" si="104"/>
        <v>0.08748817727334143</v>
      </c>
      <c r="BL64" s="28">
        <f t="shared" si="104"/>
        <v>0.10129235068110375</v>
      </c>
      <c r="BM64" s="28">
        <f t="shared" si="104"/>
        <v>0</v>
      </c>
      <c r="BN64" s="28">
        <f t="shared" si="104"/>
        <v>0</v>
      </c>
      <c r="BO64" s="28">
        <f t="shared" si="104"/>
        <v>0</v>
      </c>
      <c r="BP64" s="28">
        <f t="shared" si="104"/>
        <v>3.5620431623679596</v>
      </c>
      <c r="BQ64" s="28">
        <f t="shared" si="104"/>
        <v>2.165287918894246</v>
      </c>
      <c r="BR64" s="28">
        <f t="shared" si="104"/>
        <v>0</v>
      </c>
      <c r="BS64" s="28">
        <f t="shared" si="104"/>
        <v>0</v>
      </c>
      <c r="BT64" s="28">
        <f t="shared" si="104"/>
        <v>0</v>
      </c>
      <c r="BU64" s="27">
        <v>0.03375678503253129</v>
      </c>
      <c r="BV64" s="27">
        <v>0.5692688973435206</v>
      </c>
      <c r="BW64" s="28">
        <f aca="true" t="shared" si="105" ref="BW64:CY64">BW6</f>
        <v>0</v>
      </c>
      <c r="BX64" s="28">
        <f t="shared" si="105"/>
        <v>0</v>
      </c>
      <c r="BY64" s="28">
        <f t="shared" si="105"/>
        <v>0</v>
      </c>
      <c r="BZ64" s="28">
        <f t="shared" si="105"/>
        <v>0</v>
      </c>
      <c r="CA64" s="28">
        <f t="shared" si="105"/>
        <v>0</v>
      </c>
      <c r="CB64" s="28">
        <f t="shared" si="105"/>
        <v>0</v>
      </c>
      <c r="CC64" s="28">
        <f t="shared" si="105"/>
        <v>0</v>
      </c>
      <c r="CD64" s="28">
        <f t="shared" si="105"/>
        <v>0</v>
      </c>
      <c r="CE64" s="28">
        <f t="shared" si="105"/>
        <v>0</v>
      </c>
      <c r="CF64" s="28">
        <f t="shared" si="105"/>
        <v>0</v>
      </c>
      <c r="CG64" s="28">
        <f t="shared" si="105"/>
        <v>0.2917327284486687</v>
      </c>
      <c r="CH64" s="28">
        <f t="shared" si="105"/>
        <v>0</v>
      </c>
      <c r="CI64" s="28">
        <f t="shared" si="105"/>
        <v>0.0338863395693611</v>
      </c>
      <c r="CJ64" s="28">
        <f t="shared" si="105"/>
        <v>2.911998418498118</v>
      </c>
      <c r="CK64" s="28">
        <f t="shared" si="105"/>
        <v>0</v>
      </c>
      <c r="CL64" s="28">
        <f t="shared" si="105"/>
        <v>0.46612777878185435</v>
      </c>
      <c r="CM64" s="28">
        <f t="shared" si="105"/>
        <v>0</v>
      </c>
      <c r="CN64" s="28">
        <f t="shared" si="105"/>
        <v>0</v>
      </c>
      <c r="CO64" s="28">
        <f t="shared" si="105"/>
        <v>0</v>
      </c>
      <c r="CP64" s="28">
        <f t="shared" si="105"/>
        <v>0.24674832680894052</v>
      </c>
      <c r="CQ64" s="28">
        <f t="shared" si="105"/>
        <v>0</v>
      </c>
      <c r="CR64" s="28">
        <f t="shared" si="105"/>
        <v>0</v>
      </c>
      <c r="CS64" s="28">
        <f t="shared" si="105"/>
        <v>0</v>
      </c>
      <c r="CT64" s="28">
        <f t="shared" si="105"/>
        <v>0</v>
      </c>
      <c r="CU64" s="28">
        <f t="shared" si="105"/>
        <v>0</v>
      </c>
      <c r="CV64" s="28">
        <f t="shared" si="105"/>
        <v>0</v>
      </c>
      <c r="CW64" s="28">
        <f t="shared" si="105"/>
        <v>0</v>
      </c>
      <c r="CX64" s="28">
        <f t="shared" si="105"/>
        <v>0</v>
      </c>
      <c r="CY64" s="28">
        <f t="shared" si="105"/>
        <v>0</v>
      </c>
    </row>
    <row r="65" spans="1:103" s="41" customFormat="1" ht="15">
      <c r="A65" s="13" t="s">
        <v>119</v>
      </c>
      <c r="B65" s="28">
        <f aca="true" t="shared" si="106" ref="B65:AG65">B5</f>
        <v>1.093988388760175</v>
      </c>
      <c r="C65" s="28">
        <f t="shared" si="106"/>
        <v>246.1651536008165</v>
      </c>
      <c r="D65" s="28">
        <f t="shared" si="106"/>
        <v>25.302833724915676</v>
      </c>
      <c r="E65" s="28">
        <f t="shared" si="106"/>
        <v>14.599470249409256</v>
      </c>
      <c r="F65" s="28">
        <f t="shared" si="106"/>
        <v>0</v>
      </c>
      <c r="G65" s="28">
        <f t="shared" si="106"/>
        <v>9.119101086640006</v>
      </c>
      <c r="H65" s="28">
        <f t="shared" si="106"/>
        <v>286.10157680123723</v>
      </c>
      <c r="I65" s="28">
        <f t="shared" si="106"/>
        <v>8.066748655959339</v>
      </c>
      <c r="J65" s="28">
        <f t="shared" si="106"/>
        <v>0</v>
      </c>
      <c r="K65" s="28">
        <f t="shared" si="106"/>
        <v>0.5821126981635536</v>
      </c>
      <c r="L65" s="28">
        <f t="shared" si="106"/>
        <v>95.9249732749334</v>
      </c>
      <c r="M65" s="28">
        <f t="shared" si="106"/>
        <v>39.837689598601</v>
      </c>
      <c r="N65" s="28">
        <f t="shared" si="106"/>
        <v>0.1085</v>
      </c>
      <c r="O65" s="28">
        <f t="shared" si="106"/>
        <v>219.59522289047945</v>
      </c>
      <c r="P65" s="28">
        <f t="shared" si="106"/>
        <v>8.132537578735457</v>
      </c>
      <c r="Q65" s="28">
        <f t="shared" si="106"/>
        <v>299.7674794031118</v>
      </c>
      <c r="R65" s="28">
        <f t="shared" si="106"/>
        <v>24.44971808164293</v>
      </c>
      <c r="S65" s="28">
        <f t="shared" si="106"/>
        <v>34.91864680409817</v>
      </c>
      <c r="T65" s="28">
        <f t="shared" si="106"/>
        <v>8.275425270823035</v>
      </c>
      <c r="U65" s="28">
        <f t="shared" si="106"/>
        <v>27.103302375312236</v>
      </c>
      <c r="V65" s="28">
        <f t="shared" si="106"/>
        <v>81.3393904931862</v>
      </c>
      <c r="W65" s="28">
        <f t="shared" si="106"/>
        <v>1.8798482857859091</v>
      </c>
      <c r="X65" s="28">
        <f t="shared" si="106"/>
        <v>253.13871546170228</v>
      </c>
      <c r="Y65" s="28">
        <f t="shared" si="106"/>
        <v>44.86147542667079</v>
      </c>
      <c r="Z65" s="28">
        <f t="shared" si="106"/>
        <v>1.7205754816771652</v>
      </c>
      <c r="AA65" s="28">
        <f t="shared" si="106"/>
        <v>345.93622593917104</v>
      </c>
      <c r="AB65" s="28">
        <f t="shared" si="106"/>
        <v>76.90364418077593</v>
      </c>
      <c r="AC65" s="28">
        <f t="shared" si="106"/>
        <v>0</v>
      </c>
      <c r="AD65" s="28">
        <f t="shared" si="106"/>
        <v>129.25139777848403</v>
      </c>
      <c r="AE65" s="28">
        <f t="shared" si="106"/>
        <v>15.234899859172263</v>
      </c>
      <c r="AF65" s="28">
        <f t="shared" si="106"/>
        <v>2</v>
      </c>
      <c r="AG65" s="28">
        <f t="shared" si="106"/>
        <v>0</v>
      </c>
      <c r="AH65" s="28">
        <f aca="true" t="shared" si="107" ref="AH65:AY65">AH5</f>
        <v>6.510367471219471</v>
      </c>
      <c r="AI65" s="28">
        <f t="shared" si="107"/>
        <v>231.7653114288981</v>
      </c>
      <c r="AJ65" s="28">
        <f t="shared" si="107"/>
        <v>468.20612378219624</v>
      </c>
      <c r="AK65" s="28">
        <f t="shared" si="107"/>
        <v>92.32560681020249</v>
      </c>
      <c r="AL65" s="28">
        <f t="shared" si="107"/>
        <v>25.284130555492293</v>
      </c>
      <c r="AM65" s="28">
        <f t="shared" si="107"/>
        <v>8.758887793919735</v>
      </c>
      <c r="AN65" s="28">
        <f t="shared" si="107"/>
        <v>76.36624931140904</v>
      </c>
      <c r="AO65" s="28">
        <f t="shared" si="107"/>
        <v>57.53657437533961</v>
      </c>
      <c r="AP65" s="28">
        <f t="shared" si="107"/>
        <v>0.1681128157446149</v>
      </c>
      <c r="AQ65" s="28">
        <f t="shared" si="107"/>
        <v>324.02355855880245</v>
      </c>
      <c r="AR65" s="28">
        <f t="shared" si="107"/>
        <v>0</v>
      </c>
      <c r="AS65" s="28">
        <f t="shared" si="107"/>
        <v>5.771120187635106</v>
      </c>
      <c r="AT65" s="28">
        <f t="shared" si="107"/>
        <v>0.058713684444678595</v>
      </c>
      <c r="AU65" s="28">
        <f t="shared" si="107"/>
        <v>21.006750250925457</v>
      </c>
      <c r="AV65" s="28">
        <f t="shared" si="107"/>
        <v>53.17362660904011</v>
      </c>
      <c r="AW65" s="28">
        <f t="shared" si="107"/>
        <v>18.74211251578315</v>
      </c>
      <c r="AX65" s="28">
        <f t="shared" si="107"/>
        <v>4.632150602773257</v>
      </c>
      <c r="AY65" s="28">
        <f t="shared" si="107"/>
        <v>0</v>
      </c>
      <c r="AZ65" s="28"/>
      <c r="BA65" s="28"/>
      <c r="BB65" s="28">
        <f>BB5</f>
        <v>0.1584576785950087</v>
      </c>
      <c r="BC65" s="28">
        <f>BC5</f>
        <v>0.0316915357190018</v>
      </c>
      <c r="BD65" s="28">
        <f>BD5</f>
        <v>0</v>
      </c>
      <c r="BE65" s="28"/>
      <c r="BF65" s="28">
        <f aca="true" t="shared" si="108" ref="BF65:BT65">BF5</f>
        <v>1.25</v>
      </c>
      <c r="BG65" s="28">
        <f t="shared" si="108"/>
        <v>0.23041474654377692</v>
      </c>
      <c r="BH65" s="28">
        <f t="shared" si="108"/>
        <v>0.0023414218816517687</v>
      </c>
      <c r="BI65" s="28">
        <f t="shared" si="108"/>
        <v>53.987219397685585</v>
      </c>
      <c r="BJ65" s="28">
        <f t="shared" si="108"/>
        <v>0.06057459328487372</v>
      </c>
      <c r="BK65" s="28">
        <f t="shared" si="108"/>
        <v>0</v>
      </c>
      <c r="BL65" s="28">
        <f t="shared" si="108"/>
        <v>0.02157066389709999</v>
      </c>
      <c r="BM65" s="28">
        <f t="shared" si="108"/>
        <v>0</v>
      </c>
      <c r="BN65" s="28">
        <f t="shared" si="108"/>
        <v>0</v>
      </c>
      <c r="BO65" s="28">
        <f t="shared" si="108"/>
        <v>0</v>
      </c>
      <c r="BP65" s="28">
        <f t="shared" si="108"/>
        <v>79.71730836191863</v>
      </c>
      <c r="BQ65" s="28">
        <f t="shared" si="108"/>
        <v>48.45840346529719</v>
      </c>
      <c r="BR65" s="28">
        <f t="shared" si="108"/>
        <v>0</v>
      </c>
      <c r="BS65" s="28">
        <f t="shared" si="108"/>
        <v>0</v>
      </c>
      <c r="BT65" s="28">
        <f t="shared" si="108"/>
        <v>0</v>
      </c>
      <c r="BU65" s="27">
        <v>0</v>
      </c>
      <c r="BV65" s="27">
        <v>0</v>
      </c>
      <c r="BW65" s="28">
        <f aca="true" t="shared" si="109" ref="BW65:CY65">BW5</f>
        <v>0</v>
      </c>
      <c r="BX65" s="28">
        <f t="shared" si="109"/>
        <v>0</v>
      </c>
      <c r="BY65" s="28">
        <f t="shared" si="109"/>
        <v>0</v>
      </c>
      <c r="BZ65" s="28">
        <f t="shared" si="109"/>
        <v>0</v>
      </c>
      <c r="CA65" s="28">
        <f t="shared" si="109"/>
        <v>0</v>
      </c>
      <c r="CB65" s="28">
        <f t="shared" si="109"/>
        <v>0</v>
      </c>
      <c r="CC65" s="28">
        <f t="shared" si="109"/>
        <v>0</v>
      </c>
      <c r="CD65" s="28">
        <f t="shared" si="109"/>
        <v>0</v>
      </c>
      <c r="CE65" s="28">
        <f t="shared" si="109"/>
        <v>0</v>
      </c>
      <c r="CF65" s="28">
        <f t="shared" si="109"/>
        <v>0</v>
      </c>
      <c r="CG65" s="28">
        <f t="shared" si="109"/>
        <v>6.528878739792214</v>
      </c>
      <c r="CH65" s="28">
        <f t="shared" si="109"/>
        <v>0</v>
      </c>
      <c r="CI65" s="28">
        <f t="shared" si="109"/>
        <v>0.07624426403106248</v>
      </c>
      <c r="CJ65" s="28">
        <f t="shared" si="109"/>
        <v>2.427271090484356</v>
      </c>
      <c r="CK65" s="28">
        <f t="shared" si="109"/>
        <v>0</v>
      </c>
      <c r="CL65" s="28">
        <f t="shared" si="109"/>
        <v>24.68488148970816</v>
      </c>
      <c r="CM65" s="28">
        <f t="shared" si="109"/>
        <v>0</v>
      </c>
      <c r="CN65" s="28">
        <f t="shared" si="109"/>
        <v>0</v>
      </c>
      <c r="CO65" s="28">
        <f t="shared" si="109"/>
        <v>0.018387096774193548</v>
      </c>
      <c r="CP65" s="28">
        <f t="shared" si="109"/>
        <v>4.965810077029928</v>
      </c>
      <c r="CQ65" s="28">
        <f t="shared" si="109"/>
        <v>0</v>
      </c>
      <c r="CR65" s="28">
        <f t="shared" si="109"/>
        <v>0</v>
      </c>
      <c r="CS65" s="28">
        <f t="shared" si="109"/>
        <v>0</v>
      </c>
      <c r="CT65" s="28">
        <f t="shared" si="109"/>
        <v>0</v>
      </c>
      <c r="CU65" s="28">
        <f t="shared" si="109"/>
        <v>0</v>
      </c>
      <c r="CV65" s="28">
        <f t="shared" si="109"/>
        <v>0</v>
      </c>
      <c r="CW65" s="28">
        <f t="shared" si="109"/>
        <v>0</v>
      </c>
      <c r="CX65" s="28">
        <f t="shared" si="109"/>
        <v>0</v>
      </c>
      <c r="CY65" s="28">
        <f t="shared" si="109"/>
        <v>0</v>
      </c>
    </row>
    <row r="66" spans="1:103" ht="15">
      <c r="A66" s="22" t="s">
        <v>118</v>
      </c>
      <c r="B66" s="23">
        <f aca="true" t="shared" si="110" ref="B66:AG66">SUM(B38:B65)</f>
        <v>15.692676032543131</v>
      </c>
      <c r="C66" s="23">
        <f t="shared" si="110"/>
        <v>645.4999999999998</v>
      </c>
      <c r="D66" s="23">
        <f t="shared" si="110"/>
        <v>489.7000000000001</v>
      </c>
      <c r="E66" s="23">
        <f t="shared" si="110"/>
        <v>223.89999999999995</v>
      </c>
      <c r="F66" s="23">
        <f t="shared" si="110"/>
        <v>63.1</v>
      </c>
      <c r="G66" s="23">
        <f t="shared" si="110"/>
        <v>162.09999999999997</v>
      </c>
      <c r="H66" s="23">
        <f t="shared" si="110"/>
        <v>1355.9000000000005</v>
      </c>
      <c r="I66" s="23">
        <f t="shared" si="110"/>
        <v>55.70000000000001</v>
      </c>
      <c r="J66" s="23">
        <f t="shared" si="110"/>
        <v>16.1</v>
      </c>
      <c r="K66" s="23">
        <f t="shared" si="110"/>
        <v>13.100000000000001</v>
      </c>
      <c r="L66" s="23">
        <f t="shared" si="110"/>
        <v>343.4</v>
      </c>
      <c r="M66" s="23">
        <f t="shared" si="110"/>
        <v>141.09999999999997</v>
      </c>
      <c r="N66" s="23">
        <f t="shared" si="110"/>
        <v>4.8999999999999995</v>
      </c>
      <c r="O66" s="23">
        <f t="shared" si="110"/>
        <v>1658.0999999999997</v>
      </c>
      <c r="P66" s="23">
        <f t="shared" si="110"/>
        <v>177.5</v>
      </c>
      <c r="Q66" s="23">
        <f t="shared" si="110"/>
        <v>4754.909999999999</v>
      </c>
      <c r="R66" s="23">
        <f t="shared" si="110"/>
        <v>472.00000000000006</v>
      </c>
      <c r="S66" s="23">
        <f t="shared" si="110"/>
        <v>2169.0000000000005</v>
      </c>
      <c r="T66" s="23">
        <f t="shared" si="110"/>
        <v>113.50000000000001</v>
      </c>
      <c r="U66" s="23">
        <f t="shared" si="110"/>
        <v>389.2999999999999</v>
      </c>
      <c r="V66" s="23">
        <f t="shared" si="110"/>
        <v>4369.639999999999</v>
      </c>
      <c r="W66" s="23">
        <f t="shared" si="110"/>
        <v>643.6999999999999</v>
      </c>
      <c r="X66" s="23">
        <f t="shared" si="110"/>
        <v>1846</v>
      </c>
      <c r="Y66" s="23">
        <f t="shared" si="110"/>
        <v>556.5000000000001</v>
      </c>
      <c r="Z66" s="23">
        <f t="shared" si="110"/>
        <v>21.30000000000001</v>
      </c>
      <c r="AA66" s="23">
        <f t="shared" si="110"/>
        <v>1542.0999999999997</v>
      </c>
      <c r="AB66" s="23">
        <f t="shared" si="110"/>
        <v>117.10000000000001</v>
      </c>
      <c r="AC66" s="23">
        <f t="shared" si="110"/>
        <v>725.3000000000002</v>
      </c>
      <c r="AD66" s="23">
        <f t="shared" si="110"/>
        <v>4653.099999999999</v>
      </c>
      <c r="AE66" s="23">
        <f t="shared" si="110"/>
        <v>464.4</v>
      </c>
      <c r="AF66" s="23">
        <f t="shared" si="110"/>
        <v>2</v>
      </c>
      <c r="AG66" s="23">
        <f t="shared" si="110"/>
        <v>0</v>
      </c>
      <c r="AH66" s="23">
        <f aca="true" t="shared" si="111" ref="AH66:AY66">SUM(AH38:AH65)</f>
        <v>2697</v>
      </c>
      <c r="AI66" s="23">
        <f t="shared" si="111"/>
        <v>1250.3999999999996</v>
      </c>
      <c r="AJ66" s="23">
        <f t="shared" si="111"/>
        <v>4094.3</v>
      </c>
      <c r="AK66" s="23">
        <f t="shared" si="111"/>
        <v>5410.466685648394</v>
      </c>
      <c r="AL66" s="23">
        <f t="shared" si="111"/>
        <v>1628.0670788685663</v>
      </c>
      <c r="AM66" s="23">
        <f t="shared" si="111"/>
        <v>2323.000000000001</v>
      </c>
      <c r="AN66" s="23">
        <f t="shared" si="111"/>
        <v>26715.599999999988</v>
      </c>
      <c r="AO66" s="23">
        <f t="shared" si="111"/>
        <v>454.0000000000001</v>
      </c>
      <c r="AP66" s="23">
        <f t="shared" si="111"/>
        <v>157</v>
      </c>
      <c r="AQ66" s="23">
        <f t="shared" si="111"/>
        <v>4064.299999999997</v>
      </c>
      <c r="AR66" s="23">
        <f t="shared" si="111"/>
        <v>1224.3</v>
      </c>
      <c r="AS66" s="23">
        <f t="shared" si="111"/>
        <v>1545.9999999999975</v>
      </c>
      <c r="AT66" s="23">
        <f t="shared" si="111"/>
        <v>321.8</v>
      </c>
      <c r="AU66" s="23">
        <f t="shared" si="111"/>
        <v>1566.9999999999986</v>
      </c>
      <c r="AV66" s="23">
        <f t="shared" si="111"/>
        <v>368.7000000000001</v>
      </c>
      <c r="AW66" s="23">
        <f t="shared" si="111"/>
        <v>1281.2000000000005</v>
      </c>
      <c r="AX66" s="23">
        <f t="shared" si="111"/>
        <v>564.9</v>
      </c>
      <c r="AY66" s="23">
        <f t="shared" si="111"/>
        <v>163.19999999999996</v>
      </c>
      <c r="AZ66" s="23"/>
      <c r="BA66" s="23"/>
      <c r="BB66" s="23">
        <f>SUM(BB38:BB65)</f>
        <v>594.3999999999995</v>
      </c>
      <c r="BC66" s="23">
        <f>SUM(BC38:BC65)</f>
        <v>118.89999999999999</v>
      </c>
      <c r="BD66" s="23">
        <f>SUM(BD38:BD65)</f>
        <v>482.61999999999966</v>
      </c>
      <c r="BE66" s="23"/>
      <c r="BF66" s="23">
        <f aca="true" t="shared" si="112" ref="BF66:BN66">SUM(BF38:BF65)</f>
        <v>370.79099057625604</v>
      </c>
      <c r="BG66" s="23">
        <f t="shared" si="112"/>
        <v>57.600000000000016</v>
      </c>
      <c r="BH66" s="23">
        <f t="shared" si="112"/>
        <v>6.3999999999999995</v>
      </c>
      <c r="BI66" s="23">
        <f t="shared" si="112"/>
        <v>1175.7000000000007</v>
      </c>
      <c r="BJ66" s="23">
        <f t="shared" si="112"/>
        <v>446.80000000000047</v>
      </c>
      <c r="BK66" s="23">
        <f t="shared" si="112"/>
        <v>416.6</v>
      </c>
      <c r="BL66" s="23">
        <f t="shared" si="112"/>
        <v>55.60000000000002</v>
      </c>
      <c r="BM66" s="23">
        <f t="shared" si="112"/>
        <v>350.3999999999999</v>
      </c>
      <c r="BN66" s="23">
        <f t="shared" si="112"/>
        <v>11551.899999999994</v>
      </c>
      <c r="BO66" s="23">
        <f aca="true" t="shared" si="113" ref="BO66:CT66">SUM(BO38:BO65)</f>
        <v>2188.7999999999993</v>
      </c>
      <c r="BP66" s="23">
        <f t="shared" si="113"/>
        <v>38541.99999999997</v>
      </c>
      <c r="BQ66" s="23">
        <f t="shared" si="113"/>
        <v>23428.90000000001</v>
      </c>
      <c r="BR66" s="23">
        <f t="shared" si="113"/>
        <v>319.40000000000015</v>
      </c>
      <c r="BS66" s="23">
        <f t="shared" si="113"/>
        <v>105.39999999999998</v>
      </c>
      <c r="BT66" s="23">
        <f t="shared" si="113"/>
        <v>77.2</v>
      </c>
      <c r="BU66" s="31">
        <f t="shared" si="113"/>
        <v>242.09999999999994</v>
      </c>
      <c r="BV66" s="31">
        <f t="shared" si="113"/>
        <v>2999.5000000000005</v>
      </c>
      <c r="BW66" s="23">
        <f t="shared" si="113"/>
        <v>995</v>
      </c>
      <c r="BX66" s="23">
        <f t="shared" si="113"/>
        <v>0</v>
      </c>
      <c r="BY66" s="23">
        <f>SUM(BY38:BY65)</f>
        <v>0</v>
      </c>
      <c r="BZ66" s="23">
        <f t="shared" si="113"/>
        <v>6.159999999999997</v>
      </c>
      <c r="CA66" s="23">
        <f t="shared" si="113"/>
        <v>1195.7999999999995</v>
      </c>
      <c r="CB66" s="23">
        <f t="shared" si="113"/>
        <v>445.1999999999998</v>
      </c>
      <c r="CC66" s="23">
        <f t="shared" si="113"/>
        <v>97.10000000000004</v>
      </c>
      <c r="CD66" s="23">
        <f t="shared" si="113"/>
        <v>636</v>
      </c>
      <c r="CE66" s="23">
        <f t="shared" si="113"/>
        <v>16.700000000000003</v>
      </c>
      <c r="CF66" s="23">
        <f t="shared" si="113"/>
        <v>0.8000000000000007</v>
      </c>
      <c r="CG66" s="23">
        <f t="shared" si="113"/>
        <v>3156.5999999999985</v>
      </c>
      <c r="CH66" s="23">
        <f>SUM(CH38:CH65)</f>
        <v>22.39999999999998</v>
      </c>
      <c r="CI66" s="23">
        <f t="shared" si="113"/>
        <v>24.199999999999996</v>
      </c>
      <c r="CJ66" s="23">
        <f t="shared" si="113"/>
        <v>276.38999999999993</v>
      </c>
      <c r="CK66" s="23">
        <f t="shared" si="113"/>
        <v>65.20000000000002</v>
      </c>
      <c r="CL66" s="23">
        <f t="shared" si="113"/>
        <v>1080.6500000000008</v>
      </c>
      <c r="CM66" s="23">
        <f t="shared" si="113"/>
        <v>62.30000000000001</v>
      </c>
      <c r="CN66" s="23">
        <f t="shared" si="113"/>
        <v>54.90000000000001</v>
      </c>
      <c r="CO66" s="23">
        <f t="shared" si="113"/>
        <v>314.09999999999997</v>
      </c>
      <c r="CP66" s="23">
        <f t="shared" si="113"/>
        <v>360.3</v>
      </c>
      <c r="CQ66" s="23">
        <f t="shared" si="113"/>
        <v>73.90000000000003</v>
      </c>
      <c r="CR66" s="23">
        <f t="shared" si="113"/>
        <v>20.499999999999996</v>
      </c>
      <c r="CS66" s="23">
        <f t="shared" si="113"/>
        <v>8</v>
      </c>
      <c r="CT66" s="23">
        <f t="shared" si="113"/>
        <v>0.5</v>
      </c>
      <c r="CU66" s="23">
        <f>SUM(CU38:CU65)</f>
        <v>277.6</v>
      </c>
      <c r="CV66" s="23">
        <f>SUM(CV38:CV65)</f>
        <v>18.400000000000006</v>
      </c>
      <c r="CW66" s="23">
        <f>SUM(CW38:CW65)</f>
        <v>7.2</v>
      </c>
      <c r="CX66" s="23">
        <f>SUM(CX38:CX65)</f>
        <v>268.7</v>
      </c>
      <c r="CY66" s="23">
        <f>SUM(CY38:CY65)</f>
        <v>44</v>
      </c>
    </row>
    <row r="67" spans="1:255" s="41" customFormat="1" ht="15">
      <c r="A67" s="13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</row>
    <row r="68" spans="1:90" ht="15.75">
      <c r="A68" s="18" t="s">
        <v>127</v>
      </c>
      <c r="B68" s="40" t="s">
        <v>144</v>
      </c>
      <c r="U68" s="40"/>
      <c r="AI68" s="40"/>
      <c r="AK68" s="40" t="s">
        <v>144</v>
      </c>
      <c r="AL68" s="40" t="s">
        <v>144</v>
      </c>
      <c r="BF68" s="40" t="s">
        <v>144</v>
      </c>
      <c r="BH68" s="40"/>
      <c r="BO68" s="40"/>
      <c r="BP68" s="40" t="s">
        <v>151</v>
      </c>
      <c r="BV68" s="40"/>
      <c r="BW68" s="40"/>
      <c r="CL68" s="40"/>
    </row>
    <row r="69" spans="1:103" ht="15">
      <c r="A69" s="13" t="s">
        <v>94</v>
      </c>
      <c r="B69" s="5">
        <v>0.004384682841274481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f>AI7*0.33</f>
        <v>0</v>
      </c>
      <c r="AJ69" s="14">
        <v>0</v>
      </c>
      <c r="AK69" s="14">
        <v>69.68152322451708</v>
      </c>
      <c r="AL69" s="14">
        <v>113.7406928347622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/>
      <c r="BA69" s="14"/>
      <c r="BB69" s="14">
        <v>0</v>
      </c>
      <c r="BC69" s="14">
        <v>0</v>
      </c>
      <c r="BD69" s="14">
        <v>0</v>
      </c>
      <c r="BE69" s="14"/>
      <c r="BF69" s="5">
        <v>42.52797335355285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f>BO7*0.33</f>
        <v>0</v>
      </c>
      <c r="BP69" s="14">
        <f>(BP7-BP93)*0.33</f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0</v>
      </c>
      <c r="BV69" s="14">
        <v>0</v>
      </c>
      <c r="BW69" s="14">
        <f>BW7*0.33</f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4">
        <v>0</v>
      </c>
      <c r="CE69" s="14">
        <v>0</v>
      </c>
      <c r="CF69" s="14">
        <v>0</v>
      </c>
      <c r="CG69" s="14">
        <v>0</v>
      </c>
      <c r="CH69" s="14">
        <v>0</v>
      </c>
      <c r="CI69" s="14">
        <v>0</v>
      </c>
      <c r="CJ69" s="14">
        <v>0</v>
      </c>
      <c r="CK69" s="14">
        <v>0</v>
      </c>
      <c r="CL69" s="14">
        <f>CL7*0.33</f>
        <v>0</v>
      </c>
      <c r="CM69" s="14">
        <v>0</v>
      </c>
      <c r="CN69" s="14">
        <v>0</v>
      </c>
      <c r="CO69" s="14">
        <v>0</v>
      </c>
      <c r="CP69" s="14">
        <v>0</v>
      </c>
      <c r="CQ69" s="14">
        <v>0</v>
      </c>
      <c r="CR69" s="14">
        <v>0</v>
      </c>
      <c r="CS69" s="14">
        <v>0</v>
      </c>
      <c r="CT69" s="14">
        <v>0</v>
      </c>
      <c r="CU69" s="14">
        <v>0</v>
      </c>
      <c r="CV69" s="14">
        <v>0</v>
      </c>
      <c r="CW69" s="14">
        <v>0</v>
      </c>
      <c r="CX69" s="14">
        <v>0</v>
      </c>
      <c r="CY69" s="14">
        <v>0</v>
      </c>
    </row>
    <row r="70" spans="1:103" ht="15">
      <c r="A70" s="13" t="s">
        <v>95</v>
      </c>
      <c r="B70" s="5">
        <v>0.25957322420344925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121.3500516962754</v>
      </c>
      <c r="AL70" s="14">
        <v>72.43211537253472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/>
      <c r="BA70" s="14"/>
      <c r="BB70" s="14">
        <v>0</v>
      </c>
      <c r="BC70" s="14">
        <v>0</v>
      </c>
      <c r="BD70" s="14">
        <v>0</v>
      </c>
      <c r="BE70" s="14"/>
      <c r="BF70" s="5">
        <v>102.95163561525128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0</v>
      </c>
      <c r="BN70" s="14">
        <v>0</v>
      </c>
      <c r="BO70" s="14">
        <v>0</v>
      </c>
      <c r="BP70" s="14">
        <v>0</v>
      </c>
      <c r="BQ70" s="14">
        <v>0</v>
      </c>
      <c r="BR70" s="14">
        <v>0</v>
      </c>
      <c r="BS70" s="14">
        <v>0</v>
      </c>
      <c r="BT70" s="14">
        <v>0</v>
      </c>
      <c r="BU70" s="14">
        <v>0</v>
      </c>
      <c r="BV70" s="14">
        <v>0</v>
      </c>
      <c r="BW70" s="14">
        <v>0</v>
      </c>
      <c r="BX70" s="14">
        <v>0</v>
      </c>
      <c r="BY70" s="14">
        <v>0</v>
      </c>
      <c r="BZ70" s="14">
        <v>0</v>
      </c>
      <c r="CA70" s="14">
        <v>0</v>
      </c>
      <c r="CB70" s="14">
        <v>0</v>
      </c>
      <c r="CC70" s="14">
        <v>0</v>
      </c>
      <c r="CD70" s="14">
        <v>0</v>
      </c>
      <c r="CE70" s="14">
        <v>0</v>
      </c>
      <c r="CF70" s="14">
        <v>0</v>
      </c>
      <c r="CG70" s="14">
        <v>0</v>
      </c>
      <c r="CH70" s="14">
        <v>0</v>
      </c>
      <c r="CI70" s="14">
        <v>0</v>
      </c>
      <c r="CJ70" s="14">
        <v>0</v>
      </c>
      <c r="CK70" s="14">
        <v>0</v>
      </c>
      <c r="CL70" s="14">
        <v>0</v>
      </c>
      <c r="CM70" s="14">
        <v>0</v>
      </c>
      <c r="CN70" s="14">
        <v>0</v>
      </c>
      <c r="CO70" s="14">
        <v>0</v>
      </c>
      <c r="CP70" s="14">
        <v>0</v>
      </c>
      <c r="CQ70" s="14">
        <v>0</v>
      </c>
      <c r="CR70" s="14">
        <v>0</v>
      </c>
      <c r="CS70" s="14">
        <v>0</v>
      </c>
      <c r="CT70" s="14">
        <v>0</v>
      </c>
      <c r="CU70" s="14">
        <v>0</v>
      </c>
      <c r="CV70" s="14">
        <v>0</v>
      </c>
      <c r="CW70" s="14">
        <v>0</v>
      </c>
      <c r="CX70" s="14">
        <v>0</v>
      </c>
      <c r="CY70" s="14">
        <v>0</v>
      </c>
    </row>
    <row r="71" spans="1:103" ht="15">
      <c r="A71" s="13" t="s">
        <v>96</v>
      </c>
      <c r="B71" s="5">
        <v>0.0008769365682548962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189.8679527443377</v>
      </c>
      <c r="AL71" s="14">
        <v>140.49773738059832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/>
      <c r="BA71" s="14"/>
      <c r="BB71" s="14">
        <v>0</v>
      </c>
      <c r="BC71" s="14">
        <v>0</v>
      </c>
      <c r="BD71" s="14">
        <v>0</v>
      </c>
      <c r="BE71" s="14"/>
      <c r="BF71" s="5">
        <v>62.017818457538986</v>
      </c>
      <c r="BG71" s="14">
        <v>0</v>
      </c>
      <c r="BH71" s="14"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  <c r="BP71" s="14">
        <v>0</v>
      </c>
      <c r="BQ71" s="14">
        <v>0</v>
      </c>
      <c r="BR71" s="14">
        <v>0</v>
      </c>
      <c r="BS71" s="14">
        <v>0</v>
      </c>
      <c r="BT71" s="14">
        <v>0</v>
      </c>
      <c r="BU71" s="14">
        <v>0</v>
      </c>
      <c r="BV71" s="14">
        <v>0</v>
      </c>
      <c r="BW71" s="14">
        <v>0</v>
      </c>
      <c r="BX71" s="14">
        <v>0</v>
      </c>
      <c r="BY71" s="14">
        <v>0</v>
      </c>
      <c r="BZ71" s="14">
        <v>0</v>
      </c>
      <c r="CA71" s="14">
        <v>0</v>
      </c>
      <c r="CB71" s="14">
        <v>0</v>
      </c>
      <c r="CC71" s="14">
        <v>0</v>
      </c>
      <c r="CD71" s="14">
        <v>0</v>
      </c>
      <c r="CE71" s="14">
        <v>0</v>
      </c>
      <c r="CF71" s="14">
        <v>0</v>
      </c>
      <c r="CG71" s="14">
        <v>0</v>
      </c>
      <c r="CH71" s="14">
        <v>0</v>
      </c>
      <c r="CI71" s="14">
        <v>0</v>
      </c>
      <c r="CJ71" s="14">
        <v>0</v>
      </c>
      <c r="CK71" s="14">
        <v>0</v>
      </c>
      <c r="CL71" s="14">
        <v>0</v>
      </c>
      <c r="CM71" s="14">
        <v>0</v>
      </c>
      <c r="CN71" s="14">
        <v>0</v>
      </c>
      <c r="CO71" s="14">
        <v>0</v>
      </c>
      <c r="CP71" s="14">
        <v>0</v>
      </c>
      <c r="CQ71" s="14">
        <v>0</v>
      </c>
      <c r="CR71" s="14">
        <v>0</v>
      </c>
      <c r="CS71" s="14">
        <v>0</v>
      </c>
      <c r="CT71" s="14">
        <v>0</v>
      </c>
      <c r="CU71" s="14">
        <v>0</v>
      </c>
      <c r="CV71" s="14">
        <v>0</v>
      </c>
      <c r="CW71" s="14">
        <v>0</v>
      </c>
      <c r="CX71" s="14">
        <v>0</v>
      </c>
      <c r="CY71" s="14">
        <v>0</v>
      </c>
    </row>
    <row r="72" spans="1:103" ht="15">
      <c r="A72" s="13" t="s">
        <v>98</v>
      </c>
      <c r="B72" s="5">
        <v>0.11487869044139142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4.65140217484706</v>
      </c>
      <c r="AL72" s="14">
        <v>4.071948841660652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/>
      <c r="BA72" s="14"/>
      <c r="BB72" s="14">
        <v>0</v>
      </c>
      <c r="BC72" s="14">
        <v>0</v>
      </c>
      <c r="BD72" s="14">
        <v>0</v>
      </c>
      <c r="BE72" s="14"/>
      <c r="BF72" s="5">
        <v>29.980421360485263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14">
        <v>0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v>0</v>
      </c>
      <c r="CE72" s="14">
        <v>0</v>
      </c>
      <c r="CF72" s="14">
        <v>0</v>
      </c>
      <c r="CG72" s="14">
        <v>0</v>
      </c>
      <c r="CH72" s="14">
        <v>0</v>
      </c>
      <c r="CI72" s="14">
        <v>0</v>
      </c>
      <c r="CJ72" s="14">
        <v>0</v>
      </c>
      <c r="CK72" s="14">
        <v>0</v>
      </c>
      <c r="CL72" s="14">
        <v>0</v>
      </c>
      <c r="CM72" s="14">
        <v>0</v>
      </c>
      <c r="CN72" s="14">
        <v>0</v>
      </c>
      <c r="CO72" s="14">
        <v>0</v>
      </c>
      <c r="CP72" s="14">
        <v>0</v>
      </c>
      <c r="CQ72" s="14">
        <v>0</v>
      </c>
      <c r="CR72" s="14">
        <v>0</v>
      </c>
      <c r="CS72" s="14">
        <v>0</v>
      </c>
      <c r="CT72" s="14">
        <v>0</v>
      </c>
      <c r="CU72" s="14">
        <v>0</v>
      </c>
      <c r="CV72" s="14">
        <v>0</v>
      </c>
      <c r="CW72" s="14">
        <v>0</v>
      </c>
      <c r="CX72" s="14">
        <v>0</v>
      </c>
      <c r="CY72" s="14">
        <v>0</v>
      </c>
    </row>
    <row r="73" spans="1:103" ht="15">
      <c r="A73" s="13" t="s">
        <v>99</v>
      </c>
      <c r="B73" s="5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f>AI7*0.66</f>
        <v>0</v>
      </c>
      <c r="AJ73" s="14">
        <v>0</v>
      </c>
      <c r="AK73" s="14">
        <v>32.08448945423702</v>
      </c>
      <c r="AL73" s="14">
        <v>3.059129079014094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/>
      <c r="BA73" s="14"/>
      <c r="BB73" s="14">
        <v>0</v>
      </c>
      <c r="BC73" s="14">
        <v>0</v>
      </c>
      <c r="BD73" s="14">
        <v>0</v>
      </c>
      <c r="BE73" s="14"/>
      <c r="BF73" s="5">
        <v>344.5434358752166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0</v>
      </c>
      <c r="BO73" s="14">
        <f>BO7*0.66</f>
        <v>0</v>
      </c>
      <c r="BP73" s="14">
        <f>(BP7-BP93)*0.66</f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f>BW7*0.66</f>
        <v>0</v>
      </c>
      <c r="BX73" s="14">
        <v>0</v>
      </c>
      <c r="BY73" s="14">
        <v>0</v>
      </c>
      <c r="BZ73" s="14">
        <v>0</v>
      </c>
      <c r="CA73" s="14">
        <v>0</v>
      </c>
      <c r="CB73" s="14">
        <v>0</v>
      </c>
      <c r="CC73" s="14">
        <v>0</v>
      </c>
      <c r="CD73" s="14">
        <v>0</v>
      </c>
      <c r="CE73" s="14">
        <v>0</v>
      </c>
      <c r="CF73" s="14">
        <v>0</v>
      </c>
      <c r="CG73" s="14">
        <v>0</v>
      </c>
      <c r="CH73" s="14">
        <v>0</v>
      </c>
      <c r="CI73" s="14">
        <v>0</v>
      </c>
      <c r="CJ73" s="14">
        <v>0</v>
      </c>
      <c r="CK73" s="14">
        <v>0</v>
      </c>
      <c r="CL73" s="14">
        <f>CL7*0.66</f>
        <v>0</v>
      </c>
      <c r="CM73" s="14">
        <v>0</v>
      </c>
      <c r="CN73" s="14">
        <v>0</v>
      </c>
      <c r="CO73" s="14">
        <v>0</v>
      </c>
      <c r="CP73" s="14">
        <v>0</v>
      </c>
      <c r="CQ73" s="14">
        <v>0</v>
      </c>
      <c r="CR73" s="14">
        <v>0</v>
      </c>
      <c r="CS73" s="14">
        <v>0</v>
      </c>
      <c r="CT73" s="14">
        <v>0</v>
      </c>
      <c r="CU73" s="14">
        <v>0</v>
      </c>
      <c r="CV73" s="14">
        <v>0</v>
      </c>
      <c r="CW73" s="14">
        <v>0</v>
      </c>
      <c r="CX73" s="14">
        <v>0</v>
      </c>
      <c r="CY73" s="14">
        <v>0</v>
      </c>
    </row>
    <row r="74" spans="1:103" ht="15">
      <c r="A74" s="13" t="s">
        <v>100</v>
      </c>
      <c r="B74" s="5">
        <v>0.4954691610640164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1.1975740171470866</v>
      </c>
      <c r="AL74" s="14">
        <v>1.6484158381849594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/>
      <c r="BA74" s="14"/>
      <c r="BB74" s="14">
        <v>0</v>
      </c>
      <c r="BC74" s="14">
        <v>0</v>
      </c>
      <c r="BD74" s="14">
        <v>0</v>
      </c>
      <c r="BE74" s="14"/>
      <c r="BF74" s="5">
        <v>1.7484293760831886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>
        <v>0</v>
      </c>
      <c r="CN74" s="14">
        <v>0</v>
      </c>
      <c r="CO74" s="14">
        <v>0</v>
      </c>
      <c r="CP74" s="14">
        <v>0</v>
      </c>
      <c r="CQ74" s="14">
        <v>0</v>
      </c>
      <c r="CR74" s="14">
        <v>0</v>
      </c>
      <c r="CS74" s="14">
        <v>0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  <c r="CY74" s="14">
        <v>0</v>
      </c>
    </row>
    <row r="75" spans="1:103" ht="15">
      <c r="A75" s="13" t="s">
        <v>102</v>
      </c>
      <c r="B75" s="5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4.231633962651174</v>
      </c>
      <c r="AL75" s="14">
        <v>3.658553020172261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/>
      <c r="BA75" s="14"/>
      <c r="BB75" s="14">
        <v>0</v>
      </c>
      <c r="BC75" s="14">
        <v>0</v>
      </c>
      <c r="BD75" s="14">
        <v>0</v>
      </c>
      <c r="BE75" s="14"/>
      <c r="BF75" s="5">
        <v>0.7713659012131714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v>0</v>
      </c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v>0</v>
      </c>
      <c r="CL75" s="14">
        <v>0</v>
      </c>
      <c r="CM75" s="14">
        <v>0</v>
      </c>
      <c r="CN75" s="14">
        <v>0</v>
      </c>
      <c r="CO75" s="14">
        <v>0</v>
      </c>
      <c r="CP75" s="14">
        <v>0</v>
      </c>
      <c r="CQ75" s="14">
        <v>0</v>
      </c>
      <c r="CR75" s="14">
        <v>0</v>
      </c>
      <c r="CS75" s="14">
        <v>0</v>
      </c>
      <c r="CT75" s="14">
        <v>0</v>
      </c>
      <c r="CU75" s="14">
        <v>0</v>
      </c>
      <c r="CV75" s="14">
        <v>0</v>
      </c>
      <c r="CW75" s="14">
        <v>0</v>
      </c>
      <c r="CX75" s="14">
        <v>0</v>
      </c>
      <c r="CY75" s="14">
        <v>0</v>
      </c>
    </row>
    <row r="76" spans="1:103" ht="15">
      <c r="A76" s="13" t="s">
        <v>106</v>
      </c>
      <c r="B76" s="5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f>AI7*0.01</f>
        <v>0</v>
      </c>
      <c r="AJ76" s="14">
        <v>0</v>
      </c>
      <c r="AK76" s="14">
        <v>1.1944874861750578</v>
      </c>
      <c r="AL76" s="14">
        <v>0.9508103894232995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/>
      <c r="BA76" s="14"/>
      <c r="BB76" s="14">
        <v>0</v>
      </c>
      <c r="BC76" s="14">
        <v>0</v>
      </c>
      <c r="BD76" s="14">
        <v>0</v>
      </c>
      <c r="BE76" s="14"/>
      <c r="BF76" s="5">
        <v>0.7713659012131714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f>BO7*0.01</f>
        <v>0</v>
      </c>
      <c r="BP76" s="14">
        <f>(BP7-BP93)*0.01</f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f>BW7*0.01</f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f>CL7*0.01</f>
        <v>0</v>
      </c>
      <c r="CM76" s="14">
        <v>0</v>
      </c>
      <c r="CN76" s="14">
        <v>0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</row>
    <row r="77" spans="1:103" ht="15">
      <c r="A77" s="13" t="s">
        <v>26</v>
      </c>
      <c r="B77" s="5">
        <v>0.0017538731365097924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3.0772713791124877</v>
      </c>
      <c r="AL77" s="14">
        <v>1.9636301520698576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/>
      <c r="BA77" s="14"/>
      <c r="BB77" s="14">
        <v>0</v>
      </c>
      <c r="BC77" s="14">
        <v>0</v>
      </c>
      <c r="BD77" s="14">
        <v>0</v>
      </c>
      <c r="BE77" s="14"/>
      <c r="BF77" s="5">
        <v>0.25712196707105717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0</v>
      </c>
      <c r="BZ77" s="14">
        <v>0</v>
      </c>
      <c r="CA77" s="14">
        <v>0</v>
      </c>
      <c r="CB77" s="14">
        <v>0</v>
      </c>
      <c r="CC77" s="14">
        <v>0</v>
      </c>
      <c r="CD77" s="14">
        <v>0</v>
      </c>
      <c r="CE77" s="14">
        <v>0</v>
      </c>
      <c r="CF77" s="14">
        <v>0</v>
      </c>
      <c r="CG77" s="14">
        <v>0</v>
      </c>
      <c r="CH77" s="14">
        <v>0</v>
      </c>
      <c r="CI77" s="14">
        <v>0</v>
      </c>
      <c r="CJ77" s="14">
        <v>0</v>
      </c>
      <c r="CK77" s="14">
        <v>0</v>
      </c>
      <c r="CL77" s="14">
        <v>0</v>
      </c>
      <c r="CM77" s="14">
        <v>0</v>
      </c>
      <c r="CN77" s="14">
        <v>0</v>
      </c>
      <c r="CO77" s="14">
        <v>0</v>
      </c>
      <c r="CP77" s="14">
        <v>0</v>
      </c>
      <c r="CQ77" s="14">
        <v>0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</row>
    <row r="78" spans="1:103" ht="15">
      <c r="A78" s="13" t="s">
        <v>111</v>
      </c>
      <c r="B78" s="5">
        <v>1.4337912890967555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6.920002439288061</v>
      </c>
      <c r="AL78" s="14">
        <v>9.05853593836437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/>
      <c r="BA78" s="14"/>
      <c r="BB78" s="14">
        <v>0</v>
      </c>
      <c r="BC78" s="14">
        <v>0</v>
      </c>
      <c r="BD78" s="14">
        <v>0</v>
      </c>
      <c r="BE78" s="14"/>
      <c r="BF78" s="5">
        <v>8.485024913344885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0</v>
      </c>
      <c r="BQ78" s="14">
        <v>0</v>
      </c>
      <c r="BR78" s="14">
        <v>0</v>
      </c>
      <c r="BS78" s="14">
        <v>0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0</v>
      </c>
      <c r="CB78" s="14">
        <v>0</v>
      </c>
      <c r="CC78" s="14">
        <v>0</v>
      </c>
      <c r="CD78" s="14">
        <v>0</v>
      </c>
      <c r="CE78" s="14">
        <v>0</v>
      </c>
      <c r="CF78" s="14">
        <v>0</v>
      </c>
      <c r="CG78" s="14">
        <v>0</v>
      </c>
      <c r="CH78" s="14">
        <v>0</v>
      </c>
      <c r="CI78" s="14">
        <v>0</v>
      </c>
      <c r="CJ78" s="14">
        <v>0</v>
      </c>
      <c r="CK78" s="14">
        <v>0</v>
      </c>
      <c r="CL78" s="14">
        <v>0</v>
      </c>
      <c r="CM78" s="14">
        <v>0</v>
      </c>
      <c r="CN78" s="14">
        <v>0</v>
      </c>
      <c r="CO78" s="14">
        <v>0</v>
      </c>
      <c r="CP78" s="14">
        <v>0</v>
      </c>
      <c r="CQ78" s="14">
        <v>0</v>
      </c>
      <c r="CR78" s="14">
        <v>0</v>
      </c>
      <c r="CS78" s="14">
        <v>0</v>
      </c>
      <c r="CT78" s="14">
        <v>0</v>
      </c>
      <c r="CU78" s="14">
        <v>0</v>
      </c>
      <c r="CV78" s="14">
        <v>0</v>
      </c>
      <c r="CW78" s="14">
        <v>0</v>
      </c>
      <c r="CX78" s="14">
        <v>0</v>
      </c>
      <c r="CY78" s="14">
        <v>0</v>
      </c>
    </row>
    <row r="79" spans="1:103" ht="15">
      <c r="A79" s="13" t="s">
        <v>112</v>
      </c>
      <c r="B79" s="5">
        <v>0.0008769365682548962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0.006173061944057147</v>
      </c>
      <c r="AL79" s="14">
        <v>0.015502343305814665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/>
      <c r="BA79" s="14"/>
      <c r="BB79" s="14">
        <v>0</v>
      </c>
      <c r="BC79" s="14">
        <v>0</v>
      </c>
      <c r="BD79" s="14">
        <v>0</v>
      </c>
      <c r="BE79" s="14"/>
      <c r="BF79" s="5">
        <v>17.741415727902943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</row>
    <row r="80" spans="1:103" ht="15">
      <c r="A80" s="13" t="s">
        <v>92</v>
      </c>
      <c r="B80" s="5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/>
      <c r="BA80" s="14"/>
      <c r="BB80" s="14">
        <v>0</v>
      </c>
      <c r="BC80" s="14">
        <v>0</v>
      </c>
      <c r="BD80" s="14">
        <v>0</v>
      </c>
      <c r="BE80" s="14"/>
      <c r="BF80" s="5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 s="14">
        <v>0</v>
      </c>
      <c r="BS80" s="14">
        <v>0</v>
      </c>
      <c r="BT80" s="14">
        <v>0</v>
      </c>
      <c r="BU80" s="14">
        <v>0</v>
      </c>
      <c r="BV80" s="14">
        <v>0</v>
      </c>
      <c r="BW80" s="14">
        <v>0</v>
      </c>
      <c r="BX80" s="14">
        <v>0</v>
      </c>
      <c r="BY80" s="14">
        <v>0</v>
      </c>
      <c r="BZ80" s="14">
        <v>0</v>
      </c>
      <c r="CA80" s="14">
        <v>0</v>
      </c>
      <c r="CB80" s="14">
        <v>0</v>
      </c>
      <c r="CC80" s="14">
        <v>0</v>
      </c>
      <c r="CD80" s="14">
        <v>0</v>
      </c>
      <c r="CE80" s="14">
        <v>0</v>
      </c>
      <c r="CF80" s="14">
        <v>0</v>
      </c>
      <c r="CG80" s="14">
        <v>0</v>
      </c>
      <c r="CH80" s="14">
        <v>0</v>
      </c>
      <c r="CI80" s="14">
        <v>0</v>
      </c>
      <c r="CJ80" s="14">
        <v>0</v>
      </c>
      <c r="CK80" s="14">
        <v>0</v>
      </c>
      <c r="CL80" s="14">
        <v>0</v>
      </c>
      <c r="CM80" s="14">
        <v>0</v>
      </c>
      <c r="CN80" s="14">
        <v>0</v>
      </c>
      <c r="CO80" s="14">
        <v>0</v>
      </c>
      <c r="CP80" s="14">
        <v>0</v>
      </c>
      <c r="CQ80" s="14">
        <v>0</v>
      </c>
      <c r="CR80" s="14">
        <v>0</v>
      </c>
      <c r="CS80" s="14">
        <v>0</v>
      </c>
      <c r="CT80" s="14">
        <v>0</v>
      </c>
      <c r="CU80" s="14">
        <v>0</v>
      </c>
      <c r="CV80" s="14">
        <v>0</v>
      </c>
      <c r="CW80" s="14">
        <v>0</v>
      </c>
      <c r="CX80" s="14">
        <v>0</v>
      </c>
      <c r="CY80" s="14">
        <v>0</v>
      </c>
    </row>
    <row r="81" spans="1:103" ht="15">
      <c r="A81" s="13" t="s">
        <v>97</v>
      </c>
      <c r="B81" s="5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7.697808244239262</v>
      </c>
      <c r="AL81" s="14">
        <v>4.971084753397903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/>
      <c r="BA81" s="14"/>
      <c r="BB81" s="14">
        <v>0</v>
      </c>
      <c r="BC81" s="14">
        <v>0</v>
      </c>
      <c r="BD81" s="14">
        <v>0</v>
      </c>
      <c r="BE81" s="14"/>
      <c r="BF81" s="5">
        <v>1.4913074090121314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v>0</v>
      </c>
      <c r="BR81" s="14">
        <v>0</v>
      </c>
      <c r="BS81" s="14">
        <v>0</v>
      </c>
      <c r="BT81" s="14">
        <v>0</v>
      </c>
      <c r="BU81" s="14">
        <v>0</v>
      </c>
      <c r="BV81" s="14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>
        <v>0</v>
      </c>
      <c r="CC81" s="14">
        <v>0</v>
      </c>
      <c r="CD81" s="14">
        <v>0</v>
      </c>
      <c r="CE81" s="14">
        <v>0</v>
      </c>
      <c r="CF81" s="14">
        <v>0</v>
      </c>
      <c r="CG81" s="14">
        <v>0</v>
      </c>
      <c r="CH81" s="14">
        <v>0</v>
      </c>
      <c r="CI81" s="14">
        <v>0</v>
      </c>
      <c r="CJ81" s="14">
        <v>0</v>
      </c>
      <c r="CK81" s="14">
        <v>0</v>
      </c>
      <c r="CL81" s="14">
        <v>0</v>
      </c>
      <c r="CM81" s="14">
        <v>0</v>
      </c>
      <c r="CN81" s="14">
        <v>0</v>
      </c>
      <c r="CO81" s="14">
        <v>0</v>
      </c>
      <c r="CP81" s="14">
        <v>0</v>
      </c>
      <c r="CQ81" s="14">
        <v>0</v>
      </c>
      <c r="CR81" s="14">
        <v>0</v>
      </c>
      <c r="CS81" s="14">
        <v>0</v>
      </c>
      <c r="CT81" s="14">
        <v>0</v>
      </c>
      <c r="CU81" s="14">
        <v>0</v>
      </c>
      <c r="CV81" s="14">
        <v>0</v>
      </c>
      <c r="CW81" s="14">
        <v>0</v>
      </c>
      <c r="CX81" s="14">
        <v>0</v>
      </c>
      <c r="CY81" s="14">
        <v>0</v>
      </c>
    </row>
    <row r="82" spans="1:103" ht="15">
      <c r="A82" s="13" t="s">
        <v>101</v>
      </c>
      <c r="B82" s="5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/>
      <c r="BA82" s="14"/>
      <c r="BB82" s="14">
        <v>0</v>
      </c>
      <c r="BC82" s="14">
        <v>0</v>
      </c>
      <c r="BD82" s="14">
        <v>0</v>
      </c>
      <c r="BE82" s="14"/>
      <c r="BF82" s="5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 s="14">
        <v>0</v>
      </c>
      <c r="BS82" s="14">
        <v>0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>
        <v>0</v>
      </c>
      <c r="CN82" s="14">
        <v>0</v>
      </c>
      <c r="CO82" s="14">
        <v>0</v>
      </c>
      <c r="CP82" s="14">
        <v>0</v>
      </c>
      <c r="CQ82" s="14">
        <v>0</v>
      </c>
      <c r="CR82" s="14">
        <v>0</v>
      </c>
      <c r="CS82" s="14">
        <v>0</v>
      </c>
      <c r="CT82" s="14">
        <v>0</v>
      </c>
      <c r="CU82" s="14">
        <v>0</v>
      </c>
      <c r="CV82" s="14">
        <v>0</v>
      </c>
      <c r="CW82" s="14">
        <v>0</v>
      </c>
      <c r="CX82" s="14">
        <v>0</v>
      </c>
      <c r="CY82" s="14">
        <v>0</v>
      </c>
    </row>
    <row r="83" spans="1:103" ht="15">
      <c r="A83" s="13" t="s">
        <v>103</v>
      </c>
      <c r="B83" s="5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/>
      <c r="BA83" s="14"/>
      <c r="BB83" s="14">
        <v>0</v>
      </c>
      <c r="BC83" s="14">
        <v>0</v>
      </c>
      <c r="BD83" s="14">
        <v>0</v>
      </c>
      <c r="BE83" s="14"/>
      <c r="BF83" s="5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</v>
      </c>
      <c r="BP83" s="14">
        <v>0</v>
      </c>
      <c r="BQ83" s="14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0</v>
      </c>
      <c r="CD83" s="14">
        <v>0</v>
      </c>
      <c r="CE83" s="14">
        <v>0</v>
      </c>
      <c r="CF83" s="14">
        <v>0</v>
      </c>
      <c r="CG83" s="14">
        <v>0</v>
      </c>
      <c r="CH83" s="14">
        <v>0</v>
      </c>
      <c r="CI83" s="14">
        <v>0</v>
      </c>
      <c r="CJ83" s="14">
        <v>0</v>
      </c>
      <c r="CK83" s="14">
        <v>0</v>
      </c>
      <c r="CL83" s="14">
        <v>0</v>
      </c>
      <c r="CM83" s="14">
        <v>0</v>
      </c>
      <c r="CN83" s="14">
        <v>0</v>
      </c>
      <c r="CO83" s="14">
        <v>0</v>
      </c>
      <c r="CP83" s="14">
        <v>0</v>
      </c>
      <c r="CQ83" s="14">
        <v>0</v>
      </c>
      <c r="CR83" s="14">
        <v>0</v>
      </c>
      <c r="CS83" s="14">
        <v>0</v>
      </c>
      <c r="CT83" s="14">
        <v>0</v>
      </c>
      <c r="CU83" s="14">
        <v>0</v>
      </c>
      <c r="CV83" s="14">
        <v>0</v>
      </c>
      <c r="CW83" s="14">
        <v>0</v>
      </c>
      <c r="CX83" s="14">
        <v>0</v>
      </c>
      <c r="CY83" s="14">
        <v>0</v>
      </c>
    </row>
    <row r="84" spans="1:103" ht="15">
      <c r="A84" s="13" t="s">
        <v>107</v>
      </c>
      <c r="B84" s="5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/>
      <c r="BA84" s="14"/>
      <c r="BB84" s="14">
        <v>0</v>
      </c>
      <c r="BC84" s="14">
        <v>0</v>
      </c>
      <c r="BD84" s="14">
        <v>0</v>
      </c>
      <c r="BE84" s="14"/>
      <c r="BF84" s="5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14">
        <v>0</v>
      </c>
      <c r="CX84" s="14">
        <v>0</v>
      </c>
      <c r="CY84" s="14">
        <v>0</v>
      </c>
    </row>
    <row r="85" spans="1:103" ht="15">
      <c r="A85" s="13" t="s">
        <v>33</v>
      </c>
      <c r="B85" s="5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0.005167447768604888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/>
      <c r="BA85" s="14"/>
      <c r="BB85" s="14">
        <v>0</v>
      </c>
      <c r="BC85" s="14">
        <v>0</v>
      </c>
      <c r="BD85" s="14">
        <v>0</v>
      </c>
      <c r="BE85" s="14"/>
      <c r="BF85" s="5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  <c r="CY85" s="14">
        <v>0</v>
      </c>
    </row>
    <row r="86" spans="1:103" ht="15">
      <c r="A86" s="13" t="s">
        <v>109</v>
      </c>
      <c r="B86" s="5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/>
      <c r="BA86" s="14"/>
      <c r="BB86" s="14">
        <v>0</v>
      </c>
      <c r="BC86" s="14">
        <v>0</v>
      </c>
      <c r="BD86" s="14">
        <v>0</v>
      </c>
      <c r="BE86" s="14"/>
      <c r="BF86" s="5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v>0</v>
      </c>
      <c r="BR86" s="14">
        <v>0</v>
      </c>
      <c r="BS86" s="14">
        <v>0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>
        <v>0</v>
      </c>
      <c r="CC86" s="14">
        <v>0</v>
      </c>
      <c r="CD86" s="14">
        <v>0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0</v>
      </c>
      <c r="CM86" s="14">
        <v>0</v>
      </c>
      <c r="CN86" s="14">
        <v>0</v>
      </c>
      <c r="CO86" s="14">
        <v>0</v>
      </c>
      <c r="CP86" s="14">
        <v>0</v>
      </c>
      <c r="CQ86" s="14">
        <v>0</v>
      </c>
      <c r="CR86" s="14">
        <v>0</v>
      </c>
      <c r="CS86" s="14">
        <v>0</v>
      </c>
      <c r="CT86" s="14">
        <v>0</v>
      </c>
      <c r="CU86" s="14">
        <v>0</v>
      </c>
      <c r="CV86" s="14">
        <v>0</v>
      </c>
      <c r="CW86" s="14">
        <v>0</v>
      </c>
      <c r="CX86" s="14">
        <v>0</v>
      </c>
      <c r="CY86" s="14">
        <v>0</v>
      </c>
    </row>
    <row r="87" spans="1:103" ht="15">
      <c r="A87" s="13" t="s">
        <v>0</v>
      </c>
      <c r="B87" s="5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0.1728457344336001</v>
      </c>
      <c r="AL87" s="14">
        <v>0.08267916429767821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/>
      <c r="BA87" s="14"/>
      <c r="BB87" s="14">
        <v>0</v>
      </c>
      <c r="BC87" s="14">
        <v>0</v>
      </c>
      <c r="BD87" s="14">
        <v>0</v>
      </c>
      <c r="BE87" s="14"/>
      <c r="BF87" s="5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4">
        <v>0</v>
      </c>
      <c r="BO87" s="14">
        <v>0</v>
      </c>
      <c r="BP87" s="14">
        <v>0</v>
      </c>
      <c r="BQ87" s="14">
        <v>0</v>
      </c>
      <c r="BR87" s="14">
        <v>0</v>
      </c>
      <c r="BS87" s="14">
        <v>0</v>
      </c>
      <c r="BT87" s="14">
        <v>0</v>
      </c>
      <c r="BU87" s="14">
        <v>0</v>
      </c>
      <c r="BV87" s="14">
        <v>0</v>
      </c>
      <c r="BW87" s="14">
        <v>0</v>
      </c>
      <c r="BX87" s="14">
        <v>0</v>
      </c>
      <c r="BY87" s="14">
        <v>0</v>
      </c>
      <c r="BZ87" s="14">
        <v>0</v>
      </c>
      <c r="CA87" s="14">
        <v>0</v>
      </c>
      <c r="CB87" s="14">
        <v>0</v>
      </c>
      <c r="CC87" s="14">
        <v>0</v>
      </c>
      <c r="CD87" s="14">
        <v>0</v>
      </c>
      <c r="CE87" s="14">
        <v>0</v>
      </c>
      <c r="CF87" s="14">
        <v>0</v>
      </c>
      <c r="CG87" s="14">
        <v>0</v>
      </c>
      <c r="CH87" s="14">
        <v>0</v>
      </c>
      <c r="CI87" s="14">
        <v>0</v>
      </c>
      <c r="CJ87" s="14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  <c r="CP87" s="14">
        <v>0</v>
      </c>
      <c r="CQ87" s="14">
        <v>0</v>
      </c>
      <c r="CR87" s="14">
        <v>0</v>
      </c>
      <c r="CS87" s="14">
        <v>0</v>
      </c>
      <c r="CT87" s="14">
        <v>0</v>
      </c>
      <c r="CU87" s="14">
        <v>0</v>
      </c>
      <c r="CV87" s="14">
        <v>0</v>
      </c>
      <c r="CW87" s="14">
        <v>0</v>
      </c>
      <c r="CX87" s="14">
        <v>0</v>
      </c>
      <c r="CY87" s="14">
        <v>0</v>
      </c>
    </row>
    <row r="88" spans="1:103" ht="15">
      <c r="A88" s="13" t="s">
        <v>110</v>
      </c>
      <c r="B88" s="5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/>
      <c r="BA88" s="14"/>
      <c r="BB88" s="14">
        <v>0</v>
      </c>
      <c r="BC88" s="14">
        <v>0</v>
      </c>
      <c r="BD88" s="14">
        <v>0</v>
      </c>
      <c r="BE88" s="14"/>
      <c r="BF88" s="5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0</v>
      </c>
      <c r="CC88" s="14">
        <v>0</v>
      </c>
      <c r="CD88" s="14">
        <v>0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>
        <v>0</v>
      </c>
      <c r="CN88" s="14">
        <v>0</v>
      </c>
      <c r="CO88" s="14">
        <v>0</v>
      </c>
      <c r="CP88" s="14">
        <v>0</v>
      </c>
      <c r="CQ88" s="14">
        <v>0</v>
      </c>
      <c r="CR88" s="14">
        <v>0</v>
      </c>
      <c r="CS88" s="14">
        <v>0</v>
      </c>
      <c r="CT88" s="14">
        <v>0</v>
      </c>
      <c r="CU88" s="14">
        <v>0</v>
      </c>
      <c r="CV88" s="14">
        <v>0</v>
      </c>
      <c r="CW88" s="14">
        <v>0</v>
      </c>
      <c r="CX88" s="14">
        <v>0</v>
      </c>
      <c r="CY88" s="14">
        <v>0</v>
      </c>
    </row>
    <row r="89" spans="1:103" ht="15">
      <c r="A89" s="13" t="s">
        <v>113</v>
      </c>
      <c r="B89" s="5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/>
      <c r="BA89" s="14"/>
      <c r="BB89" s="14">
        <v>0</v>
      </c>
      <c r="BC89" s="14">
        <v>0</v>
      </c>
      <c r="BD89" s="14">
        <v>0</v>
      </c>
      <c r="BE89" s="14"/>
      <c r="BF89" s="5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v>0</v>
      </c>
      <c r="BR89" s="14">
        <v>0</v>
      </c>
      <c r="BS89" s="14">
        <v>0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</v>
      </c>
      <c r="CC89" s="14">
        <v>0</v>
      </c>
      <c r="CD89" s="14">
        <v>0</v>
      </c>
      <c r="CE89" s="14">
        <v>0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>
        <v>0</v>
      </c>
      <c r="CN89" s="14">
        <v>0</v>
      </c>
      <c r="CO89" s="14">
        <v>0</v>
      </c>
      <c r="CP89" s="14">
        <v>0</v>
      </c>
      <c r="CQ89" s="14">
        <v>0</v>
      </c>
      <c r="CR89" s="14">
        <v>0</v>
      </c>
      <c r="CS89" s="14">
        <v>0</v>
      </c>
      <c r="CT89" s="14">
        <v>0</v>
      </c>
      <c r="CU89" s="14">
        <v>0</v>
      </c>
      <c r="CV89" s="14">
        <v>0</v>
      </c>
      <c r="CW89" s="14">
        <v>0</v>
      </c>
      <c r="CX89" s="14">
        <v>0</v>
      </c>
      <c r="CY89" s="14">
        <v>0</v>
      </c>
    </row>
    <row r="90" spans="1:103" ht="15">
      <c r="A90" s="13" t="s">
        <v>93</v>
      </c>
      <c r="B90" s="5">
        <v>0.008769365682548961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/>
      <c r="BA90" s="14"/>
      <c r="BB90" s="14">
        <v>0</v>
      </c>
      <c r="BC90" s="14">
        <v>0</v>
      </c>
      <c r="BD90" s="14">
        <v>0</v>
      </c>
      <c r="BE90" s="14"/>
      <c r="BF90" s="5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</v>
      </c>
      <c r="BN90" s="14">
        <v>0</v>
      </c>
      <c r="BO90" s="14">
        <v>0</v>
      </c>
      <c r="BP90" s="14">
        <v>0</v>
      </c>
      <c r="BQ90" s="14">
        <v>0</v>
      </c>
      <c r="BR90" s="14">
        <v>0</v>
      </c>
      <c r="BS90" s="14">
        <v>0</v>
      </c>
      <c r="BT90" s="14">
        <v>0</v>
      </c>
      <c r="BU90" s="14">
        <v>0</v>
      </c>
      <c r="BV90" s="14">
        <v>0</v>
      </c>
      <c r="BW90" s="14">
        <v>0</v>
      </c>
      <c r="BX90" s="14">
        <v>0</v>
      </c>
      <c r="BY90" s="14">
        <v>0</v>
      </c>
      <c r="BZ90" s="14"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0</v>
      </c>
      <c r="CF90" s="14">
        <v>0</v>
      </c>
      <c r="CG90" s="14">
        <v>0</v>
      </c>
      <c r="CH90" s="14">
        <v>0</v>
      </c>
      <c r="CI90" s="14">
        <v>0</v>
      </c>
      <c r="CJ90" s="14">
        <v>0</v>
      </c>
      <c r="CK90" s="14">
        <v>0</v>
      </c>
      <c r="CL90" s="14">
        <v>0</v>
      </c>
      <c r="CM90" s="14">
        <v>0</v>
      </c>
      <c r="CN90" s="14">
        <v>0</v>
      </c>
      <c r="CO90" s="14">
        <v>0</v>
      </c>
      <c r="CP90" s="14">
        <v>0</v>
      </c>
      <c r="CQ90" s="14">
        <v>0</v>
      </c>
      <c r="CR90" s="14">
        <v>0</v>
      </c>
      <c r="CS90" s="14">
        <v>0</v>
      </c>
      <c r="CT90" s="14">
        <v>0</v>
      </c>
      <c r="CU90" s="14">
        <v>0</v>
      </c>
      <c r="CV90" s="14">
        <v>0</v>
      </c>
      <c r="CW90" s="14">
        <v>0</v>
      </c>
      <c r="CX90" s="14">
        <v>0</v>
      </c>
      <c r="CY90" s="14">
        <v>0</v>
      </c>
    </row>
    <row r="91" spans="1:103" ht="15">
      <c r="A91" s="13" t="s">
        <v>108</v>
      </c>
      <c r="B91" s="5">
        <v>0.0228003507746273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8.688584686260434</v>
      </c>
      <c r="AL91" s="14">
        <v>5.503331873564206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/>
      <c r="BA91" s="14"/>
      <c r="BB91" s="14">
        <v>0</v>
      </c>
      <c r="BC91" s="14">
        <v>0</v>
      </c>
      <c r="BD91" s="14">
        <v>0</v>
      </c>
      <c r="BE91" s="14"/>
      <c r="BF91" s="5">
        <v>13.473191074523395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0</v>
      </c>
      <c r="BN91" s="14">
        <v>0</v>
      </c>
      <c r="BO91" s="14">
        <v>0</v>
      </c>
      <c r="BP91" s="14">
        <v>0</v>
      </c>
      <c r="BQ91" s="14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0</v>
      </c>
      <c r="CA91" s="14">
        <v>0</v>
      </c>
      <c r="CB91" s="14">
        <v>0</v>
      </c>
      <c r="CC91" s="14">
        <v>0</v>
      </c>
      <c r="CD91" s="14">
        <v>0</v>
      </c>
      <c r="CE91" s="14">
        <v>0</v>
      </c>
      <c r="CF91" s="14">
        <v>0</v>
      </c>
      <c r="CG91" s="14">
        <v>0</v>
      </c>
      <c r="CH91" s="14">
        <v>0</v>
      </c>
      <c r="CI91" s="14">
        <v>0</v>
      </c>
      <c r="CJ91" s="14">
        <v>0</v>
      </c>
      <c r="CK91" s="14">
        <v>0</v>
      </c>
      <c r="CL91" s="14">
        <v>0</v>
      </c>
      <c r="CM91" s="14">
        <v>0</v>
      </c>
      <c r="CN91" s="14">
        <v>0</v>
      </c>
      <c r="CO91" s="14">
        <v>0</v>
      </c>
      <c r="CP91" s="14">
        <v>0</v>
      </c>
      <c r="CQ91" s="14">
        <v>0</v>
      </c>
      <c r="CR91" s="14">
        <v>0</v>
      </c>
      <c r="CS91" s="14">
        <v>0</v>
      </c>
      <c r="CT91" s="14">
        <v>0</v>
      </c>
      <c r="CU91" s="14">
        <v>0</v>
      </c>
      <c r="CV91" s="14">
        <v>0</v>
      </c>
      <c r="CW91" s="14">
        <v>0</v>
      </c>
      <c r="CX91" s="14">
        <v>0</v>
      </c>
      <c r="CY91" s="14">
        <v>0</v>
      </c>
    </row>
    <row r="92" spans="1:103" ht="15">
      <c r="A92" s="13" t="s">
        <v>104</v>
      </c>
      <c r="B92" s="5">
        <v>0.02104647763811751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/>
      <c r="BA92" s="14"/>
      <c r="BB92" s="14">
        <v>0</v>
      </c>
      <c r="BC92" s="14">
        <v>0</v>
      </c>
      <c r="BD92" s="14">
        <v>0</v>
      </c>
      <c r="BE92" s="14"/>
      <c r="BF92" s="5">
        <v>0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0</v>
      </c>
      <c r="BN92" s="14">
        <v>0</v>
      </c>
      <c r="BO92" s="14">
        <v>0</v>
      </c>
      <c r="BP92" s="14">
        <v>0</v>
      </c>
      <c r="BQ92" s="14">
        <v>0</v>
      </c>
      <c r="BR92" s="14">
        <v>0</v>
      </c>
      <c r="BS92" s="14"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0</v>
      </c>
      <c r="BZ92" s="14">
        <v>0</v>
      </c>
      <c r="CA92" s="14">
        <v>0</v>
      </c>
      <c r="CB92" s="14">
        <v>0</v>
      </c>
      <c r="CC92" s="14">
        <v>0</v>
      </c>
      <c r="CD92" s="14">
        <v>0</v>
      </c>
      <c r="CE92" s="14">
        <v>0</v>
      </c>
      <c r="CF92" s="14">
        <v>0</v>
      </c>
      <c r="CG92" s="14">
        <v>0</v>
      </c>
      <c r="CH92" s="14">
        <v>0</v>
      </c>
      <c r="CI92" s="14">
        <v>0</v>
      </c>
      <c r="CJ92" s="14">
        <v>0</v>
      </c>
      <c r="CK92" s="14">
        <v>0</v>
      </c>
      <c r="CL92" s="14">
        <v>0</v>
      </c>
      <c r="CM92" s="14">
        <v>0</v>
      </c>
      <c r="CN92" s="14">
        <v>0</v>
      </c>
      <c r="CO92" s="14">
        <v>0</v>
      </c>
      <c r="CP92" s="14">
        <v>0</v>
      </c>
      <c r="CQ92" s="14">
        <v>0</v>
      </c>
      <c r="CR92" s="14">
        <v>0</v>
      </c>
      <c r="CS92" s="14">
        <v>0</v>
      </c>
      <c r="CT92" s="14">
        <v>0</v>
      </c>
      <c r="CU92" s="14">
        <v>0</v>
      </c>
      <c r="CV92" s="14">
        <v>0</v>
      </c>
      <c r="CW92" s="14">
        <v>0</v>
      </c>
      <c r="CX92" s="14">
        <v>0</v>
      </c>
      <c r="CY92" s="14">
        <v>0</v>
      </c>
    </row>
    <row r="93" spans="1:103" ht="15">
      <c r="A93" s="13" t="s">
        <v>132</v>
      </c>
      <c r="B93" s="5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/>
      <c r="BA93" s="14"/>
      <c r="BB93" s="14">
        <v>0</v>
      </c>
      <c r="BC93" s="14">
        <v>0</v>
      </c>
      <c r="BD93" s="14">
        <v>0</v>
      </c>
      <c r="BE93" s="14"/>
      <c r="BF93" s="5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P93" s="39">
        <v>1750</v>
      </c>
      <c r="BQ93" s="14">
        <v>0</v>
      </c>
      <c r="BR93" s="14">
        <v>0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0</v>
      </c>
      <c r="CF93" s="14">
        <v>0</v>
      </c>
      <c r="CG93" s="14">
        <v>0</v>
      </c>
      <c r="CH93" s="14">
        <v>0</v>
      </c>
      <c r="CI93" s="14">
        <v>0</v>
      </c>
      <c r="CJ93" s="14">
        <v>0</v>
      </c>
      <c r="CK93" s="14">
        <v>0</v>
      </c>
      <c r="CL93" s="14">
        <v>0</v>
      </c>
      <c r="CM93" s="14">
        <v>0</v>
      </c>
      <c r="CN93" s="14">
        <v>0</v>
      </c>
      <c r="CO93" s="14">
        <v>0</v>
      </c>
      <c r="CP93" s="14">
        <v>0</v>
      </c>
      <c r="CQ93" s="14">
        <v>0</v>
      </c>
      <c r="CR93" s="14">
        <v>0</v>
      </c>
      <c r="CS93" s="14">
        <v>0</v>
      </c>
      <c r="CT93" s="14">
        <v>0</v>
      </c>
      <c r="CU93" s="14">
        <v>0</v>
      </c>
      <c r="CV93" s="14">
        <v>0</v>
      </c>
      <c r="CW93" s="14">
        <v>0</v>
      </c>
      <c r="CX93" s="14">
        <v>0</v>
      </c>
      <c r="CY93" s="14">
        <v>0</v>
      </c>
    </row>
    <row r="94" spans="1:103" ht="15">
      <c r="A94" s="13" t="s">
        <v>120</v>
      </c>
      <c r="B94" s="5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/>
      <c r="BA94" s="14"/>
      <c r="BB94" s="14">
        <v>0</v>
      </c>
      <c r="BC94" s="14">
        <v>0</v>
      </c>
      <c r="BD94" s="14">
        <v>0</v>
      </c>
      <c r="BE94" s="14"/>
      <c r="BF94" s="5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0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>
        <v>0</v>
      </c>
      <c r="BU94" s="14">
        <v>0</v>
      </c>
      <c r="BV94" s="14">
        <v>0</v>
      </c>
      <c r="BW94" s="14">
        <v>0</v>
      </c>
      <c r="BX94" s="14">
        <v>0</v>
      </c>
      <c r="BY94" s="14">
        <v>0</v>
      </c>
      <c r="BZ94" s="14">
        <v>0</v>
      </c>
      <c r="CA94" s="14">
        <v>0</v>
      </c>
      <c r="CB94" s="14">
        <v>0</v>
      </c>
      <c r="CC94" s="14">
        <v>0</v>
      </c>
      <c r="CD94" s="14">
        <v>0</v>
      </c>
      <c r="CE94" s="14">
        <v>0</v>
      </c>
      <c r="CF94" s="14">
        <v>0</v>
      </c>
      <c r="CG94" s="14">
        <v>0</v>
      </c>
      <c r="CH94" s="14">
        <v>0</v>
      </c>
      <c r="CI94" s="14">
        <v>0</v>
      </c>
      <c r="CJ94" s="14">
        <v>0</v>
      </c>
      <c r="CK94" s="14">
        <v>0</v>
      </c>
      <c r="CL94" s="14">
        <v>0</v>
      </c>
      <c r="CM94" s="14">
        <v>0</v>
      </c>
      <c r="CN94" s="14">
        <v>0</v>
      </c>
      <c r="CO94" s="14">
        <v>0</v>
      </c>
      <c r="CP94" s="14">
        <v>0</v>
      </c>
      <c r="CQ94" s="14">
        <v>0</v>
      </c>
      <c r="CR94" s="14">
        <v>0</v>
      </c>
      <c r="CS94" s="14">
        <v>0</v>
      </c>
      <c r="CT94" s="14">
        <v>0</v>
      </c>
      <c r="CU94" s="14">
        <v>0</v>
      </c>
      <c r="CV94" s="14">
        <v>0</v>
      </c>
      <c r="CW94" s="14">
        <v>0</v>
      </c>
      <c r="CX94" s="14">
        <v>0</v>
      </c>
      <c r="CY94" s="14">
        <v>0</v>
      </c>
    </row>
    <row r="95" spans="1:103" ht="15">
      <c r="A95" s="13" t="s">
        <v>105</v>
      </c>
      <c r="B95" s="5">
        <v>0.005261619409529378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0.08642286721680005</v>
      </c>
      <c r="AL95" s="14">
        <v>0.5735867023151426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/>
      <c r="BA95" s="14"/>
      <c r="BB95" s="14">
        <v>0</v>
      </c>
      <c r="BC95" s="14">
        <v>0</v>
      </c>
      <c r="BD95" s="14">
        <v>0</v>
      </c>
      <c r="BE95" s="14"/>
      <c r="BF95" s="5">
        <v>0.7713659012131714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14">
        <v>0</v>
      </c>
      <c r="BP95" s="14">
        <v>0</v>
      </c>
      <c r="BQ95" s="14">
        <v>0</v>
      </c>
      <c r="BR95" s="14">
        <v>0</v>
      </c>
      <c r="BS95" s="14">
        <v>0</v>
      </c>
      <c r="BT95" s="14">
        <v>0</v>
      </c>
      <c r="BU95" s="14">
        <v>0</v>
      </c>
      <c r="BV95" s="14">
        <v>0</v>
      </c>
      <c r="BW95" s="14">
        <v>0</v>
      </c>
      <c r="BX95" s="14">
        <v>0</v>
      </c>
      <c r="BY95" s="14">
        <v>0</v>
      </c>
      <c r="BZ95" s="14">
        <v>0</v>
      </c>
      <c r="CA95" s="14">
        <v>0</v>
      </c>
      <c r="CB95" s="14">
        <v>0</v>
      </c>
      <c r="CC95" s="14">
        <v>0</v>
      </c>
      <c r="CD95" s="14">
        <v>0</v>
      </c>
      <c r="CE95" s="14">
        <v>0</v>
      </c>
      <c r="CF95" s="14">
        <v>0</v>
      </c>
      <c r="CG95" s="14">
        <v>0</v>
      </c>
      <c r="CH95" s="14">
        <v>0</v>
      </c>
      <c r="CI95" s="14">
        <v>0</v>
      </c>
      <c r="CJ95" s="14">
        <v>0</v>
      </c>
      <c r="CK95" s="14">
        <v>0</v>
      </c>
      <c r="CL95" s="14">
        <v>0</v>
      </c>
      <c r="CM95" s="14">
        <v>0</v>
      </c>
      <c r="CN95" s="14">
        <v>0</v>
      </c>
      <c r="CO95" s="14">
        <v>0</v>
      </c>
      <c r="CP95" s="14">
        <v>0</v>
      </c>
      <c r="CQ95" s="14">
        <v>0</v>
      </c>
      <c r="CR95" s="14">
        <v>0</v>
      </c>
      <c r="CS95" s="14">
        <v>0</v>
      </c>
      <c r="CT95" s="14">
        <v>0</v>
      </c>
      <c r="CU95" s="14">
        <v>0</v>
      </c>
      <c r="CV95" s="14">
        <v>0</v>
      </c>
      <c r="CW95" s="14">
        <v>0</v>
      </c>
      <c r="CX95" s="14">
        <v>0</v>
      </c>
      <c r="CY95" s="14">
        <v>0</v>
      </c>
    </row>
    <row r="96" spans="1:103" ht="15">
      <c r="A96" s="13" t="s">
        <v>119</v>
      </c>
      <c r="B96" s="5">
        <v>0.037841360032140905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1.325091178929253</v>
      </c>
      <c r="AL96" s="39">
        <v>300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/>
      <c r="BA96" s="14"/>
      <c r="BB96" s="14">
        <v>0</v>
      </c>
      <c r="BC96" s="14">
        <v>0</v>
      </c>
      <c r="BD96" s="14">
        <v>0</v>
      </c>
      <c r="BE96" s="14"/>
      <c r="BF96" s="5">
        <v>0.07713659012131714</v>
      </c>
      <c r="BG96" s="14">
        <v>0</v>
      </c>
      <c r="BH96" s="14">
        <v>0</v>
      </c>
      <c r="BI96" s="14">
        <v>0</v>
      </c>
      <c r="BJ96" s="14">
        <v>0</v>
      </c>
      <c r="BK96" s="14">
        <v>0</v>
      </c>
      <c r="BL96" s="14">
        <v>0</v>
      </c>
      <c r="BM96" s="14">
        <v>0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4">
        <v>0</v>
      </c>
      <c r="BY96" s="14">
        <v>0</v>
      </c>
      <c r="BZ96" s="14">
        <v>0</v>
      </c>
      <c r="CA96" s="14">
        <v>0</v>
      </c>
      <c r="CB96" s="14">
        <v>0</v>
      </c>
      <c r="CC96" s="14">
        <v>0</v>
      </c>
      <c r="CD96" s="14">
        <v>0</v>
      </c>
      <c r="CE96" s="14">
        <v>0</v>
      </c>
      <c r="CF96" s="14">
        <v>0</v>
      </c>
      <c r="CG96" s="14">
        <v>0</v>
      </c>
      <c r="CH96" s="14">
        <v>0</v>
      </c>
      <c r="CI96" s="14">
        <v>0</v>
      </c>
      <c r="CJ96" s="14">
        <v>0</v>
      </c>
      <c r="CK96" s="14">
        <v>0</v>
      </c>
      <c r="CL96" s="14">
        <v>0</v>
      </c>
      <c r="CM96" s="14">
        <v>0</v>
      </c>
      <c r="CN96" s="14">
        <v>0</v>
      </c>
      <c r="CO96" s="14">
        <v>0</v>
      </c>
      <c r="CP96" s="14">
        <v>0</v>
      </c>
      <c r="CQ96" s="14">
        <v>0</v>
      </c>
      <c r="CR96" s="14">
        <v>0</v>
      </c>
      <c r="CS96" s="14">
        <v>0</v>
      </c>
      <c r="CT96" s="14">
        <v>0</v>
      </c>
      <c r="CU96" s="14">
        <v>0</v>
      </c>
      <c r="CV96" s="14">
        <v>0</v>
      </c>
      <c r="CW96" s="14">
        <v>0</v>
      </c>
      <c r="CX96" s="14">
        <v>0</v>
      </c>
      <c r="CY96" s="14">
        <v>0</v>
      </c>
    </row>
    <row r="97" spans="1:103" ht="15">
      <c r="A97" s="22" t="s">
        <v>118</v>
      </c>
      <c r="B97" s="23">
        <f>SUM(B69:B96)</f>
        <v>2.407323967456871</v>
      </c>
      <c r="C97" s="23">
        <f aca="true" t="shared" si="114" ref="C97:BQ97">SUM(C69:C96)</f>
        <v>0</v>
      </c>
      <c r="D97" s="23">
        <f t="shared" si="114"/>
        <v>0</v>
      </c>
      <c r="E97" s="23">
        <f t="shared" si="114"/>
        <v>0</v>
      </c>
      <c r="F97" s="23">
        <f t="shared" si="114"/>
        <v>0</v>
      </c>
      <c r="G97" s="23">
        <f t="shared" si="114"/>
        <v>0</v>
      </c>
      <c r="H97" s="23">
        <f t="shared" si="114"/>
        <v>0</v>
      </c>
      <c r="I97" s="23">
        <f t="shared" si="114"/>
        <v>0</v>
      </c>
      <c r="J97" s="23">
        <f t="shared" si="114"/>
        <v>0</v>
      </c>
      <c r="K97" s="23">
        <f t="shared" si="114"/>
        <v>0</v>
      </c>
      <c r="L97" s="23">
        <f t="shared" si="114"/>
        <v>0</v>
      </c>
      <c r="M97" s="23">
        <f t="shared" si="114"/>
        <v>0</v>
      </c>
      <c r="N97" s="23">
        <f t="shared" si="114"/>
        <v>0</v>
      </c>
      <c r="O97" s="23">
        <f t="shared" si="114"/>
        <v>0</v>
      </c>
      <c r="P97" s="23">
        <f t="shared" si="114"/>
        <v>0</v>
      </c>
      <c r="Q97" s="23">
        <f t="shared" si="114"/>
        <v>0</v>
      </c>
      <c r="R97" s="23">
        <f t="shared" si="114"/>
        <v>0</v>
      </c>
      <c r="S97" s="23">
        <f t="shared" si="114"/>
        <v>0</v>
      </c>
      <c r="T97" s="23">
        <f t="shared" si="114"/>
        <v>0</v>
      </c>
      <c r="U97" s="23">
        <f>SUM(U69:U96)</f>
        <v>0</v>
      </c>
      <c r="V97" s="23">
        <f t="shared" si="114"/>
        <v>0</v>
      </c>
      <c r="W97" s="23">
        <f t="shared" si="114"/>
        <v>0</v>
      </c>
      <c r="X97" s="23">
        <f t="shared" si="114"/>
        <v>0</v>
      </c>
      <c r="Y97" s="23">
        <f t="shared" si="114"/>
        <v>0</v>
      </c>
      <c r="Z97" s="23">
        <f t="shared" si="114"/>
        <v>0</v>
      </c>
      <c r="AA97" s="23">
        <f t="shared" si="114"/>
        <v>0</v>
      </c>
      <c r="AB97" s="23">
        <f t="shared" si="114"/>
        <v>0</v>
      </c>
      <c r="AC97" s="23">
        <f t="shared" si="114"/>
        <v>0</v>
      </c>
      <c r="AD97" s="23">
        <f t="shared" si="114"/>
        <v>0</v>
      </c>
      <c r="AE97" s="23">
        <f t="shared" si="114"/>
        <v>0</v>
      </c>
      <c r="AF97" s="23">
        <f t="shared" si="114"/>
        <v>0</v>
      </c>
      <c r="AG97" s="23">
        <f t="shared" si="114"/>
        <v>0</v>
      </c>
      <c r="AH97" s="23">
        <f t="shared" si="114"/>
        <v>0</v>
      </c>
      <c r="AI97" s="23">
        <f t="shared" si="114"/>
        <v>0</v>
      </c>
      <c r="AJ97" s="23">
        <f t="shared" si="114"/>
        <v>0</v>
      </c>
      <c r="AK97" s="23">
        <f t="shared" si="114"/>
        <v>452.23331435161157</v>
      </c>
      <c r="AL97" s="23">
        <f t="shared" si="114"/>
        <v>662.2329211314341</v>
      </c>
      <c r="AM97" s="23">
        <f t="shared" si="114"/>
        <v>0</v>
      </c>
      <c r="AN97" s="23">
        <f t="shared" si="114"/>
        <v>0</v>
      </c>
      <c r="AO97" s="23">
        <f t="shared" si="114"/>
        <v>0</v>
      </c>
      <c r="AP97" s="23">
        <f t="shared" si="114"/>
        <v>0</v>
      </c>
      <c r="AQ97" s="23">
        <f t="shared" si="114"/>
        <v>0</v>
      </c>
      <c r="AR97" s="23">
        <f t="shared" si="114"/>
        <v>0</v>
      </c>
      <c r="AS97" s="23">
        <f t="shared" si="114"/>
        <v>0</v>
      </c>
      <c r="AT97" s="23">
        <f t="shared" si="114"/>
        <v>0</v>
      </c>
      <c r="AU97" s="23">
        <f t="shared" si="114"/>
        <v>0</v>
      </c>
      <c r="AV97" s="23">
        <f t="shared" si="114"/>
        <v>0</v>
      </c>
      <c r="AW97" s="23">
        <f t="shared" si="114"/>
        <v>0</v>
      </c>
      <c r="AX97" s="23">
        <f t="shared" si="114"/>
        <v>0</v>
      </c>
      <c r="AY97" s="23">
        <f t="shared" si="114"/>
        <v>0</v>
      </c>
      <c r="AZ97" s="23"/>
      <c r="BA97" s="23"/>
      <c r="BB97" s="23">
        <f t="shared" si="114"/>
        <v>0</v>
      </c>
      <c r="BC97" s="23">
        <f t="shared" si="114"/>
        <v>0</v>
      </c>
      <c r="BD97" s="23">
        <f t="shared" si="114"/>
        <v>0</v>
      </c>
      <c r="BE97" s="23"/>
      <c r="BF97" s="23">
        <f t="shared" si="114"/>
        <v>627.6090094237433</v>
      </c>
      <c r="BG97" s="23">
        <f t="shared" si="114"/>
        <v>0</v>
      </c>
      <c r="BH97" s="23">
        <f>SUM(BH69:BH96)</f>
        <v>0</v>
      </c>
      <c r="BI97" s="23">
        <f t="shared" si="114"/>
        <v>0</v>
      </c>
      <c r="BJ97" s="23">
        <f t="shared" si="114"/>
        <v>0</v>
      </c>
      <c r="BK97" s="23">
        <f t="shared" si="114"/>
        <v>0</v>
      </c>
      <c r="BL97" s="23">
        <f t="shared" si="114"/>
        <v>0</v>
      </c>
      <c r="BM97" s="23">
        <f t="shared" si="114"/>
        <v>0</v>
      </c>
      <c r="BN97" s="23">
        <f t="shared" si="114"/>
        <v>0</v>
      </c>
      <c r="BO97" s="23">
        <f t="shared" si="114"/>
        <v>0</v>
      </c>
      <c r="BP97" s="23">
        <f t="shared" si="114"/>
        <v>1750</v>
      </c>
      <c r="BQ97" s="23">
        <f t="shared" si="114"/>
        <v>0</v>
      </c>
      <c r="BR97" s="23">
        <f aca="true" t="shared" si="115" ref="BR97:CT97">SUM(BR69:BR96)</f>
        <v>0</v>
      </c>
      <c r="BS97" s="23">
        <f t="shared" si="115"/>
        <v>0</v>
      </c>
      <c r="BT97" s="23">
        <f t="shared" si="115"/>
        <v>0</v>
      </c>
      <c r="BU97" s="23">
        <f>SUM(BU69:BU96)</f>
        <v>0</v>
      </c>
      <c r="BV97" s="23">
        <f>SUM(BV69:BV96)</f>
        <v>0</v>
      </c>
      <c r="BW97" s="23">
        <f t="shared" si="115"/>
        <v>0</v>
      </c>
      <c r="BX97" s="23">
        <f t="shared" si="115"/>
        <v>0</v>
      </c>
      <c r="BY97" s="23">
        <f>SUM(BY69:BY96)</f>
        <v>0</v>
      </c>
      <c r="BZ97" s="23">
        <f t="shared" si="115"/>
        <v>0</v>
      </c>
      <c r="CA97" s="23">
        <f t="shared" si="115"/>
        <v>0</v>
      </c>
      <c r="CB97" s="23">
        <f t="shared" si="115"/>
        <v>0</v>
      </c>
      <c r="CC97" s="23">
        <f t="shared" si="115"/>
        <v>0</v>
      </c>
      <c r="CD97" s="23">
        <f t="shared" si="115"/>
        <v>0</v>
      </c>
      <c r="CE97" s="23">
        <f t="shared" si="115"/>
        <v>0</v>
      </c>
      <c r="CF97" s="23">
        <f t="shared" si="115"/>
        <v>0</v>
      </c>
      <c r="CG97" s="23">
        <f t="shared" si="115"/>
        <v>0</v>
      </c>
      <c r="CH97" s="23">
        <f>SUM(CH69:CH96)</f>
        <v>0</v>
      </c>
      <c r="CI97" s="23">
        <f t="shared" si="115"/>
        <v>0</v>
      </c>
      <c r="CJ97" s="23">
        <f t="shared" si="115"/>
        <v>0</v>
      </c>
      <c r="CK97" s="23">
        <f t="shared" si="115"/>
        <v>0</v>
      </c>
      <c r="CL97" s="23">
        <f t="shared" si="115"/>
        <v>0</v>
      </c>
      <c r="CM97" s="23">
        <f t="shared" si="115"/>
        <v>0</v>
      </c>
      <c r="CN97" s="23">
        <f t="shared" si="115"/>
        <v>0</v>
      </c>
      <c r="CO97" s="23">
        <f t="shared" si="115"/>
        <v>0</v>
      </c>
      <c r="CP97" s="23">
        <f t="shared" si="115"/>
        <v>0</v>
      </c>
      <c r="CQ97" s="23">
        <f t="shared" si="115"/>
        <v>0</v>
      </c>
      <c r="CR97" s="23">
        <f t="shared" si="115"/>
        <v>0</v>
      </c>
      <c r="CS97" s="23">
        <f t="shared" si="115"/>
        <v>0</v>
      </c>
      <c r="CT97" s="23">
        <f t="shared" si="115"/>
        <v>0</v>
      </c>
      <c r="CU97" s="23">
        <f>SUM(CU69:CU96)</f>
        <v>0</v>
      </c>
      <c r="CV97" s="23">
        <f>SUM(CV69:CV96)</f>
        <v>0</v>
      </c>
      <c r="CW97" s="23">
        <f>SUM(CW69:CW96)</f>
        <v>0</v>
      </c>
      <c r="CX97" s="23">
        <f>SUM(CX69:CX96)</f>
        <v>0</v>
      </c>
      <c r="CY97" s="23">
        <f>SUM(CY69:CY96)</f>
        <v>0</v>
      </c>
    </row>
    <row r="99" ht="15.75">
      <c r="A99" s="18" t="s">
        <v>143</v>
      </c>
    </row>
    <row r="100" spans="1:103" ht="15">
      <c r="A100" s="13" t="s">
        <v>94</v>
      </c>
      <c r="B100" s="14">
        <v>0</v>
      </c>
      <c r="C100" s="14">
        <f>Realign!B18</f>
        <v>-0.1767343708783962</v>
      </c>
      <c r="D100" s="14">
        <v>0</v>
      </c>
      <c r="E100" s="14">
        <v>0</v>
      </c>
      <c r="F100" s="14">
        <v>0</v>
      </c>
      <c r="G100" s="14">
        <f>Realign!C18</f>
        <v>-0.394177061386061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f>Realign!D18</f>
        <v>-0.07230549016084105</v>
      </c>
      <c r="N100" s="14">
        <v>0</v>
      </c>
      <c r="O100" s="14">
        <f>Realign!E18</f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f>Realign!F18</f>
        <v>-0.19752442139203158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f>Realign!I18</f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f>Realign!G18</f>
        <v>0</v>
      </c>
      <c r="AR100" s="14">
        <v>0</v>
      </c>
      <c r="AS100" s="14">
        <v>0</v>
      </c>
      <c r="AT100" s="14">
        <v>0</v>
      </c>
      <c r="AU100" s="14">
        <f>Realign!H18</f>
        <v>-63.58806043483602</v>
      </c>
      <c r="AV100" s="14">
        <v>0</v>
      </c>
      <c r="AW100" s="14">
        <v>0</v>
      </c>
      <c r="AX100" s="14">
        <v>0</v>
      </c>
      <c r="AY100" s="14">
        <v>0</v>
      </c>
      <c r="AZ100" s="14"/>
      <c r="BA100" s="14"/>
      <c r="BB100" s="14">
        <v>0</v>
      </c>
      <c r="BC100" s="14">
        <v>0</v>
      </c>
      <c r="BD100" s="14">
        <v>0</v>
      </c>
      <c r="BE100" s="14"/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0</v>
      </c>
      <c r="BY100" s="14">
        <v>0</v>
      </c>
      <c r="BZ100" s="14">
        <v>0</v>
      </c>
      <c r="CA100" s="14">
        <v>0</v>
      </c>
      <c r="CB100" s="14">
        <v>0</v>
      </c>
      <c r="CC100" s="14">
        <v>0</v>
      </c>
      <c r="CD100" s="14">
        <v>0</v>
      </c>
      <c r="CE100" s="14">
        <v>0</v>
      </c>
      <c r="CF100" s="14">
        <v>0</v>
      </c>
      <c r="CG100" s="14">
        <v>0</v>
      </c>
      <c r="CH100" s="14">
        <v>0</v>
      </c>
      <c r="CI100" s="14">
        <v>0</v>
      </c>
      <c r="CJ100" s="14">
        <v>0</v>
      </c>
      <c r="CK100" s="14">
        <v>0</v>
      </c>
      <c r="CL100" s="14">
        <v>0</v>
      </c>
      <c r="CM100" s="14">
        <v>0</v>
      </c>
      <c r="CN100" s="14">
        <v>0</v>
      </c>
      <c r="CO100" s="14">
        <v>0</v>
      </c>
      <c r="CP100" s="14">
        <v>0</v>
      </c>
      <c r="CQ100" s="14">
        <v>0</v>
      </c>
      <c r="CR100" s="14">
        <v>0</v>
      </c>
      <c r="CS100" s="14">
        <v>0</v>
      </c>
      <c r="CT100" s="14">
        <v>0</v>
      </c>
      <c r="CU100" s="14">
        <v>0</v>
      </c>
      <c r="CV100" s="14">
        <v>0</v>
      </c>
      <c r="CW100" s="14">
        <v>0</v>
      </c>
      <c r="CX100" s="14">
        <v>0</v>
      </c>
      <c r="CY100" s="14">
        <v>0</v>
      </c>
    </row>
    <row r="101" spans="1:103" ht="15">
      <c r="A101" s="13" t="s">
        <v>95</v>
      </c>
      <c r="B101" s="14">
        <v>0</v>
      </c>
      <c r="C101" s="14">
        <f>Realign!B19</f>
        <v>-2.0324452651015563</v>
      </c>
      <c r="D101" s="14">
        <v>0</v>
      </c>
      <c r="E101" s="14">
        <v>0</v>
      </c>
      <c r="F101" s="14">
        <v>0</v>
      </c>
      <c r="G101" s="14">
        <f>Realign!C19</f>
        <v>-2.759239429702427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f>Realign!D19</f>
        <v>-0.29955131638062715</v>
      </c>
      <c r="N101" s="14">
        <v>0</v>
      </c>
      <c r="O101" s="14">
        <f>Realign!E19</f>
        <v>-43.39066739726586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f>Realign!F19</f>
        <v>-99.94735722436798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f>Realign!I19</f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f>Realign!G19</f>
        <v>0</v>
      </c>
      <c r="AR101" s="14">
        <v>0</v>
      </c>
      <c r="AS101" s="14">
        <v>0</v>
      </c>
      <c r="AT101" s="14">
        <v>0</v>
      </c>
      <c r="AU101" s="14">
        <f>Realign!H19</f>
        <v>-3.6445645498096058</v>
      </c>
      <c r="AV101" s="14">
        <v>0</v>
      </c>
      <c r="AW101" s="14">
        <v>0</v>
      </c>
      <c r="AX101" s="14">
        <v>0</v>
      </c>
      <c r="AY101" s="14">
        <v>0</v>
      </c>
      <c r="AZ101" s="14"/>
      <c r="BA101" s="14"/>
      <c r="BB101" s="14">
        <v>0</v>
      </c>
      <c r="BC101" s="14">
        <v>0</v>
      </c>
      <c r="BD101" s="14">
        <v>0</v>
      </c>
      <c r="BE101" s="14"/>
      <c r="BF101" s="14">
        <v>0</v>
      </c>
      <c r="BG101" s="14">
        <v>0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0</v>
      </c>
      <c r="BN101" s="14">
        <v>0</v>
      </c>
      <c r="BO101" s="14">
        <v>0</v>
      </c>
      <c r="BP101" s="14">
        <v>0</v>
      </c>
      <c r="BQ101" s="14">
        <v>0</v>
      </c>
      <c r="BR101" s="14">
        <v>0</v>
      </c>
      <c r="BS101" s="14">
        <v>0</v>
      </c>
      <c r="BT101" s="14">
        <v>0</v>
      </c>
      <c r="BU101" s="14">
        <v>0</v>
      </c>
      <c r="BV101" s="14">
        <v>0</v>
      </c>
      <c r="BW101" s="14">
        <v>0</v>
      </c>
      <c r="BX101" s="14">
        <v>0</v>
      </c>
      <c r="BY101" s="14">
        <v>0</v>
      </c>
      <c r="BZ101" s="14">
        <v>0</v>
      </c>
      <c r="CA101" s="14">
        <v>0</v>
      </c>
      <c r="CB101" s="14">
        <v>0</v>
      </c>
      <c r="CC101" s="14">
        <v>0</v>
      </c>
      <c r="CD101" s="14">
        <v>0</v>
      </c>
      <c r="CE101" s="14">
        <v>0</v>
      </c>
      <c r="CF101" s="14">
        <v>0</v>
      </c>
      <c r="CG101" s="14">
        <v>0</v>
      </c>
      <c r="CH101" s="14">
        <v>0</v>
      </c>
      <c r="CI101" s="14">
        <v>0</v>
      </c>
      <c r="CJ101" s="14">
        <v>0</v>
      </c>
      <c r="CK101" s="14">
        <v>0</v>
      </c>
      <c r="CL101" s="14">
        <v>0</v>
      </c>
      <c r="CM101" s="14">
        <v>0</v>
      </c>
      <c r="CN101" s="14">
        <v>0</v>
      </c>
      <c r="CO101" s="14">
        <v>0</v>
      </c>
      <c r="CP101" s="14">
        <v>0</v>
      </c>
      <c r="CQ101" s="14">
        <v>0</v>
      </c>
      <c r="CR101" s="14">
        <v>0</v>
      </c>
      <c r="CS101" s="14">
        <v>0</v>
      </c>
      <c r="CT101" s="14">
        <v>0</v>
      </c>
      <c r="CU101" s="14">
        <v>0</v>
      </c>
      <c r="CV101" s="14">
        <v>0</v>
      </c>
      <c r="CW101" s="14">
        <v>0</v>
      </c>
      <c r="CX101" s="14">
        <v>0</v>
      </c>
      <c r="CY101" s="14">
        <v>0</v>
      </c>
    </row>
    <row r="102" spans="1:103" ht="15">
      <c r="A102" s="13" t="s">
        <v>96</v>
      </c>
      <c r="B102" s="14">
        <v>0</v>
      </c>
      <c r="C102" s="14">
        <f>Realign!B20</f>
        <v>0</v>
      </c>
      <c r="D102" s="14">
        <v>0</v>
      </c>
      <c r="E102" s="14">
        <v>0</v>
      </c>
      <c r="F102" s="14">
        <v>0</v>
      </c>
      <c r="G102" s="14">
        <f>Realign!C20</f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f>Realign!D20</f>
        <v>0</v>
      </c>
      <c r="N102" s="14">
        <v>0</v>
      </c>
      <c r="O102" s="14">
        <f>Realign!E20</f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f>Realign!F20</f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f>Realign!I20</f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f>Realign!G20</f>
        <v>0</v>
      </c>
      <c r="AR102" s="14">
        <v>0</v>
      </c>
      <c r="AS102" s="14">
        <v>0</v>
      </c>
      <c r="AT102" s="14">
        <v>0</v>
      </c>
      <c r="AU102" s="14">
        <f>Realign!H20</f>
        <v>-87.66136838226262</v>
      </c>
      <c r="AV102" s="14">
        <v>0</v>
      </c>
      <c r="AW102" s="14">
        <v>0</v>
      </c>
      <c r="AX102" s="14">
        <v>0</v>
      </c>
      <c r="AY102" s="14">
        <v>0</v>
      </c>
      <c r="AZ102" s="14"/>
      <c r="BA102" s="14"/>
      <c r="BB102" s="14">
        <v>0</v>
      </c>
      <c r="BC102" s="14">
        <v>0</v>
      </c>
      <c r="BD102" s="14">
        <v>0</v>
      </c>
      <c r="BE102" s="14"/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14">
        <v>0</v>
      </c>
      <c r="BM102" s="14">
        <v>0</v>
      </c>
      <c r="BN102" s="14">
        <v>0</v>
      </c>
      <c r="BO102" s="14">
        <v>0</v>
      </c>
      <c r="BP102" s="14">
        <v>0</v>
      </c>
      <c r="BQ102" s="14">
        <v>0</v>
      </c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0</v>
      </c>
      <c r="BZ102" s="14">
        <v>0</v>
      </c>
      <c r="CA102" s="14">
        <v>0</v>
      </c>
      <c r="CB102" s="14">
        <v>0</v>
      </c>
      <c r="CC102" s="14">
        <v>0</v>
      </c>
      <c r="CD102" s="14">
        <v>0</v>
      </c>
      <c r="CE102" s="14">
        <v>0</v>
      </c>
      <c r="CF102" s="14">
        <v>0</v>
      </c>
      <c r="CG102" s="14">
        <v>0</v>
      </c>
      <c r="CH102" s="14">
        <v>0</v>
      </c>
      <c r="CI102" s="14">
        <v>0</v>
      </c>
      <c r="CJ102" s="14">
        <v>0</v>
      </c>
      <c r="CK102" s="14">
        <v>0</v>
      </c>
      <c r="CL102" s="14">
        <v>0</v>
      </c>
      <c r="CM102" s="14">
        <v>0</v>
      </c>
      <c r="CN102" s="14">
        <v>0</v>
      </c>
      <c r="CO102" s="14">
        <v>0</v>
      </c>
      <c r="CP102" s="14">
        <v>0</v>
      </c>
      <c r="CQ102" s="14">
        <v>0</v>
      </c>
      <c r="CR102" s="14">
        <v>0</v>
      </c>
      <c r="CS102" s="14">
        <v>0</v>
      </c>
      <c r="CT102" s="14">
        <v>0</v>
      </c>
      <c r="CU102" s="14">
        <v>0</v>
      </c>
      <c r="CV102" s="14">
        <v>0</v>
      </c>
      <c r="CW102" s="14">
        <v>0</v>
      </c>
      <c r="CX102" s="14">
        <v>0</v>
      </c>
      <c r="CY102" s="14">
        <v>0</v>
      </c>
    </row>
    <row r="103" spans="1:103" ht="15">
      <c r="A103" s="13" t="s">
        <v>98</v>
      </c>
      <c r="B103" s="14">
        <v>0</v>
      </c>
      <c r="C103" s="14">
        <f>Realign!B21</f>
        <v>0</v>
      </c>
      <c r="D103" s="14">
        <v>0</v>
      </c>
      <c r="E103" s="14">
        <v>0</v>
      </c>
      <c r="F103" s="14">
        <v>0</v>
      </c>
      <c r="G103" s="14">
        <f>Realign!C21</f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f>Realign!D21</f>
        <v>-0.010329355737263006</v>
      </c>
      <c r="N103" s="14">
        <v>0</v>
      </c>
      <c r="O103" s="14">
        <f>Realign!E21</f>
        <v>-4.313187614042332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f>Realign!F21</f>
        <v>-9.481172226817517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f>Realign!I21</f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f>Realign!G21</f>
        <v>0</v>
      </c>
      <c r="AR103" s="14">
        <v>0</v>
      </c>
      <c r="AS103" s="14">
        <v>0</v>
      </c>
      <c r="AT103" s="14">
        <v>0</v>
      </c>
      <c r="AU103" s="14">
        <f>Realign!H21</f>
        <v>-1.6304630880727182</v>
      </c>
      <c r="AV103" s="14">
        <v>0</v>
      </c>
      <c r="AW103" s="14">
        <v>0</v>
      </c>
      <c r="AX103" s="14">
        <v>0</v>
      </c>
      <c r="AY103" s="14">
        <v>0</v>
      </c>
      <c r="AZ103" s="14"/>
      <c r="BA103" s="14"/>
      <c r="BB103" s="14">
        <v>0</v>
      </c>
      <c r="BC103" s="14">
        <v>0</v>
      </c>
      <c r="BD103" s="14">
        <v>0</v>
      </c>
      <c r="BE103" s="14"/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0</v>
      </c>
      <c r="BN103" s="14">
        <v>0</v>
      </c>
      <c r="BO103" s="14">
        <v>0</v>
      </c>
      <c r="BP103" s="14">
        <v>0</v>
      </c>
      <c r="BQ103" s="14">
        <v>0</v>
      </c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  <c r="BW103" s="14">
        <v>0</v>
      </c>
      <c r="BX103" s="14">
        <v>0</v>
      </c>
      <c r="BY103" s="14">
        <v>0</v>
      </c>
      <c r="BZ103" s="14">
        <v>0</v>
      </c>
      <c r="CA103" s="14">
        <v>0</v>
      </c>
      <c r="CB103" s="14">
        <v>0</v>
      </c>
      <c r="CC103" s="14">
        <v>0</v>
      </c>
      <c r="CD103" s="14">
        <v>0</v>
      </c>
      <c r="CE103" s="14">
        <v>0</v>
      </c>
      <c r="CF103" s="14">
        <v>0</v>
      </c>
      <c r="CG103" s="14">
        <v>0</v>
      </c>
      <c r="CH103" s="14">
        <v>0</v>
      </c>
      <c r="CI103" s="14">
        <v>0</v>
      </c>
      <c r="CJ103" s="14">
        <v>0</v>
      </c>
      <c r="CK103" s="14">
        <v>0</v>
      </c>
      <c r="CL103" s="14">
        <v>0</v>
      </c>
      <c r="CM103" s="14">
        <v>0</v>
      </c>
      <c r="CN103" s="14">
        <v>0</v>
      </c>
      <c r="CO103" s="14">
        <v>0</v>
      </c>
      <c r="CP103" s="14">
        <v>0</v>
      </c>
      <c r="CQ103" s="14">
        <v>0</v>
      </c>
      <c r="CR103" s="14">
        <v>0</v>
      </c>
      <c r="CS103" s="14">
        <v>0</v>
      </c>
      <c r="CT103" s="14">
        <v>0</v>
      </c>
      <c r="CU103" s="14">
        <v>0</v>
      </c>
      <c r="CV103" s="14">
        <v>0</v>
      </c>
      <c r="CW103" s="14">
        <v>0</v>
      </c>
      <c r="CX103" s="14">
        <v>0</v>
      </c>
      <c r="CY103" s="14">
        <v>0</v>
      </c>
    </row>
    <row r="104" spans="1:103" ht="15">
      <c r="A104" s="13" t="s">
        <v>99</v>
      </c>
      <c r="B104" s="14">
        <v>0</v>
      </c>
      <c r="C104" s="14">
        <f>Realign!B22</f>
        <v>-3.4463202321287256</v>
      </c>
      <c r="D104" s="14">
        <v>0</v>
      </c>
      <c r="E104" s="14">
        <v>0</v>
      </c>
      <c r="F104" s="14">
        <v>0</v>
      </c>
      <c r="G104" s="14">
        <f>Realign!C22</f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f>Realign!D22</f>
        <v>0</v>
      </c>
      <c r="N104" s="14">
        <v>0</v>
      </c>
      <c r="O104" s="14">
        <f>Realign!E22</f>
        <v>-6.5560451733443434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f>Realign!F22</f>
        <v>-20.838826456859334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f>Realign!I22</f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f>Realign!G22</f>
        <v>0</v>
      </c>
      <c r="AR104" s="14">
        <v>0</v>
      </c>
      <c r="AS104" s="14">
        <v>0</v>
      </c>
      <c r="AT104" s="14">
        <v>0</v>
      </c>
      <c r="AU104" s="14">
        <f>Realign!H22</f>
        <v>-2.5895590222331406</v>
      </c>
      <c r="AV104" s="14">
        <v>0</v>
      </c>
      <c r="AW104" s="14">
        <v>0</v>
      </c>
      <c r="AX104" s="14">
        <v>0</v>
      </c>
      <c r="AY104" s="14">
        <v>0</v>
      </c>
      <c r="AZ104" s="14"/>
      <c r="BA104" s="14"/>
      <c r="BB104" s="14">
        <v>0</v>
      </c>
      <c r="BC104" s="14">
        <v>0</v>
      </c>
      <c r="BD104" s="14">
        <v>0</v>
      </c>
      <c r="BE104" s="14"/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0</v>
      </c>
      <c r="BO104" s="14">
        <v>0</v>
      </c>
      <c r="BP104" s="14">
        <v>0</v>
      </c>
      <c r="BQ104" s="14">
        <v>0</v>
      </c>
      <c r="BR104" s="14">
        <v>0</v>
      </c>
      <c r="BS104" s="14">
        <v>0</v>
      </c>
      <c r="BT104" s="14">
        <v>0</v>
      </c>
      <c r="BU104" s="14">
        <v>0</v>
      </c>
      <c r="BV104" s="14">
        <v>0</v>
      </c>
      <c r="BW104" s="14">
        <v>0</v>
      </c>
      <c r="BX104" s="14">
        <v>0</v>
      </c>
      <c r="BY104" s="14">
        <v>0</v>
      </c>
      <c r="BZ104" s="14">
        <v>0</v>
      </c>
      <c r="CA104" s="14">
        <v>0</v>
      </c>
      <c r="CB104" s="14">
        <v>0</v>
      </c>
      <c r="CC104" s="14">
        <v>0</v>
      </c>
      <c r="CD104" s="14">
        <v>0</v>
      </c>
      <c r="CE104" s="14">
        <v>0</v>
      </c>
      <c r="CF104" s="14">
        <v>0</v>
      </c>
      <c r="CG104" s="14">
        <v>0</v>
      </c>
      <c r="CH104" s="14">
        <v>0</v>
      </c>
      <c r="CI104" s="14">
        <v>0</v>
      </c>
      <c r="CJ104" s="14">
        <v>0</v>
      </c>
      <c r="CK104" s="14">
        <v>0</v>
      </c>
      <c r="CL104" s="14">
        <v>0</v>
      </c>
      <c r="CM104" s="14">
        <v>0</v>
      </c>
      <c r="CN104" s="14">
        <v>0</v>
      </c>
      <c r="CO104" s="14">
        <v>0</v>
      </c>
      <c r="CP104" s="14">
        <v>0</v>
      </c>
      <c r="CQ104" s="14">
        <v>0</v>
      </c>
      <c r="CR104" s="14">
        <v>0</v>
      </c>
      <c r="CS104" s="14">
        <v>0</v>
      </c>
      <c r="CT104" s="14">
        <v>0</v>
      </c>
      <c r="CU104" s="14">
        <v>0</v>
      </c>
      <c r="CV104" s="14">
        <v>0</v>
      </c>
      <c r="CW104" s="14">
        <v>0</v>
      </c>
      <c r="CX104" s="14">
        <v>0</v>
      </c>
      <c r="CY104" s="14">
        <v>0</v>
      </c>
    </row>
    <row r="105" spans="1:103" ht="15">
      <c r="A105" s="13" t="s">
        <v>100</v>
      </c>
      <c r="B105" s="14">
        <v>0</v>
      </c>
      <c r="C105" s="14">
        <f>Realign!B23</f>
        <v>0</v>
      </c>
      <c r="D105" s="14">
        <v>0</v>
      </c>
      <c r="E105" s="14">
        <v>0</v>
      </c>
      <c r="F105" s="14">
        <v>0</v>
      </c>
      <c r="G105" s="14">
        <f>Realign!C23</f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f>Realign!D23</f>
        <v>0</v>
      </c>
      <c r="N105" s="14">
        <v>0</v>
      </c>
      <c r="O105" s="14">
        <f>Realign!E23</f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f>Realign!F23</f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f>Realign!I23</f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f>Realign!G23</f>
        <v>0</v>
      </c>
      <c r="AR105" s="14">
        <v>0</v>
      </c>
      <c r="AS105" s="14">
        <v>0</v>
      </c>
      <c r="AT105" s="14">
        <v>0</v>
      </c>
      <c r="AU105" s="14">
        <f>Realign!H23</f>
        <v>0</v>
      </c>
      <c r="AV105" s="14">
        <v>0</v>
      </c>
      <c r="AW105" s="14">
        <v>0</v>
      </c>
      <c r="AX105" s="14">
        <v>0</v>
      </c>
      <c r="AY105" s="14">
        <v>0</v>
      </c>
      <c r="AZ105" s="14"/>
      <c r="BA105" s="14"/>
      <c r="BB105" s="14">
        <v>0</v>
      </c>
      <c r="BC105" s="14">
        <v>0</v>
      </c>
      <c r="BD105" s="14">
        <v>0</v>
      </c>
      <c r="BE105" s="14"/>
      <c r="BF105" s="14">
        <v>0</v>
      </c>
      <c r="BG105" s="14">
        <v>0</v>
      </c>
      <c r="BH105" s="14">
        <v>0</v>
      </c>
      <c r="BI105" s="14">
        <v>0</v>
      </c>
      <c r="BJ105" s="14">
        <v>0</v>
      </c>
      <c r="BK105" s="14">
        <v>0</v>
      </c>
      <c r="BL105" s="14">
        <v>0</v>
      </c>
      <c r="BM105" s="14">
        <v>0</v>
      </c>
      <c r="BN105" s="14">
        <v>0</v>
      </c>
      <c r="BO105" s="14">
        <v>0</v>
      </c>
      <c r="BP105" s="14">
        <v>0</v>
      </c>
      <c r="BQ105" s="14">
        <v>0</v>
      </c>
      <c r="BR105" s="14">
        <v>0</v>
      </c>
      <c r="BS105" s="14">
        <v>0</v>
      </c>
      <c r="BT105" s="14">
        <v>0</v>
      </c>
      <c r="BU105" s="14">
        <v>0</v>
      </c>
      <c r="BV105" s="14">
        <v>0</v>
      </c>
      <c r="BW105" s="14">
        <v>0</v>
      </c>
      <c r="BX105" s="14">
        <v>0</v>
      </c>
      <c r="BY105" s="14">
        <v>0</v>
      </c>
      <c r="BZ105" s="14">
        <v>0</v>
      </c>
      <c r="CA105" s="14">
        <v>0</v>
      </c>
      <c r="CB105" s="14">
        <v>0</v>
      </c>
      <c r="CC105" s="14">
        <v>0</v>
      </c>
      <c r="CD105" s="14">
        <v>0</v>
      </c>
      <c r="CE105" s="14">
        <v>0</v>
      </c>
      <c r="CF105" s="14">
        <v>0</v>
      </c>
      <c r="CG105" s="14">
        <v>0</v>
      </c>
      <c r="CH105" s="14">
        <v>0</v>
      </c>
      <c r="CI105" s="14">
        <v>0</v>
      </c>
      <c r="CJ105" s="14">
        <v>0</v>
      </c>
      <c r="CK105" s="14">
        <v>0</v>
      </c>
      <c r="CL105" s="14">
        <v>0</v>
      </c>
      <c r="CM105" s="14">
        <v>0</v>
      </c>
      <c r="CN105" s="14">
        <v>0</v>
      </c>
      <c r="CO105" s="14">
        <v>0</v>
      </c>
      <c r="CP105" s="14">
        <v>0</v>
      </c>
      <c r="CQ105" s="14">
        <v>0</v>
      </c>
      <c r="CR105" s="14">
        <v>0</v>
      </c>
      <c r="CS105" s="14">
        <v>0</v>
      </c>
      <c r="CT105" s="14">
        <v>0</v>
      </c>
      <c r="CU105" s="14">
        <v>0</v>
      </c>
      <c r="CV105" s="14">
        <v>0</v>
      </c>
      <c r="CW105" s="14">
        <v>0</v>
      </c>
      <c r="CX105" s="14">
        <v>0</v>
      </c>
      <c r="CY105" s="14">
        <v>0</v>
      </c>
    </row>
    <row r="106" spans="1:103" ht="15">
      <c r="A106" s="13" t="s">
        <v>102</v>
      </c>
      <c r="B106" s="14">
        <v>0</v>
      </c>
      <c r="C106" s="14">
        <f>Realign!B24</f>
        <v>0</v>
      </c>
      <c r="D106" s="14">
        <v>0</v>
      </c>
      <c r="E106" s="14">
        <v>0</v>
      </c>
      <c r="F106" s="14">
        <v>0</v>
      </c>
      <c r="G106" s="14">
        <f>Realign!C24</f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f>Realign!D24</f>
        <v>0</v>
      </c>
      <c r="N106" s="14">
        <v>0</v>
      </c>
      <c r="O106" s="14">
        <f>Realign!E24</f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f>Realign!F24</f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f>Realign!I24</f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f>Realign!G24</f>
        <v>-3.4059056853239316</v>
      </c>
      <c r="AR106" s="14">
        <v>0</v>
      </c>
      <c r="AS106" s="14">
        <v>0</v>
      </c>
      <c r="AT106" s="14">
        <v>0</v>
      </c>
      <c r="AU106" s="14">
        <f>Realign!H24</f>
        <v>-13.331433484829875</v>
      </c>
      <c r="AV106" s="14">
        <v>0</v>
      </c>
      <c r="AW106" s="14">
        <v>0</v>
      </c>
      <c r="AX106" s="14">
        <v>0</v>
      </c>
      <c r="AY106" s="14">
        <v>0</v>
      </c>
      <c r="AZ106" s="14"/>
      <c r="BA106" s="14"/>
      <c r="BB106" s="14">
        <v>0</v>
      </c>
      <c r="BC106" s="14">
        <v>0</v>
      </c>
      <c r="BD106" s="14">
        <v>0</v>
      </c>
      <c r="BE106" s="14"/>
      <c r="BF106" s="14">
        <v>0</v>
      </c>
      <c r="BG106" s="14">
        <v>0</v>
      </c>
      <c r="BH106" s="14">
        <v>0</v>
      </c>
      <c r="BI106" s="14">
        <v>0</v>
      </c>
      <c r="BJ106" s="14">
        <v>0</v>
      </c>
      <c r="BK106" s="14">
        <v>0</v>
      </c>
      <c r="BL106" s="14">
        <v>0</v>
      </c>
      <c r="BM106" s="14">
        <v>0</v>
      </c>
      <c r="BN106" s="14">
        <v>0</v>
      </c>
      <c r="BO106" s="14">
        <v>0</v>
      </c>
      <c r="BP106" s="14">
        <v>0</v>
      </c>
      <c r="BQ106" s="14">
        <v>0</v>
      </c>
      <c r="BR106" s="14">
        <v>0</v>
      </c>
      <c r="BS106" s="14">
        <v>0</v>
      </c>
      <c r="BT106" s="14">
        <v>0</v>
      </c>
      <c r="BU106" s="14">
        <v>0</v>
      </c>
      <c r="BV106" s="14">
        <v>0</v>
      </c>
      <c r="BW106" s="14">
        <v>0</v>
      </c>
      <c r="BX106" s="14">
        <v>0</v>
      </c>
      <c r="BY106" s="14">
        <v>0</v>
      </c>
      <c r="BZ106" s="14">
        <v>0</v>
      </c>
      <c r="CA106" s="14">
        <v>0</v>
      </c>
      <c r="CB106" s="14">
        <v>0</v>
      </c>
      <c r="CC106" s="14">
        <v>0</v>
      </c>
      <c r="CD106" s="14">
        <v>0</v>
      </c>
      <c r="CE106" s="14">
        <v>0</v>
      </c>
      <c r="CF106" s="14">
        <v>0</v>
      </c>
      <c r="CG106" s="14">
        <v>0</v>
      </c>
      <c r="CH106" s="14">
        <v>0</v>
      </c>
      <c r="CI106" s="14">
        <v>0</v>
      </c>
      <c r="CJ106" s="14">
        <v>0</v>
      </c>
      <c r="CK106" s="14">
        <v>0</v>
      </c>
      <c r="CL106" s="14">
        <v>0</v>
      </c>
      <c r="CM106" s="14">
        <v>0</v>
      </c>
      <c r="CN106" s="14">
        <v>0</v>
      </c>
      <c r="CO106" s="14">
        <v>0</v>
      </c>
      <c r="CP106" s="14">
        <v>0</v>
      </c>
      <c r="CQ106" s="14">
        <v>0</v>
      </c>
      <c r="CR106" s="14">
        <v>0</v>
      </c>
      <c r="CS106" s="14">
        <v>0</v>
      </c>
      <c r="CT106" s="14">
        <v>0</v>
      </c>
      <c r="CU106" s="14">
        <v>0</v>
      </c>
      <c r="CV106" s="14">
        <v>0</v>
      </c>
      <c r="CW106" s="14">
        <v>0</v>
      </c>
      <c r="CX106" s="14">
        <v>0</v>
      </c>
      <c r="CY106" s="14">
        <v>0</v>
      </c>
    </row>
    <row r="107" spans="1:103" ht="15">
      <c r="A107" s="13" t="s">
        <v>106</v>
      </c>
      <c r="B107" s="14">
        <v>0</v>
      </c>
      <c r="C107" s="14">
        <f>Realign!B25</f>
        <v>0</v>
      </c>
      <c r="D107" s="14">
        <v>0</v>
      </c>
      <c r="E107" s="14">
        <v>0</v>
      </c>
      <c r="F107" s="14">
        <v>0</v>
      </c>
      <c r="G107" s="14">
        <f>Realign!C25</f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f>Realign!D25</f>
        <v>0</v>
      </c>
      <c r="N107" s="14">
        <v>0</v>
      </c>
      <c r="O107" s="14">
        <f>Realign!E25</f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f>Realign!F25</f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f>Realign!I25</f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f>Realign!G25</f>
        <v>0</v>
      </c>
      <c r="AR107" s="14">
        <v>0</v>
      </c>
      <c r="AS107" s="14">
        <v>0</v>
      </c>
      <c r="AT107" s="14">
        <v>0</v>
      </c>
      <c r="AU107" s="14">
        <f>Realign!H25</f>
        <v>0</v>
      </c>
      <c r="AV107" s="14">
        <v>0</v>
      </c>
      <c r="AW107" s="14">
        <v>0</v>
      </c>
      <c r="AX107" s="14">
        <v>0</v>
      </c>
      <c r="AY107" s="14">
        <v>0</v>
      </c>
      <c r="AZ107" s="14"/>
      <c r="BA107" s="14"/>
      <c r="BB107" s="14">
        <v>0</v>
      </c>
      <c r="BC107" s="14">
        <v>0</v>
      </c>
      <c r="BD107" s="14">
        <v>0</v>
      </c>
      <c r="BE107" s="14"/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0</v>
      </c>
      <c r="BO107" s="14">
        <v>0</v>
      </c>
      <c r="BP107" s="14">
        <v>0</v>
      </c>
      <c r="BQ107" s="14">
        <v>0</v>
      </c>
      <c r="BR107" s="14">
        <v>0</v>
      </c>
      <c r="BS107" s="14">
        <v>0</v>
      </c>
      <c r="BT107" s="14">
        <v>0</v>
      </c>
      <c r="BU107" s="14">
        <v>0</v>
      </c>
      <c r="BV107" s="14">
        <v>0</v>
      </c>
      <c r="BW107" s="14">
        <v>0</v>
      </c>
      <c r="BX107" s="14">
        <v>0</v>
      </c>
      <c r="BY107" s="14">
        <v>0</v>
      </c>
      <c r="BZ107" s="14">
        <v>0</v>
      </c>
      <c r="CA107" s="14">
        <v>0</v>
      </c>
      <c r="CB107" s="14">
        <v>0</v>
      </c>
      <c r="CC107" s="14">
        <v>0</v>
      </c>
      <c r="CD107" s="14">
        <v>0</v>
      </c>
      <c r="CE107" s="14">
        <v>0</v>
      </c>
      <c r="CF107" s="14">
        <v>0</v>
      </c>
      <c r="CG107" s="14">
        <v>0</v>
      </c>
      <c r="CH107" s="14">
        <v>0</v>
      </c>
      <c r="CI107" s="14">
        <v>0</v>
      </c>
      <c r="CJ107" s="14">
        <v>0</v>
      </c>
      <c r="CK107" s="14">
        <v>0</v>
      </c>
      <c r="CL107" s="14">
        <v>0</v>
      </c>
      <c r="CM107" s="14">
        <v>0</v>
      </c>
      <c r="CN107" s="14">
        <v>0</v>
      </c>
      <c r="CO107" s="14">
        <v>0</v>
      </c>
      <c r="CP107" s="14">
        <v>0</v>
      </c>
      <c r="CQ107" s="14">
        <v>0</v>
      </c>
      <c r="CR107" s="14">
        <v>0</v>
      </c>
      <c r="CS107" s="14">
        <v>0</v>
      </c>
      <c r="CT107" s="14">
        <v>0</v>
      </c>
      <c r="CU107" s="14">
        <v>0</v>
      </c>
      <c r="CV107" s="14">
        <v>0</v>
      </c>
      <c r="CW107" s="14">
        <v>0</v>
      </c>
      <c r="CX107" s="14">
        <v>0</v>
      </c>
      <c r="CY107" s="14">
        <v>0</v>
      </c>
    </row>
    <row r="108" spans="1:103" ht="15">
      <c r="A108" s="13" t="s">
        <v>26</v>
      </c>
      <c r="B108" s="14">
        <v>0</v>
      </c>
      <c r="C108" s="14">
        <f>Realign!B26</f>
        <v>-0.1767343708783962</v>
      </c>
      <c r="D108" s="14">
        <v>0</v>
      </c>
      <c r="E108" s="14">
        <v>0</v>
      </c>
      <c r="F108" s="14">
        <v>0</v>
      </c>
      <c r="G108" s="14">
        <f>Realign!C26</f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f>Realign!D26</f>
        <v>0</v>
      </c>
      <c r="N108" s="14">
        <v>0</v>
      </c>
      <c r="O108" s="14">
        <f>Realign!E26</f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f>Realign!F26</f>
        <v>-1.9752442139203157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f>Realign!I26</f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f>Realign!G26</f>
        <v>0</v>
      </c>
      <c r="AR108" s="14">
        <v>0</v>
      </c>
      <c r="AS108" s="14">
        <v>0</v>
      </c>
      <c r="AT108" s="14">
        <v>0</v>
      </c>
      <c r="AU108" s="14">
        <f>Realign!H26</f>
        <v>0</v>
      </c>
      <c r="AV108" s="14">
        <v>0</v>
      </c>
      <c r="AW108" s="14">
        <v>0</v>
      </c>
      <c r="AX108" s="14">
        <v>0</v>
      </c>
      <c r="AY108" s="14">
        <v>0</v>
      </c>
      <c r="AZ108" s="14"/>
      <c r="BA108" s="14"/>
      <c r="BB108" s="14">
        <v>0</v>
      </c>
      <c r="BC108" s="14">
        <v>0</v>
      </c>
      <c r="BD108" s="14">
        <v>0</v>
      </c>
      <c r="BE108" s="14"/>
      <c r="BF108" s="14">
        <v>0</v>
      </c>
      <c r="BG108" s="14">
        <v>0</v>
      </c>
      <c r="BH108" s="14">
        <v>0</v>
      </c>
      <c r="BI108" s="14">
        <v>0</v>
      </c>
      <c r="BJ108" s="14">
        <v>0</v>
      </c>
      <c r="BK108" s="14">
        <v>0</v>
      </c>
      <c r="BL108" s="14">
        <v>0</v>
      </c>
      <c r="BM108" s="14">
        <v>0</v>
      </c>
      <c r="BN108" s="14">
        <v>0</v>
      </c>
      <c r="BO108" s="14">
        <v>0</v>
      </c>
      <c r="BP108" s="14">
        <v>0</v>
      </c>
      <c r="BQ108" s="14">
        <v>0</v>
      </c>
      <c r="BR108" s="14">
        <v>0</v>
      </c>
      <c r="BS108" s="14">
        <v>0</v>
      </c>
      <c r="BT108" s="14">
        <v>0</v>
      </c>
      <c r="BU108" s="14">
        <v>0</v>
      </c>
      <c r="BV108" s="14">
        <v>0</v>
      </c>
      <c r="BW108" s="14">
        <v>0</v>
      </c>
      <c r="BX108" s="14">
        <v>0</v>
      </c>
      <c r="BY108" s="14">
        <v>0</v>
      </c>
      <c r="BZ108" s="14">
        <v>0</v>
      </c>
      <c r="CA108" s="14">
        <v>0</v>
      </c>
      <c r="CB108" s="14">
        <v>0</v>
      </c>
      <c r="CC108" s="14">
        <v>0</v>
      </c>
      <c r="CD108" s="14">
        <v>0</v>
      </c>
      <c r="CE108" s="14">
        <v>0</v>
      </c>
      <c r="CF108" s="14">
        <v>0</v>
      </c>
      <c r="CG108" s="14">
        <v>0</v>
      </c>
      <c r="CH108" s="14">
        <v>0</v>
      </c>
      <c r="CI108" s="14">
        <v>0</v>
      </c>
      <c r="CJ108" s="14">
        <v>0</v>
      </c>
      <c r="CK108" s="14">
        <v>0</v>
      </c>
      <c r="CL108" s="14">
        <v>0</v>
      </c>
      <c r="CM108" s="14">
        <v>0</v>
      </c>
      <c r="CN108" s="14">
        <v>0</v>
      </c>
      <c r="CO108" s="14">
        <v>0</v>
      </c>
      <c r="CP108" s="14">
        <v>0</v>
      </c>
      <c r="CQ108" s="14">
        <v>0</v>
      </c>
      <c r="CR108" s="14">
        <v>0</v>
      </c>
      <c r="CS108" s="14">
        <v>0</v>
      </c>
      <c r="CT108" s="14">
        <v>0</v>
      </c>
      <c r="CU108" s="14">
        <v>0</v>
      </c>
      <c r="CV108" s="14">
        <v>0</v>
      </c>
      <c r="CW108" s="14">
        <v>0</v>
      </c>
      <c r="CX108" s="14">
        <v>0</v>
      </c>
      <c r="CY108" s="14">
        <v>0</v>
      </c>
    </row>
    <row r="109" spans="1:103" ht="15">
      <c r="A109" s="13" t="s">
        <v>111</v>
      </c>
      <c r="B109" s="14">
        <v>0</v>
      </c>
      <c r="C109" s="14">
        <f>Realign!B27</f>
        <v>-54.25745185966763</v>
      </c>
      <c r="D109" s="14">
        <v>0</v>
      </c>
      <c r="E109" s="14">
        <v>0</v>
      </c>
      <c r="F109" s="14">
        <v>0</v>
      </c>
      <c r="G109" s="14">
        <f>Realign!C27</f>
        <v>-24.378335181107154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f>Realign!D27</f>
        <v>-1.1775465540479828</v>
      </c>
      <c r="N109" s="14">
        <v>0</v>
      </c>
      <c r="O109" s="14">
        <f>Realign!E27</f>
        <v>-45.71978870884872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f>Realign!F27</f>
        <v>-38.1222133286621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f>Realign!I27</f>
        <v>-72.90168904287572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f>Realign!G27</f>
        <v>-1.8339492151744243</v>
      </c>
      <c r="AR109" s="14">
        <v>0</v>
      </c>
      <c r="AS109" s="14">
        <v>0</v>
      </c>
      <c r="AT109" s="14">
        <v>0</v>
      </c>
      <c r="AU109" s="14">
        <f>Realign!H27</f>
        <v>-67.23262498464561</v>
      </c>
      <c r="AV109" s="14">
        <v>0</v>
      </c>
      <c r="AW109" s="14">
        <v>0</v>
      </c>
      <c r="AX109" s="14">
        <v>0</v>
      </c>
      <c r="AY109" s="14">
        <v>0</v>
      </c>
      <c r="AZ109" s="14"/>
      <c r="BA109" s="14"/>
      <c r="BB109" s="14">
        <v>0</v>
      </c>
      <c r="BC109" s="14">
        <v>0</v>
      </c>
      <c r="BD109" s="14">
        <v>0</v>
      </c>
      <c r="BE109" s="14"/>
      <c r="BF109" s="14">
        <v>0</v>
      </c>
      <c r="BG109" s="14">
        <v>0</v>
      </c>
      <c r="BH109" s="14">
        <v>0</v>
      </c>
      <c r="BI109" s="14">
        <v>0</v>
      </c>
      <c r="BJ109" s="14">
        <v>0</v>
      </c>
      <c r="BK109" s="14">
        <v>0</v>
      </c>
      <c r="BL109" s="14">
        <v>0</v>
      </c>
      <c r="BM109" s="14">
        <v>0</v>
      </c>
      <c r="BN109" s="14">
        <v>0</v>
      </c>
      <c r="BO109" s="14">
        <v>0</v>
      </c>
      <c r="BP109" s="14">
        <v>0</v>
      </c>
      <c r="BQ109" s="14">
        <v>0</v>
      </c>
      <c r="BR109" s="14">
        <v>0</v>
      </c>
      <c r="BS109" s="14">
        <v>0</v>
      </c>
      <c r="BT109" s="14">
        <v>0</v>
      </c>
      <c r="BU109" s="14">
        <v>0</v>
      </c>
      <c r="BV109" s="14">
        <v>0</v>
      </c>
      <c r="BW109" s="14">
        <v>0</v>
      </c>
      <c r="BX109" s="14">
        <v>0</v>
      </c>
      <c r="BY109" s="14">
        <v>0</v>
      </c>
      <c r="BZ109" s="14">
        <v>0</v>
      </c>
      <c r="CA109" s="14">
        <v>0</v>
      </c>
      <c r="CB109" s="14">
        <v>0</v>
      </c>
      <c r="CC109" s="14">
        <v>0</v>
      </c>
      <c r="CD109" s="14">
        <v>0</v>
      </c>
      <c r="CE109" s="14">
        <v>0</v>
      </c>
      <c r="CF109" s="14">
        <v>0</v>
      </c>
      <c r="CG109" s="14">
        <v>0</v>
      </c>
      <c r="CH109" s="14">
        <v>0</v>
      </c>
      <c r="CI109" s="14">
        <v>0</v>
      </c>
      <c r="CJ109" s="14">
        <v>0</v>
      </c>
      <c r="CK109" s="14">
        <v>0</v>
      </c>
      <c r="CL109" s="14">
        <v>0</v>
      </c>
      <c r="CM109" s="14">
        <v>0</v>
      </c>
      <c r="CN109" s="14">
        <v>0</v>
      </c>
      <c r="CO109" s="14">
        <v>0</v>
      </c>
      <c r="CP109" s="14">
        <v>0</v>
      </c>
      <c r="CQ109" s="14">
        <v>0</v>
      </c>
      <c r="CR109" s="14">
        <v>0</v>
      </c>
      <c r="CS109" s="14">
        <v>0</v>
      </c>
      <c r="CT109" s="14">
        <v>0</v>
      </c>
      <c r="CU109" s="14">
        <v>0</v>
      </c>
      <c r="CV109" s="14">
        <v>0</v>
      </c>
      <c r="CW109" s="14">
        <v>0</v>
      </c>
      <c r="CX109" s="14">
        <v>0</v>
      </c>
      <c r="CY109" s="14">
        <v>0</v>
      </c>
    </row>
    <row r="110" spans="1:103" ht="15">
      <c r="A110" s="13" t="s">
        <v>112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14">
        <v>0</v>
      </c>
      <c r="AY110" s="14">
        <v>0</v>
      </c>
      <c r="AZ110" s="14"/>
      <c r="BA110" s="14"/>
      <c r="BB110" s="14">
        <v>0</v>
      </c>
      <c r="BC110" s="14">
        <v>0</v>
      </c>
      <c r="BD110" s="14">
        <v>0</v>
      </c>
      <c r="BE110" s="14"/>
      <c r="BF110" s="14">
        <v>0</v>
      </c>
      <c r="BG110" s="14">
        <v>0</v>
      </c>
      <c r="BH110" s="14">
        <v>0</v>
      </c>
      <c r="BI110" s="14">
        <v>0</v>
      </c>
      <c r="BJ110" s="14">
        <v>0</v>
      </c>
      <c r="BK110" s="14">
        <v>0</v>
      </c>
      <c r="BL110" s="14">
        <v>0</v>
      </c>
      <c r="BM110" s="14">
        <v>0</v>
      </c>
      <c r="BN110" s="14">
        <v>0</v>
      </c>
      <c r="BO110" s="14">
        <v>0</v>
      </c>
      <c r="BP110" s="14">
        <v>0</v>
      </c>
      <c r="BQ110" s="14">
        <v>0</v>
      </c>
      <c r="BR110" s="14">
        <v>0</v>
      </c>
      <c r="BS110" s="14">
        <v>0</v>
      </c>
      <c r="BT110" s="14">
        <v>0</v>
      </c>
      <c r="BU110" s="14">
        <v>0</v>
      </c>
      <c r="BV110" s="14">
        <v>0</v>
      </c>
      <c r="BW110" s="14">
        <v>0</v>
      </c>
      <c r="BX110" s="14">
        <v>0</v>
      </c>
      <c r="BY110" s="14">
        <v>0</v>
      </c>
      <c r="BZ110" s="14">
        <v>0</v>
      </c>
      <c r="CA110" s="14">
        <v>0</v>
      </c>
      <c r="CB110" s="14">
        <v>0</v>
      </c>
      <c r="CC110" s="14">
        <v>0</v>
      </c>
      <c r="CD110" s="14">
        <v>0</v>
      </c>
      <c r="CE110" s="14">
        <v>0</v>
      </c>
      <c r="CF110" s="14">
        <v>0</v>
      </c>
      <c r="CG110" s="14">
        <v>0</v>
      </c>
      <c r="CH110" s="14">
        <v>0</v>
      </c>
      <c r="CI110" s="14">
        <v>0</v>
      </c>
      <c r="CJ110" s="14">
        <v>0</v>
      </c>
      <c r="CK110" s="14">
        <v>0</v>
      </c>
      <c r="CL110" s="14">
        <v>0</v>
      </c>
      <c r="CM110" s="14">
        <v>0</v>
      </c>
      <c r="CN110" s="14">
        <v>0</v>
      </c>
      <c r="CO110" s="14">
        <v>0</v>
      </c>
      <c r="CP110" s="14">
        <v>0</v>
      </c>
      <c r="CQ110" s="14">
        <v>0</v>
      </c>
      <c r="CR110" s="14">
        <v>0</v>
      </c>
      <c r="CS110" s="14">
        <v>0</v>
      </c>
      <c r="CT110" s="14">
        <v>0</v>
      </c>
      <c r="CU110" s="14">
        <v>0</v>
      </c>
      <c r="CV110" s="14">
        <v>0</v>
      </c>
      <c r="CW110" s="14">
        <v>0</v>
      </c>
      <c r="CX110" s="14">
        <v>0</v>
      </c>
      <c r="CY110" s="14">
        <v>0</v>
      </c>
    </row>
    <row r="111" spans="1:103" ht="15">
      <c r="A111" s="13" t="s">
        <v>92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  <c r="AW111" s="14">
        <v>0</v>
      </c>
      <c r="AX111" s="14">
        <v>0</v>
      </c>
      <c r="AY111" s="14">
        <v>0</v>
      </c>
      <c r="AZ111" s="14"/>
      <c r="BA111" s="14"/>
      <c r="BB111" s="14">
        <v>0</v>
      </c>
      <c r="BC111" s="14">
        <v>0</v>
      </c>
      <c r="BD111" s="14">
        <v>0</v>
      </c>
      <c r="BE111" s="14"/>
      <c r="BF111" s="14">
        <v>0</v>
      </c>
      <c r="BG111" s="14">
        <v>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0</v>
      </c>
      <c r="BN111" s="14">
        <v>0</v>
      </c>
      <c r="BO111" s="14">
        <v>0</v>
      </c>
      <c r="BP111" s="14">
        <v>0</v>
      </c>
      <c r="BQ111" s="14">
        <v>0</v>
      </c>
      <c r="BR111" s="14">
        <v>0</v>
      </c>
      <c r="BS111" s="14">
        <v>0</v>
      </c>
      <c r="BT111" s="14">
        <v>0</v>
      </c>
      <c r="BU111" s="14">
        <v>0</v>
      </c>
      <c r="BV111" s="14">
        <v>0</v>
      </c>
      <c r="BW111" s="14">
        <v>0</v>
      </c>
      <c r="BX111" s="14">
        <v>0</v>
      </c>
      <c r="BY111" s="14">
        <v>0</v>
      </c>
      <c r="BZ111" s="14">
        <v>0</v>
      </c>
      <c r="CA111" s="14">
        <v>0</v>
      </c>
      <c r="CB111" s="14">
        <v>0</v>
      </c>
      <c r="CC111" s="14">
        <v>0</v>
      </c>
      <c r="CD111" s="14">
        <v>0</v>
      </c>
      <c r="CE111" s="14">
        <v>0</v>
      </c>
      <c r="CF111" s="14">
        <v>0</v>
      </c>
      <c r="CG111" s="14">
        <v>0</v>
      </c>
      <c r="CH111" s="14">
        <v>0</v>
      </c>
      <c r="CI111" s="14">
        <v>0</v>
      </c>
      <c r="CJ111" s="14">
        <v>0</v>
      </c>
      <c r="CK111" s="14">
        <v>0</v>
      </c>
      <c r="CL111" s="14">
        <v>0</v>
      </c>
      <c r="CM111" s="14">
        <v>0</v>
      </c>
      <c r="CN111" s="14">
        <v>0</v>
      </c>
      <c r="CO111" s="14">
        <v>0</v>
      </c>
      <c r="CP111" s="14">
        <v>0</v>
      </c>
      <c r="CQ111" s="14">
        <v>0</v>
      </c>
      <c r="CR111" s="14">
        <v>0</v>
      </c>
      <c r="CS111" s="14">
        <v>0</v>
      </c>
      <c r="CT111" s="14">
        <v>0</v>
      </c>
      <c r="CU111" s="14">
        <v>0</v>
      </c>
      <c r="CV111" s="14">
        <v>0</v>
      </c>
      <c r="CW111" s="14">
        <v>0</v>
      </c>
      <c r="CX111" s="14">
        <v>0</v>
      </c>
      <c r="CY111" s="14">
        <v>0</v>
      </c>
    </row>
    <row r="112" spans="1:103" ht="15">
      <c r="A112" s="13" t="s">
        <v>97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0</v>
      </c>
      <c r="AW112" s="14">
        <v>0</v>
      </c>
      <c r="AX112" s="14">
        <v>0</v>
      </c>
      <c r="AY112" s="14">
        <v>0</v>
      </c>
      <c r="AZ112" s="14"/>
      <c r="BA112" s="14"/>
      <c r="BB112" s="14">
        <v>0</v>
      </c>
      <c r="BC112" s="14">
        <v>0</v>
      </c>
      <c r="BD112" s="14">
        <v>0</v>
      </c>
      <c r="BE112" s="14"/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4">
        <v>0</v>
      </c>
      <c r="BN112" s="14">
        <v>0</v>
      </c>
      <c r="BO112" s="14">
        <v>0</v>
      </c>
      <c r="BP112" s="14">
        <v>0</v>
      </c>
      <c r="BQ112" s="14">
        <v>0</v>
      </c>
      <c r="BR112" s="14">
        <v>0</v>
      </c>
      <c r="BS112" s="14">
        <v>0</v>
      </c>
      <c r="BT112" s="14">
        <v>0</v>
      </c>
      <c r="BU112" s="14">
        <v>0</v>
      </c>
      <c r="BV112" s="14">
        <v>0</v>
      </c>
      <c r="BW112" s="14">
        <v>0</v>
      </c>
      <c r="BX112" s="14">
        <v>0</v>
      </c>
      <c r="BY112" s="14">
        <v>0</v>
      </c>
      <c r="BZ112" s="14">
        <v>0</v>
      </c>
      <c r="CA112" s="14">
        <v>0</v>
      </c>
      <c r="CB112" s="14">
        <v>0</v>
      </c>
      <c r="CC112" s="14">
        <v>0</v>
      </c>
      <c r="CD112" s="14">
        <v>0</v>
      </c>
      <c r="CE112" s="14">
        <v>0</v>
      </c>
      <c r="CF112" s="14">
        <v>0</v>
      </c>
      <c r="CG112" s="14">
        <v>0</v>
      </c>
      <c r="CH112" s="14">
        <v>0</v>
      </c>
      <c r="CI112" s="14">
        <v>0</v>
      </c>
      <c r="CJ112" s="14">
        <v>0</v>
      </c>
      <c r="CK112" s="14">
        <v>0</v>
      </c>
      <c r="CL112" s="14">
        <v>0</v>
      </c>
      <c r="CM112" s="14">
        <v>0</v>
      </c>
      <c r="CN112" s="14">
        <v>0</v>
      </c>
      <c r="CO112" s="14">
        <v>0</v>
      </c>
      <c r="CP112" s="14">
        <v>0</v>
      </c>
      <c r="CQ112" s="14">
        <v>0</v>
      </c>
      <c r="CR112" s="14">
        <v>0</v>
      </c>
      <c r="CS112" s="14">
        <v>0</v>
      </c>
      <c r="CT112" s="14">
        <v>0</v>
      </c>
      <c r="CU112" s="14">
        <v>0</v>
      </c>
      <c r="CV112" s="14">
        <v>0</v>
      </c>
      <c r="CW112" s="14">
        <v>0</v>
      </c>
      <c r="CX112" s="14">
        <v>0</v>
      </c>
      <c r="CY112" s="14">
        <v>0</v>
      </c>
    </row>
    <row r="113" spans="1:103" ht="15">
      <c r="A113" s="13" t="s">
        <v>101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14">
        <v>0</v>
      </c>
      <c r="AX113" s="14">
        <v>0</v>
      </c>
      <c r="AY113" s="14">
        <v>0</v>
      </c>
      <c r="AZ113" s="14"/>
      <c r="BA113" s="14"/>
      <c r="BB113" s="14">
        <v>0</v>
      </c>
      <c r="BC113" s="14">
        <v>0</v>
      </c>
      <c r="BD113" s="14">
        <v>0</v>
      </c>
      <c r="BE113" s="14"/>
      <c r="BF113" s="14">
        <v>0</v>
      </c>
      <c r="BG113" s="14">
        <v>0</v>
      </c>
      <c r="BH113" s="14">
        <v>0</v>
      </c>
      <c r="BI113" s="14">
        <v>0</v>
      </c>
      <c r="BJ113" s="14">
        <v>0</v>
      </c>
      <c r="BK113" s="14">
        <v>0</v>
      </c>
      <c r="BL113" s="14">
        <v>0</v>
      </c>
      <c r="BM113" s="14">
        <v>0</v>
      </c>
      <c r="BN113" s="14">
        <v>0</v>
      </c>
      <c r="BO113" s="14">
        <v>0</v>
      </c>
      <c r="BP113" s="14">
        <v>0</v>
      </c>
      <c r="BQ113" s="14">
        <v>0</v>
      </c>
      <c r="BR113" s="14">
        <v>0</v>
      </c>
      <c r="BS113" s="14">
        <v>0</v>
      </c>
      <c r="BT113" s="14">
        <v>0</v>
      </c>
      <c r="BU113" s="14">
        <v>0</v>
      </c>
      <c r="BV113" s="14">
        <v>0</v>
      </c>
      <c r="BW113" s="14">
        <v>0</v>
      </c>
      <c r="BX113" s="14">
        <v>0</v>
      </c>
      <c r="BY113" s="14">
        <v>0</v>
      </c>
      <c r="BZ113" s="14">
        <v>0</v>
      </c>
      <c r="CA113" s="14">
        <v>0</v>
      </c>
      <c r="CB113" s="14">
        <v>0</v>
      </c>
      <c r="CC113" s="14">
        <v>0</v>
      </c>
      <c r="CD113" s="14">
        <v>0</v>
      </c>
      <c r="CE113" s="14">
        <v>0</v>
      </c>
      <c r="CF113" s="14">
        <v>0</v>
      </c>
      <c r="CG113" s="14">
        <v>0</v>
      </c>
      <c r="CH113" s="14">
        <v>0</v>
      </c>
      <c r="CI113" s="14">
        <v>0</v>
      </c>
      <c r="CJ113" s="14">
        <v>0</v>
      </c>
      <c r="CK113" s="14">
        <v>0</v>
      </c>
      <c r="CL113" s="14">
        <v>0</v>
      </c>
      <c r="CM113" s="14">
        <v>0</v>
      </c>
      <c r="CN113" s="14">
        <v>0</v>
      </c>
      <c r="CO113" s="14">
        <v>0</v>
      </c>
      <c r="CP113" s="14">
        <v>0</v>
      </c>
      <c r="CQ113" s="14">
        <v>0</v>
      </c>
      <c r="CR113" s="14">
        <v>0</v>
      </c>
      <c r="CS113" s="14">
        <v>0</v>
      </c>
      <c r="CT113" s="14">
        <v>0</v>
      </c>
      <c r="CU113" s="14">
        <v>0</v>
      </c>
      <c r="CV113" s="14">
        <v>0</v>
      </c>
      <c r="CW113" s="14">
        <v>0</v>
      </c>
      <c r="CX113" s="14">
        <v>0</v>
      </c>
      <c r="CY113" s="14">
        <v>0</v>
      </c>
    </row>
    <row r="114" spans="1:103" ht="15">
      <c r="A114" s="13" t="s">
        <v>103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  <c r="AW114" s="14">
        <v>0</v>
      </c>
      <c r="AX114" s="14">
        <v>0</v>
      </c>
      <c r="AY114" s="14">
        <v>0</v>
      </c>
      <c r="AZ114" s="14"/>
      <c r="BA114" s="14"/>
      <c r="BB114" s="14">
        <v>0</v>
      </c>
      <c r="BC114" s="14">
        <v>0</v>
      </c>
      <c r="BD114" s="14">
        <v>0</v>
      </c>
      <c r="BE114" s="14"/>
      <c r="BF114" s="14">
        <v>0</v>
      </c>
      <c r="BG114" s="14">
        <v>0</v>
      </c>
      <c r="BH114" s="14">
        <v>0</v>
      </c>
      <c r="BI114" s="14">
        <v>0</v>
      </c>
      <c r="BJ114" s="14">
        <v>0</v>
      </c>
      <c r="BK114" s="14">
        <v>0</v>
      </c>
      <c r="BL114" s="14">
        <v>0</v>
      </c>
      <c r="BM114" s="14">
        <v>0</v>
      </c>
      <c r="BN114" s="14">
        <v>0</v>
      </c>
      <c r="BO114" s="14">
        <v>0</v>
      </c>
      <c r="BP114" s="14">
        <v>0</v>
      </c>
      <c r="BQ114" s="14">
        <v>0</v>
      </c>
      <c r="BR114" s="14">
        <v>0</v>
      </c>
      <c r="BS114" s="14">
        <v>0</v>
      </c>
      <c r="BT114" s="14">
        <v>0</v>
      </c>
      <c r="BU114" s="14">
        <v>0</v>
      </c>
      <c r="BV114" s="14">
        <v>0</v>
      </c>
      <c r="BW114" s="14">
        <v>0</v>
      </c>
      <c r="BX114" s="14">
        <v>0</v>
      </c>
      <c r="BY114" s="14">
        <v>0</v>
      </c>
      <c r="BZ114" s="14">
        <v>0</v>
      </c>
      <c r="CA114" s="14">
        <v>0</v>
      </c>
      <c r="CB114" s="14">
        <v>0</v>
      </c>
      <c r="CC114" s="14">
        <v>0</v>
      </c>
      <c r="CD114" s="14">
        <v>0</v>
      </c>
      <c r="CE114" s="14">
        <v>0</v>
      </c>
      <c r="CF114" s="14">
        <v>0</v>
      </c>
      <c r="CG114" s="14">
        <v>0</v>
      </c>
      <c r="CH114" s="14">
        <v>0</v>
      </c>
      <c r="CI114" s="14">
        <v>0</v>
      </c>
      <c r="CJ114" s="14">
        <v>0</v>
      </c>
      <c r="CK114" s="14">
        <v>0</v>
      </c>
      <c r="CL114" s="14">
        <v>0</v>
      </c>
      <c r="CM114" s="14">
        <v>0</v>
      </c>
      <c r="CN114" s="14">
        <v>0</v>
      </c>
      <c r="CO114" s="14">
        <v>0</v>
      </c>
      <c r="CP114" s="14">
        <v>0</v>
      </c>
      <c r="CQ114" s="14">
        <v>0</v>
      </c>
      <c r="CR114" s="14">
        <v>0</v>
      </c>
      <c r="CS114" s="14">
        <v>0</v>
      </c>
      <c r="CT114" s="14">
        <v>0</v>
      </c>
      <c r="CU114" s="14">
        <v>0</v>
      </c>
      <c r="CV114" s="14">
        <v>0</v>
      </c>
      <c r="CW114" s="14">
        <v>0</v>
      </c>
      <c r="CX114" s="14">
        <v>0</v>
      </c>
      <c r="CY114" s="14">
        <v>0</v>
      </c>
    </row>
    <row r="115" spans="1:103" ht="15">
      <c r="A115" s="13" t="s">
        <v>107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0</v>
      </c>
      <c r="AY115" s="14">
        <v>0</v>
      </c>
      <c r="AZ115" s="14"/>
      <c r="BA115" s="14"/>
      <c r="BB115" s="14">
        <v>0</v>
      </c>
      <c r="BC115" s="14">
        <v>0</v>
      </c>
      <c r="BD115" s="14">
        <v>0</v>
      </c>
      <c r="BE115" s="14"/>
      <c r="BF115" s="14">
        <v>0</v>
      </c>
      <c r="BG115" s="14">
        <v>0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4">
        <v>0</v>
      </c>
      <c r="BN115" s="14">
        <v>0</v>
      </c>
      <c r="BO115" s="14">
        <v>0</v>
      </c>
      <c r="BP115" s="14">
        <v>0</v>
      </c>
      <c r="BQ115" s="14">
        <v>0</v>
      </c>
      <c r="BR115" s="14">
        <v>0</v>
      </c>
      <c r="BS115" s="14">
        <v>0</v>
      </c>
      <c r="BT115" s="14">
        <v>0</v>
      </c>
      <c r="BU115" s="14">
        <v>0</v>
      </c>
      <c r="BV115" s="14">
        <v>0</v>
      </c>
      <c r="BW115" s="14">
        <v>0</v>
      </c>
      <c r="BX115" s="14">
        <v>0</v>
      </c>
      <c r="BY115" s="14">
        <v>0</v>
      </c>
      <c r="BZ115" s="14">
        <v>0</v>
      </c>
      <c r="CA115" s="14">
        <v>0</v>
      </c>
      <c r="CB115" s="14">
        <v>0</v>
      </c>
      <c r="CC115" s="14">
        <v>0</v>
      </c>
      <c r="CD115" s="14">
        <v>0</v>
      </c>
      <c r="CE115" s="14">
        <v>0</v>
      </c>
      <c r="CF115" s="14">
        <v>0</v>
      </c>
      <c r="CG115" s="14">
        <v>0</v>
      </c>
      <c r="CH115" s="14">
        <v>0</v>
      </c>
      <c r="CI115" s="14">
        <v>0</v>
      </c>
      <c r="CJ115" s="14">
        <v>0</v>
      </c>
      <c r="CK115" s="14">
        <v>0</v>
      </c>
      <c r="CL115" s="14">
        <v>0</v>
      </c>
      <c r="CM115" s="14">
        <v>0</v>
      </c>
      <c r="CN115" s="14">
        <v>0</v>
      </c>
      <c r="CO115" s="14">
        <v>0</v>
      </c>
      <c r="CP115" s="14">
        <v>0</v>
      </c>
      <c r="CQ115" s="14">
        <v>0</v>
      </c>
      <c r="CR115" s="14">
        <v>0</v>
      </c>
      <c r="CS115" s="14">
        <v>0</v>
      </c>
      <c r="CT115" s="14">
        <v>0</v>
      </c>
      <c r="CU115" s="14">
        <v>0</v>
      </c>
      <c r="CV115" s="14">
        <v>0</v>
      </c>
      <c r="CW115" s="14">
        <v>0</v>
      </c>
      <c r="CX115" s="14">
        <v>0</v>
      </c>
      <c r="CY115" s="14">
        <v>0</v>
      </c>
    </row>
    <row r="116" spans="1:103" ht="15">
      <c r="A116" s="13" t="s">
        <v>33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4">
        <v>0</v>
      </c>
      <c r="AW116" s="14">
        <v>0</v>
      </c>
      <c r="AX116" s="14">
        <v>0</v>
      </c>
      <c r="AY116" s="14">
        <v>0</v>
      </c>
      <c r="AZ116" s="14"/>
      <c r="BA116" s="14"/>
      <c r="BB116" s="14">
        <v>0</v>
      </c>
      <c r="BC116" s="14">
        <v>0</v>
      </c>
      <c r="BD116" s="14">
        <v>0</v>
      </c>
      <c r="BE116" s="14"/>
      <c r="BF116" s="14">
        <v>0</v>
      </c>
      <c r="BG116" s="14">
        <v>0</v>
      </c>
      <c r="BH116" s="14">
        <v>0</v>
      </c>
      <c r="BI116" s="14">
        <v>0</v>
      </c>
      <c r="BJ116" s="14">
        <v>0</v>
      </c>
      <c r="BK116" s="14">
        <v>0</v>
      </c>
      <c r="BL116" s="14">
        <v>0</v>
      </c>
      <c r="BM116" s="14">
        <v>0</v>
      </c>
      <c r="BN116" s="14">
        <v>0</v>
      </c>
      <c r="BO116" s="14">
        <v>0</v>
      </c>
      <c r="BP116" s="14">
        <v>0</v>
      </c>
      <c r="BQ116" s="14">
        <v>0</v>
      </c>
      <c r="BR116" s="14">
        <v>0</v>
      </c>
      <c r="BS116" s="14">
        <v>0</v>
      </c>
      <c r="BT116" s="14">
        <v>0</v>
      </c>
      <c r="BU116" s="14">
        <v>0</v>
      </c>
      <c r="BV116" s="14">
        <v>0</v>
      </c>
      <c r="BW116" s="14">
        <v>0</v>
      </c>
      <c r="BX116" s="14">
        <v>0</v>
      </c>
      <c r="BY116" s="14">
        <v>0</v>
      </c>
      <c r="BZ116" s="14">
        <v>0</v>
      </c>
      <c r="CA116" s="14">
        <v>0</v>
      </c>
      <c r="CB116" s="14">
        <v>0</v>
      </c>
      <c r="CC116" s="14">
        <v>0</v>
      </c>
      <c r="CD116" s="14">
        <v>0</v>
      </c>
      <c r="CE116" s="14">
        <v>0</v>
      </c>
      <c r="CF116" s="14">
        <v>0</v>
      </c>
      <c r="CG116" s="14">
        <v>0</v>
      </c>
      <c r="CH116" s="14">
        <v>0</v>
      </c>
      <c r="CI116" s="14">
        <v>0</v>
      </c>
      <c r="CJ116" s="14">
        <v>0</v>
      </c>
      <c r="CK116" s="14">
        <v>0</v>
      </c>
      <c r="CL116" s="14">
        <v>0</v>
      </c>
      <c r="CM116" s="14">
        <v>0</v>
      </c>
      <c r="CN116" s="14">
        <v>0</v>
      </c>
      <c r="CO116" s="14">
        <v>0</v>
      </c>
      <c r="CP116" s="14">
        <v>0</v>
      </c>
      <c r="CQ116" s="14">
        <v>0</v>
      </c>
      <c r="CR116" s="14">
        <v>0</v>
      </c>
      <c r="CS116" s="14">
        <v>0</v>
      </c>
      <c r="CT116" s="14">
        <v>0</v>
      </c>
      <c r="CU116" s="14">
        <v>0</v>
      </c>
      <c r="CV116" s="14">
        <v>0</v>
      </c>
      <c r="CW116" s="14">
        <v>0</v>
      </c>
      <c r="CX116" s="14">
        <v>0</v>
      </c>
      <c r="CY116" s="14">
        <v>0</v>
      </c>
    </row>
    <row r="117" spans="1:103" ht="15">
      <c r="A117" s="13" t="s">
        <v>109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14">
        <v>0</v>
      </c>
      <c r="AX117" s="14">
        <v>0</v>
      </c>
      <c r="AY117" s="14">
        <v>0</v>
      </c>
      <c r="AZ117" s="14"/>
      <c r="BA117" s="14"/>
      <c r="BB117" s="14">
        <v>0</v>
      </c>
      <c r="BC117" s="14">
        <v>0</v>
      </c>
      <c r="BD117" s="14">
        <v>0</v>
      </c>
      <c r="BE117" s="14"/>
      <c r="BF117" s="14">
        <v>0</v>
      </c>
      <c r="BG117" s="14">
        <v>0</v>
      </c>
      <c r="BH117" s="14">
        <v>0</v>
      </c>
      <c r="BI117" s="14">
        <v>0</v>
      </c>
      <c r="BJ117" s="14">
        <v>0</v>
      </c>
      <c r="BK117" s="14">
        <v>0</v>
      </c>
      <c r="BL117" s="14">
        <v>0</v>
      </c>
      <c r="BM117" s="14">
        <v>0</v>
      </c>
      <c r="BN117" s="14">
        <v>0</v>
      </c>
      <c r="BO117" s="14">
        <v>0</v>
      </c>
      <c r="BP117" s="14">
        <v>0</v>
      </c>
      <c r="BQ117" s="14">
        <v>0</v>
      </c>
      <c r="BR117" s="14">
        <v>0</v>
      </c>
      <c r="BS117" s="14">
        <v>0</v>
      </c>
      <c r="BT117" s="14">
        <v>0</v>
      </c>
      <c r="BU117" s="14">
        <v>0</v>
      </c>
      <c r="BV117" s="14">
        <v>0</v>
      </c>
      <c r="BW117" s="14">
        <v>0</v>
      </c>
      <c r="BX117" s="14">
        <v>0</v>
      </c>
      <c r="BY117" s="14">
        <v>0</v>
      </c>
      <c r="BZ117" s="14">
        <v>0</v>
      </c>
      <c r="CA117" s="14">
        <v>0</v>
      </c>
      <c r="CB117" s="14">
        <v>0</v>
      </c>
      <c r="CC117" s="14">
        <v>0</v>
      </c>
      <c r="CD117" s="14">
        <v>0</v>
      </c>
      <c r="CE117" s="14">
        <v>0</v>
      </c>
      <c r="CF117" s="14">
        <v>0</v>
      </c>
      <c r="CG117" s="14">
        <v>0</v>
      </c>
      <c r="CH117" s="14">
        <v>0</v>
      </c>
      <c r="CI117" s="14">
        <v>0</v>
      </c>
      <c r="CJ117" s="14">
        <v>0</v>
      </c>
      <c r="CK117" s="14">
        <v>0</v>
      </c>
      <c r="CL117" s="14">
        <v>0</v>
      </c>
      <c r="CM117" s="14">
        <v>0</v>
      </c>
      <c r="CN117" s="14">
        <v>0</v>
      </c>
      <c r="CO117" s="14">
        <v>0</v>
      </c>
      <c r="CP117" s="14">
        <v>0</v>
      </c>
      <c r="CQ117" s="14">
        <v>0</v>
      </c>
      <c r="CR117" s="14">
        <v>0</v>
      </c>
      <c r="CS117" s="14">
        <v>0</v>
      </c>
      <c r="CT117" s="14">
        <v>0</v>
      </c>
      <c r="CU117" s="14">
        <v>0</v>
      </c>
      <c r="CV117" s="14">
        <v>0</v>
      </c>
      <c r="CW117" s="14">
        <v>0</v>
      </c>
      <c r="CX117" s="14">
        <v>0</v>
      </c>
      <c r="CY117" s="14">
        <v>0</v>
      </c>
    </row>
    <row r="118" spans="1:103" ht="15">
      <c r="A118" s="13" t="s">
        <v>0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4">
        <v>0</v>
      </c>
      <c r="AW118" s="14">
        <v>0</v>
      </c>
      <c r="AX118" s="14">
        <v>0</v>
      </c>
      <c r="AY118" s="14">
        <v>0</v>
      </c>
      <c r="AZ118" s="14"/>
      <c r="BA118" s="14"/>
      <c r="BB118" s="14">
        <v>0</v>
      </c>
      <c r="BC118" s="14">
        <v>0</v>
      </c>
      <c r="BD118" s="14">
        <v>0</v>
      </c>
      <c r="BE118" s="14"/>
      <c r="BF118" s="14">
        <v>0</v>
      </c>
      <c r="BG118" s="14">
        <v>0</v>
      </c>
      <c r="BH118" s="14">
        <v>0</v>
      </c>
      <c r="BI118" s="14">
        <v>0</v>
      </c>
      <c r="BJ118" s="14">
        <v>0</v>
      </c>
      <c r="BK118" s="14">
        <v>0</v>
      </c>
      <c r="BL118" s="14">
        <v>0</v>
      </c>
      <c r="BM118" s="14">
        <v>0</v>
      </c>
      <c r="BN118" s="14">
        <v>0</v>
      </c>
      <c r="BO118" s="14">
        <v>0</v>
      </c>
      <c r="BP118" s="14">
        <v>0</v>
      </c>
      <c r="BQ118" s="14">
        <v>0</v>
      </c>
      <c r="BR118" s="14">
        <v>0</v>
      </c>
      <c r="BS118" s="14">
        <v>0</v>
      </c>
      <c r="BT118" s="14">
        <v>0</v>
      </c>
      <c r="BU118" s="14">
        <v>0</v>
      </c>
      <c r="BV118" s="14">
        <v>0</v>
      </c>
      <c r="BW118" s="14">
        <v>0</v>
      </c>
      <c r="BX118" s="14">
        <v>0</v>
      </c>
      <c r="BY118" s="14">
        <v>0</v>
      </c>
      <c r="BZ118" s="14">
        <v>0</v>
      </c>
      <c r="CA118" s="14">
        <v>0</v>
      </c>
      <c r="CB118" s="14">
        <v>0</v>
      </c>
      <c r="CC118" s="14">
        <v>0</v>
      </c>
      <c r="CD118" s="14">
        <v>0</v>
      </c>
      <c r="CE118" s="14">
        <v>0</v>
      </c>
      <c r="CF118" s="14">
        <v>0</v>
      </c>
      <c r="CG118" s="14">
        <v>0</v>
      </c>
      <c r="CH118" s="14">
        <v>0</v>
      </c>
      <c r="CI118" s="14">
        <v>0</v>
      </c>
      <c r="CJ118" s="14">
        <v>0</v>
      </c>
      <c r="CK118" s="14">
        <v>0</v>
      </c>
      <c r="CL118" s="14">
        <v>0</v>
      </c>
      <c r="CM118" s="14">
        <v>0</v>
      </c>
      <c r="CN118" s="14">
        <v>0</v>
      </c>
      <c r="CO118" s="14">
        <v>0</v>
      </c>
      <c r="CP118" s="14">
        <v>0</v>
      </c>
      <c r="CQ118" s="14">
        <v>0</v>
      </c>
      <c r="CR118" s="14">
        <v>0</v>
      </c>
      <c r="CS118" s="14">
        <v>0</v>
      </c>
      <c r="CT118" s="14">
        <v>0</v>
      </c>
      <c r="CU118" s="14">
        <v>0</v>
      </c>
      <c r="CV118" s="14">
        <v>0</v>
      </c>
      <c r="CW118" s="14">
        <v>0</v>
      </c>
      <c r="CX118" s="14">
        <v>0</v>
      </c>
      <c r="CY118" s="14">
        <v>0</v>
      </c>
    </row>
    <row r="119" spans="1:103" ht="15">
      <c r="A119" s="13" t="s">
        <v>110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>
        <v>0</v>
      </c>
      <c r="AZ119" s="14"/>
      <c r="BA119" s="14"/>
      <c r="BB119" s="14">
        <v>0</v>
      </c>
      <c r="BC119" s="14">
        <v>0</v>
      </c>
      <c r="BD119" s="14">
        <v>0</v>
      </c>
      <c r="BE119" s="14"/>
      <c r="BF119" s="14">
        <v>0</v>
      </c>
      <c r="BG119" s="14">
        <v>0</v>
      </c>
      <c r="BH119" s="14">
        <v>0</v>
      </c>
      <c r="BI119" s="14">
        <v>0</v>
      </c>
      <c r="BJ119" s="14">
        <v>0</v>
      </c>
      <c r="BK119" s="14">
        <v>0</v>
      </c>
      <c r="BL119" s="14">
        <v>0</v>
      </c>
      <c r="BM119" s="14">
        <v>0</v>
      </c>
      <c r="BN119" s="14">
        <v>0</v>
      </c>
      <c r="BO119" s="14">
        <v>0</v>
      </c>
      <c r="BP119" s="14">
        <v>0</v>
      </c>
      <c r="BQ119" s="14">
        <v>0</v>
      </c>
      <c r="BR119" s="14">
        <v>0</v>
      </c>
      <c r="BS119" s="14">
        <v>0</v>
      </c>
      <c r="BT119" s="14">
        <v>0</v>
      </c>
      <c r="BU119" s="14">
        <v>0</v>
      </c>
      <c r="BV119" s="14">
        <v>0</v>
      </c>
      <c r="BW119" s="14">
        <v>0</v>
      </c>
      <c r="BX119" s="14">
        <v>0</v>
      </c>
      <c r="BY119" s="14">
        <v>0</v>
      </c>
      <c r="BZ119" s="14">
        <v>0</v>
      </c>
      <c r="CA119" s="14">
        <v>0</v>
      </c>
      <c r="CB119" s="14">
        <v>0</v>
      </c>
      <c r="CC119" s="14">
        <v>0</v>
      </c>
      <c r="CD119" s="14">
        <v>0</v>
      </c>
      <c r="CE119" s="14">
        <v>0</v>
      </c>
      <c r="CF119" s="14">
        <v>0</v>
      </c>
      <c r="CG119" s="14">
        <v>0</v>
      </c>
      <c r="CH119" s="14">
        <v>0</v>
      </c>
      <c r="CI119" s="14">
        <v>0</v>
      </c>
      <c r="CJ119" s="14">
        <v>0</v>
      </c>
      <c r="CK119" s="14">
        <v>0</v>
      </c>
      <c r="CL119" s="14">
        <v>0</v>
      </c>
      <c r="CM119" s="14">
        <v>0</v>
      </c>
      <c r="CN119" s="14">
        <v>0</v>
      </c>
      <c r="CO119" s="14">
        <v>0</v>
      </c>
      <c r="CP119" s="14">
        <v>0</v>
      </c>
      <c r="CQ119" s="14">
        <v>0</v>
      </c>
      <c r="CR119" s="14">
        <v>0</v>
      </c>
      <c r="CS119" s="14">
        <v>0</v>
      </c>
      <c r="CT119" s="14">
        <v>0</v>
      </c>
      <c r="CU119" s="14">
        <v>0</v>
      </c>
      <c r="CV119" s="14">
        <v>0</v>
      </c>
      <c r="CW119" s="14">
        <v>0</v>
      </c>
      <c r="CX119" s="14">
        <v>0</v>
      </c>
      <c r="CY119" s="14">
        <v>0</v>
      </c>
    </row>
    <row r="120" spans="1:103" ht="15">
      <c r="A120" s="13" t="s">
        <v>113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4">
        <v>0</v>
      </c>
      <c r="AW120" s="14">
        <v>0</v>
      </c>
      <c r="AX120" s="14">
        <v>0</v>
      </c>
      <c r="AY120" s="14">
        <v>0</v>
      </c>
      <c r="AZ120" s="14"/>
      <c r="BA120" s="14"/>
      <c r="BB120" s="14">
        <v>0</v>
      </c>
      <c r="BC120" s="14">
        <v>0</v>
      </c>
      <c r="BD120" s="14">
        <v>0</v>
      </c>
      <c r="BE120" s="14"/>
      <c r="BF120" s="14">
        <v>0</v>
      </c>
      <c r="BG120" s="14">
        <v>0</v>
      </c>
      <c r="BH120" s="14">
        <v>0</v>
      </c>
      <c r="BI120" s="14">
        <v>0</v>
      </c>
      <c r="BJ120" s="14">
        <v>0</v>
      </c>
      <c r="BK120" s="14">
        <v>0</v>
      </c>
      <c r="BL120" s="14">
        <v>0</v>
      </c>
      <c r="BM120" s="14">
        <v>0</v>
      </c>
      <c r="BN120" s="14">
        <v>0</v>
      </c>
      <c r="BO120" s="14">
        <v>0</v>
      </c>
      <c r="BP120" s="14">
        <v>0</v>
      </c>
      <c r="BQ120" s="14">
        <v>0</v>
      </c>
      <c r="BR120" s="14">
        <v>0</v>
      </c>
      <c r="BS120" s="14">
        <v>0</v>
      </c>
      <c r="BT120" s="14">
        <v>0</v>
      </c>
      <c r="BU120" s="14">
        <v>0</v>
      </c>
      <c r="BV120" s="14">
        <v>0</v>
      </c>
      <c r="BW120" s="14">
        <v>0</v>
      </c>
      <c r="BX120" s="14">
        <v>0</v>
      </c>
      <c r="BY120" s="14">
        <v>0</v>
      </c>
      <c r="BZ120" s="14">
        <v>0</v>
      </c>
      <c r="CA120" s="14">
        <v>0</v>
      </c>
      <c r="CB120" s="14">
        <v>0</v>
      </c>
      <c r="CC120" s="14">
        <v>0</v>
      </c>
      <c r="CD120" s="14">
        <v>0</v>
      </c>
      <c r="CE120" s="14">
        <v>0</v>
      </c>
      <c r="CF120" s="14">
        <v>0</v>
      </c>
      <c r="CG120" s="14">
        <v>0</v>
      </c>
      <c r="CH120" s="14">
        <v>0</v>
      </c>
      <c r="CI120" s="14">
        <v>0</v>
      </c>
      <c r="CJ120" s="14">
        <v>0</v>
      </c>
      <c r="CK120" s="14">
        <v>0</v>
      </c>
      <c r="CL120" s="14">
        <v>0</v>
      </c>
      <c r="CM120" s="14">
        <v>0</v>
      </c>
      <c r="CN120" s="14">
        <v>0</v>
      </c>
      <c r="CO120" s="14">
        <v>0</v>
      </c>
      <c r="CP120" s="14">
        <v>0</v>
      </c>
      <c r="CQ120" s="14">
        <v>0</v>
      </c>
      <c r="CR120" s="14">
        <v>0</v>
      </c>
      <c r="CS120" s="14">
        <v>0</v>
      </c>
      <c r="CT120" s="14">
        <v>0</v>
      </c>
      <c r="CU120" s="14">
        <v>0</v>
      </c>
      <c r="CV120" s="14">
        <v>0</v>
      </c>
      <c r="CW120" s="14">
        <v>0</v>
      </c>
      <c r="CX120" s="14">
        <v>0</v>
      </c>
      <c r="CY120" s="14">
        <v>0</v>
      </c>
    </row>
    <row r="121" spans="1:103" ht="15">
      <c r="A121" s="13" t="s">
        <v>93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v>0</v>
      </c>
      <c r="AZ121" s="14"/>
      <c r="BA121" s="14"/>
      <c r="BB121" s="14">
        <v>0</v>
      </c>
      <c r="BC121" s="14">
        <v>0</v>
      </c>
      <c r="BD121" s="14">
        <v>0</v>
      </c>
      <c r="BE121" s="14"/>
      <c r="BF121" s="14">
        <v>0</v>
      </c>
      <c r="BG121" s="14">
        <v>0</v>
      </c>
      <c r="BH121" s="14">
        <v>0</v>
      </c>
      <c r="BI121" s="14">
        <v>0</v>
      </c>
      <c r="BJ121" s="14">
        <v>0</v>
      </c>
      <c r="BK121" s="14">
        <v>0</v>
      </c>
      <c r="BL121" s="14">
        <v>0</v>
      </c>
      <c r="BM121" s="14">
        <v>0</v>
      </c>
      <c r="BN121" s="14">
        <v>0</v>
      </c>
      <c r="BO121" s="14">
        <v>0</v>
      </c>
      <c r="BP121" s="14">
        <v>0</v>
      </c>
      <c r="BQ121" s="14">
        <v>0</v>
      </c>
      <c r="BR121" s="14">
        <v>0</v>
      </c>
      <c r="BS121" s="14">
        <v>0</v>
      </c>
      <c r="BT121" s="14">
        <v>0</v>
      </c>
      <c r="BU121" s="14">
        <v>0</v>
      </c>
      <c r="BV121" s="14">
        <v>0</v>
      </c>
      <c r="BW121" s="14">
        <v>0</v>
      </c>
      <c r="BX121" s="14">
        <v>0</v>
      </c>
      <c r="BY121" s="14">
        <v>0</v>
      </c>
      <c r="BZ121" s="14">
        <v>0</v>
      </c>
      <c r="CA121" s="14">
        <v>0</v>
      </c>
      <c r="CB121" s="14">
        <v>0</v>
      </c>
      <c r="CC121" s="14">
        <v>0</v>
      </c>
      <c r="CD121" s="14">
        <v>0</v>
      </c>
      <c r="CE121" s="14">
        <v>0</v>
      </c>
      <c r="CF121" s="14">
        <v>0</v>
      </c>
      <c r="CG121" s="14">
        <v>0</v>
      </c>
      <c r="CH121" s="14">
        <v>0</v>
      </c>
      <c r="CI121" s="14">
        <v>0</v>
      </c>
      <c r="CJ121" s="14">
        <v>0</v>
      </c>
      <c r="CK121" s="14">
        <v>0</v>
      </c>
      <c r="CL121" s="14">
        <v>0</v>
      </c>
      <c r="CM121" s="14">
        <v>0</v>
      </c>
      <c r="CN121" s="14">
        <v>0</v>
      </c>
      <c r="CO121" s="14">
        <v>0</v>
      </c>
      <c r="CP121" s="14">
        <v>0</v>
      </c>
      <c r="CQ121" s="14">
        <v>0</v>
      </c>
      <c r="CR121" s="14">
        <v>0</v>
      </c>
      <c r="CS121" s="14">
        <v>0</v>
      </c>
      <c r="CT121" s="14">
        <v>0</v>
      </c>
      <c r="CU121" s="14">
        <v>0</v>
      </c>
      <c r="CV121" s="14">
        <v>0</v>
      </c>
      <c r="CW121" s="14">
        <v>0</v>
      </c>
      <c r="CX121" s="14">
        <v>0</v>
      </c>
      <c r="CY121" s="14">
        <v>0</v>
      </c>
    </row>
    <row r="122" spans="1:103" ht="15">
      <c r="A122" s="13" t="s">
        <v>108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14">
        <v>0</v>
      </c>
      <c r="AX122" s="14">
        <v>0</v>
      </c>
      <c r="AY122" s="14">
        <v>0</v>
      </c>
      <c r="AZ122" s="14"/>
      <c r="BA122" s="14"/>
      <c r="BB122" s="14">
        <v>0</v>
      </c>
      <c r="BC122" s="14">
        <v>0</v>
      </c>
      <c r="BD122" s="14">
        <v>0</v>
      </c>
      <c r="BE122" s="14"/>
      <c r="BF122" s="14">
        <v>0</v>
      </c>
      <c r="BG122" s="14">
        <v>0</v>
      </c>
      <c r="BH122" s="14">
        <v>0</v>
      </c>
      <c r="BI122" s="14">
        <v>0</v>
      </c>
      <c r="BJ122" s="14">
        <v>0</v>
      </c>
      <c r="BK122" s="14">
        <v>0</v>
      </c>
      <c r="BL122" s="14">
        <v>0</v>
      </c>
      <c r="BM122" s="14">
        <v>0</v>
      </c>
      <c r="BN122" s="14">
        <v>0</v>
      </c>
      <c r="BO122" s="14">
        <v>0</v>
      </c>
      <c r="BP122" s="14">
        <v>0</v>
      </c>
      <c r="BQ122" s="14">
        <v>0</v>
      </c>
      <c r="BR122" s="14">
        <v>0</v>
      </c>
      <c r="BS122" s="14">
        <v>0</v>
      </c>
      <c r="BT122" s="14">
        <v>0</v>
      </c>
      <c r="BU122" s="14">
        <v>0</v>
      </c>
      <c r="BV122" s="14">
        <v>0</v>
      </c>
      <c r="BW122" s="14">
        <v>0</v>
      </c>
      <c r="BX122" s="14">
        <v>0</v>
      </c>
      <c r="BY122" s="14">
        <v>0</v>
      </c>
      <c r="BZ122" s="14">
        <v>0</v>
      </c>
      <c r="CA122" s="14">
        <v>0</v>
      </c>
      <c r="CB122" s="14">
        <v>0</v>
      </c>
      <c r="CC122" s="14">
        <v>0</v>
      </c>
      <c r="CD122" s="14">
        <v>0</v>
      </c>
      <c r="CE122" s="14">
        <v>0</v>
      </c>
      <c r="CF122" s="14">
        <v>0</v>
      </c>
      <c r="CG122" s="14">
        <v>0</v>
      </c>
      <c r="CH122" s="14">
        <v>0</v>
      </c>
      <c r="CI122" s="14">
        <v>0</v>
      </c>
      <c r="CJ122" s="14">
        <v>0</v>
      </c>
      <c r="CK122" s="14">
        <v>0</v>
      </c>
      <c r="CL122" s="14">
        <v>0</v>
      </c>
      <c r="CM122" s="14">
        <v>0</v>
      </c>
      <c r="CN122" s="14">
        <v>0</v>
      </c>
      <c r="CO122" s="14">
        <v>0</v>
      </c>
      <c r="CP122" s="14">
        <v>0</v>
      </c>
      <c r="CQ122" s="14">
        <v>0</v>
      </c>
      <c r="CR122" s="14">
        <v>0</v>
      </c>
      <c r="CS122" s="14">
        <v>0</v>
      </c>
      <c r="CT122" s="14">
        <v>0</v>
      </c>
      <c r="CU122" s="14">
        <v>0</v>
      </c>
      <c r="CV122" s="14">
        <v>0</v>
      </c>
      <c r="CW122" s="14">
        <v>0</v>
      </c>
      <c r="CX122" s="14">
        <v>0</v>
      </c>
      <c r="CY122" s="14">
        <v>0</v>
      </c>
    </row>
    <row r="123" spans="1:103" ht="15">
      <c r="A123" s="13" t="s">
        <v>104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/>
      <c r="BA123" s="14"/>
      <c r="BB123" s="14">
        <v>0</v>
      </c>
      <c r="BC123" s="14">
        <v>0</v>
      </c>
      <c r="BD123" s="14">
        <v>0</v>
      </c>
      <c r="BE123" s="14"/>
      <c r="BF123" s="14">
        <v>0</v>
      </c>
      <c r="BG123" s="14">
        <v>0</v>
      </c>
      <c r="BH123" s="14">
        <v>0</v>
      </c>
      <c r="BI123" s="14">
        <v>0</v>
      </c>
      <c r="BJ123" s="14">
        <v>0</v>
      </c>
      <c r="BK123" s="14">
        <v>0</v>
      </c>
      <c r="BL123" s="14">
        <v>0</v>
      </c>
      <c r="BM123" s="14">
        <v>0</v>
      </c>
      <c r="BN123" s="14">
        <v>0</v>
      </c>
      <c r="BO123" s="14">
        <v>0</v>
      </c>
      <c r="BP123" s="14">
        <v>0</v>
      </c>
      <c r="BQ123" s="14">
        <v>0</v>
      </c>
      <c r="BR123" s="14">
        <v>0</v>
      </c>
      <c r="BS123" s="14">
        <v>0</v>
      </c>
      <c r="BT123" s="14">
        <v>0</v>
      </c>
      <c r="BU123" s="14">
        <v>0</v>
      </c>
      <c r="BV123" s="14">
        <v>0</v>
      </c>
      <c r="BW123" s="14">
        <v>0</v>
      </c>
      <c r="BX123" s="14">
        <v>0</v>
      </c>
      <c r="BY123" s="14">
        <v>0</v>
      </c>
      <c r="BZ123" s="14">
        <v>0</v>
      </c>
      <c r="CA123" s="14">
        <v>0</v>
      </c>
      <c r="CB123" s="14">
        <v>0</v>
      </c>
      <c r="CC123" s="14">
        <v>0</v>
      </c>
      <c r="CD123" s="14">
        <v>0</v>
      </c>
      <c r="CE123" s="14">
        <v>0</v>
      </c>
      <c r="CF123" s="14">
        <v>0</v>
      </c>
      <c r="CG123" s="14">
        <v>0</v>
      </c>
      <c r="CH123" s="14">
        <v>0</v>
      </c>
      <c r="CI123" s="14">
        <v>0</v>
      </c>
      <c r="CJ123" s="14">
        <v>0</v>
      </c>
      <c r="CK123" s="14">
        <v>0</v>
      </c>
      <c r="CL123" s="14">
        <v>0</v>
      </c>
      <c r="CM123" s="14">
        <v>0</v>
      </c>
      <c r="CN123" s="14">
        <v>0</v>
      </c>
      <c r="CO123" s="14">
        <v>0</v>
      </c>
      <c r="CP123" s="14">
        <v>0</v>
      </c>
      <c r="CQ123" s="14">
        <v>0</v>
      </c>
      <c r="CR123" s="14">
        <v>0</v>
      </c>
      <c r="CS123" s="14">
        <v>0</v>
      </c>
      <c r="CT123" s="14">
        <v>0</v>
      </c>
      <c r="CU123" s="14">
        <v>0</v>
      </c>
      <c r="CV123" s="14">
        <v>0</v>
      </c>
      <c r="CW123" s="14">
        <v>0</v>
      </c>
      <c r="CX123" s="14">
        <v>0</v>
      </c>
      <c r="CY123" s="14">
        <v>0</v>
      </c>
    </row>
    <row r="124" spans="1:103" ht="15">
      <c r="A124" s="13" t="s">
        <v>132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  <c r="AZ124" s="14"/>
      <c r="BA124" s="14"/>
      <c r="BB124" s="14">
        <v>0</v>
      </c>
      <c r="BC124" s="14">
        <v>0</v>
      </c>
      <c r="BD124" s="14">
        <v>0</v>
      </c>
      <c r="BE124" s="14"/>
      <c r="BF124" s="14">
        <v>0</v>
      </c>
      <c r="BG124" s="14">
        <v>0</v>
      </c>
      <c r="BH124" s="14">
        <v>0</v>
      </c>
      <c r="BI124" s="14">
        <v>0</v>
      </c>
      <c r="BJ124" s="14">
        <v>0</v>
      </c>
      <c r="BK124" s="14">
        <v>0</v>
      </c>
      <c r="BL124" s="14">
        <v>0</v>
      </c>
      <c r="BM124" s="14">
        <v>0</v>
      </c>
      <c r="BN124" s="14">
        <v>0</v>
      </c>
      <c r="BO124" s="14">
        <v>0</v>
      </c>
      <c r="BP124" s="14">
        <v>0</v>
      </c>
      <c r="BQ124" s="14">
        <v>0</v>
      </c>
      <c r="BR124" s="14">
        <v>0</v>
      </c>
      <c r="BS124" s="14">
        <v>0</v>
      </c>
      <c r="BT124" s="14">
        <v>0</v>
      </c>
      <c r="BU124" s="14">
        <v>0</v>
      </c>
      <c r="BV124" s="14">
        <v>0</v>
      </c>
      <c r="BW124" s="14">
        <v>0</v>
      </c>
      <c r="BX124" s="14">
        <v>0</v>
      </c>
      <c r="BY124" s="14">
        <v>0</v>
      </c>
      <c r="BZ124" s="14">
        <v>0</v>
      </c>
      <c r="CA124" s="14">
        <v>0</v>
      </c>
      <c r="CB124" s="14">
        <v>0</v>
      </c>
      <c r="CC124" s="14">
        <v>0</v>
      </c>
      <c r="CD124" s="14">
        <v>0</v>
      </c>
      <c r="CE124" s="14">
        <v>0</v>
      </c>
      <c r="CF124" s="14">
        <v>0</v>
      </c>
      <c r="CG124" s="14">
        <v>0</v>
      </c>
      <c r="CH124" s="14">
        <v>0</v>
      </c>
      <c r="CI124" s="14">
        <v>0</v>
      </c>
      <c r="CJ124" s="14">
        <v>0</v>
      </c>
      <c r="CK124" s="14">
        <v>0</v>
      </c>
      <c r="CL124" s="14">
        <v>0</v>
      </c>
      <c r="CM124" s="14">
        <v>0</v>
      </c>
      <c r="CN124" s="14">
        <v>0</v>
      </c>
      <c r="CO124" s="14">
        <v>0</v>
      </c>
      <c r="CP124" s="14">
        <v>0</v>
      </c>
      <c r="CQ124" s="14">
        <v>0</v>
      </c>
      <c r="CR124" s="14">
        <v>0</v>
      </c>
      <c r="CS124" s="14">
        <v>0</v>
      </c>
      <c r="CT124" s="14">
        <v>0</v>
      </c>
      <c r="CU124" s="14">
        <v>0</v>
      </c>
      <c r="CV124" s="14">
        <v>0</v>
      </c>
      <c r="CW124" s="14">
        <v>0</v>
      </c>
      <c r="CX124" s="14">
        <v>0</v>
      </c>
      <c r="CY124" s="14">
        <v>0</v>
      </c>
    </row>
    <row r="125" spans="1:103" ht="15">
      <c r="A125" s="13" t="s">
        <v>120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0</v>
      </c>
      <c r="AV125" s="14">
        <v>0</v>
      </c>
      <c r="AW125" s="14">
        <v>0</v>
      </c>
      <c r="AX125" s="14">
        <v>0</v>
      </c>
      <c r="AY125" s="14">
        <v>0</v>
      </c>
      <c r="AZ125" s="14"/>
      <c r="BA125" s="14"/>
      <c r="BB125" s="14">
        <v>0</v>
      </c>
      <c r="BC125" s="14">
        <v>0</v>
      </c>
      <c r="BD125" s="14">
        <v>0</v>
      </c>
      <c r="BE125" s="14"/>
      <c r="BF125" s="14">
        <v>0</v>
      </c>
      <c r="BG125" s="14">
        <v>0</v>
      </c>
      <c r="BH125" s="14">
        <v>0</v>
      </c>
      <c r="BI125" s="14">
        <v>0</v>
      </c>
      <c r="BJ125" s="14">
        <v>0</v>
      </c>
      <c r="BK125" s="14">
        <v>0</v>
      </c>
      <c r="BL125" s="14">
        <v>0</v>
      </c>
      <c r="BM125" s="14">
        <v>0</v>
      </c>
      <c r="BN125" s="14">
        <v>0</v>
      </c>
      <c r="BO125" s="14">
        <v>0</v>
      </c>
      <c r="BP125" s="14">
        <v>0</v>
      </c>
      <c r="BQ125" s="14">
        <v>0</v>
      </c>
      <c r="BR125" s="14">
        <v>0</v>
      </c>
      <c r="BS125" s="14">
        <v>0</v>
      </c>
      <c r="BT125" s="14">
        <v>0</v>
      </c>
      <c r="BU125" s="14">
        <v>0</v>
      </c>
      <c r="BV125" s="14">
        <v>0</v>
      </c>
      <c r="BW125" s="14">
        <v>0</v>
      </c>
      <c r="BX125" s="14">
        <v>0</v>
      </c>
      <c r="BY125" s="14">
        <v>0</v>
      </c>
      <c r="BZ125" s="14">
        <v>0</v>
      </c>
      <c r="CA125" s="14">
        <v>0</v>
      </c>
      <c r="CB125" s="14">
        <v>0</v>
      </c>
      <c r="CC125" s="14">
        <v>0</v>
      </c>
      <c r="CD125" s="14">
        <v>0</v>
      </c>
      <c r="CE125" s="14">
        <v>0</v>
      </c>
      <c r="CF125" s="14">
        <v>0</v>
      </c>
      <c r="CG125" s="14">
        <v>0</v>
      </c>
      <c r="CH125" s="14">
        <v>0</v>
      </c>
      <c r="CI125" s="14">
        <v>0</v>
      </c>
      <c r="CJ125" s="14">
        <v>0</v>
      </c>
      <c r="CK125" s="14">
        <v>0</v>
      </c>
      <c r="CL125" s="14">
        <v>0</v>
      </c>
      <c r="CM125" s="14">
        <v>0</v>
      </c>
      <c r="CN125" s="14">
        <v>0</v>
      </c>
      <c r="CO125" s="14">
        <v>0</v>
      </c>
      <c r="CP125" s="14">
        <v>0</v>
      </c>
      <c r="CQ125" s="14">
        <v>0</v>
      </c>
      <c r="CR125" s="14">
        <v>0</v>
      </c>
      <c r="CS125" s="14">
        <v>0</v>
      </c>
      <c r="CT125" s="14">
        <v>0</v>
      </c>
      <c r="CU125" s="14">
        <v>0</v>
      </c>
      <c r="CV125" s="14">
        <v>0</v>
      </c>
      <c r="CW125" s="14">
        <v>0</v>
      </c>
      <c r="CX125" s="14">
        <v>0</v>
      </c>
      <c r="CY125" s="14">
        <v>0</v>
      </c>
    </row>
    <row r="126" spans="1:103" ht="15">
      <c r="A126" s="13" t="s">
        <v>105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0</v>
      </c>
      <c r="AX126" s="14">
        <v>0</v>
      </c>
      <c r="AY126" s="14">
        <v>0</v>
      </c>
      <c r="AZ126" s="14"/>
      <c r="BA126" s="14"/>
      <c r="BB126" s="14">
        <v>0</v>
      </c>
      <c r="BC126" s="14">
        <v>0</v>
      </c>
      <c r="BD126" s="14">
        <v>0</v>
      </c>
      <c r="BE126" s="14"/>
      <c r="BF126" s="14">
        <v>0</v>
      </c>
      <c r="BG126" s="14">
        <v>0</v>
      </c>
      <c r="BH126" s="14">
        <v>0</v>
      </c>
      <c r="BI126" s="14">
        <v>0</v>
      </c>
      <c r="BJ126" s="14">
        <v>0</v>
      </c>
      <c r="BK126" s="14">
        <v>0</v>
      </c>
      <c r="BL126" s="14">
        <v>0</v>
      </c>
      <c r="BM126" s="14">
        <v>0</v>
      </c>
      <c r="BN126" s="14">
        <v>0</v>
      </c>
      <c r="BO126" s="14">
        <v>0</v>
      </c>
      <c r="BP126" s="14">
        <v>0</v>
      </c>
      <c r="BQ126" s="14">
        <v>0</v>
      </c>
      <c r="BR126" s="14">
        <v>0</v>
      </c>
      <c r="BS126" s="14">
        <v>0</v>
      </c>
      <c r="BT126" s="14">
        <v>0</v>
      </c>
      <c r="BU126" s="14">
        <v>0</v>
      </c>
      <c r="BV126" s="14">
        <v>0</v>
      </c>
      <c r="BW126" s="14">
        <v>0</v>
      </c>
      <c r="BX126" s="14">
        <v>0</v>
      </c>
      <c r="BY126" s="14">
        <v>0</v>
      </c>
      <c r="BZ126" s="14">
        <v>0</v>
      </c>
      <c r="CA126" s="14">
        <v>0</v>
      </c>
      <c r="CB126" s="14">
        <v>0</v>
      </c>
      <c r="CC126" s="14">
        <v>0</v>
      </c>
      <c r="CD126" s="14">
        <v>0</v>
      </c>
      <c r="CE126" s="14">
        <v>0</v>
      </c>
      <c r="CF126" s="14">
        <v>0</v>
      </c>
      <c r="CG126" s="14">
        <v>0</v>
      </c>
      <c r="CH126" s="14">
        <v>0</v>
      </c>
      <c r="CI126" s="14">
        <v>0</v>
      </c>
      <c r="CJ126" s="14">
        <v>0</v>
      </c>
      <c r="CK126" s="14">
        <v>0</v>
      </c>
      <c r="CL126" s="14">
        <v>0</v>
      </c>
      <c r="CM126" s="14">
        <v>0</v>
      </c>
      <c r="CN126" s="14">
        <v>0</v>
      </c>
      <c r="CO126" s="14">
        <v>0</v>
      </c>
      <c r="CP126" s="14">
        <v>0</v>
      </c>
      <c r="CQ126" s="14">
        <v>0</v>
      </c>
      <c r="CR126" s="14">
        <v>0</v>
      </c>
      <c r="CS126" s="14">
        <v>0</v>
      </c>
      <c r="CT126" s="14">
        <v>0</v>
      </c>
      <c r="CU126" s="14">
        <v>0</v>
      </c>
      <c r="CV126" s="14">
        <v>0</v>
      </c>
      <c r="CW126" s="14">
        <v>0</v>
      </c>
      <c r="CX126" s="14">
        <v>0</v>
      </c>
      <c r="CY126" s="14">
        <v>0</v>
      </c>
    </row>
    <row r="127" spans="1:103" ht="15">
      <c r="A127" s="13" t="s">
        <v>119</v>
      </c>
      <c r="B127" s="14">
        <v>0</v>
      </c>
      <c r="C127" s="14">
        <f>Realign!B28</f>
        <v>60.08968609865471</v>
      </c>
      <c r="D127" s="14">
        <v>0</v>
      </c>
      <c r="E127" s="14">
        <v>0</v>
      </c>
      <c r="F127" s="14">
        <v>0</v>
      </c>
      <c r="G127" s="14">
        <f>Realign!C28</f>
        <v>27.531751672195643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f>Realign!D28</f>
        <v>1.559732716326714</v>
      </c>
      <c r="N127" s="14">
        <v>0</v>
      </c>
      <c r="O127" s="14">
        <f>Realign!E28</f>
        <v>99.97968889350125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f>Realign!F28</f>
        <v>170.56233787201927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f>Realign!I28</f>
        <v>72.90168904287572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f>Realign!G28</f>
        <v>5.239854900498356</v>
      </c>
      <c r="AR127" s="14">
        <v>0</v>
      </c>
      <c r="AS127" s="14">
        <v>0</v>
      </c>
      <c r="AT127" s="14">
        <v>0</v>
      </c>
      <c r="AU127" s="14">
        <f>Realign!H28</f>
        <v>239.67807394668964</v>
      </c>
      <c r="AV127" s="14">
        <v>0</v>
      </c>
      <c r="AW127" s="14">
        <v>0</v>
      </c>
      <c r="AX127" s="14">
        <v>0</v>
      </c>
      <c r="AY127" s="14">
        <v>0</v>
      </c>
      <c r="AZ127" s="14"/>
      <c r="BA127" s="14"/>
      <c r="BB127" s="14">
        <v>0</v>
      </c>
      <c r="BC127" s="14">
        <v>0</v>
      </c>
      <c r="BD127" s="14">
        <v>0</v>
      </c>
      <c r="BE127" s="14"/>
      <c r="BF127" s="14">
        <v>0</v>
      </c>
      <c r="BG127" s="14">
        <v>0</v>
      </c>
      <c r="BH127" s="14">
        <v>0</v>
      </c>
      <c r="BI127" s="14">
        <v>0</v>
      </c>
      <c r="BJ127" s="14">
        <v>0</v>
      </c>
      <c r="BK127" s="14">
        <v>0</v>
      </c>
      <c r="BL127" s="14">
        <v>0</v>
      </c>
      <c r="BM127" s="14">
        <v>0</v>
      </c>
      <c r="BN127" s="14">
        <v>0</v>
      </c>
      <c r="BO127" s="14">
        <v>0</v>
      </c>
      <c r="BP127" s="14">
        <v>0</v>
      </c>
      <c r="BQ127" s="14">
        <v>0</v>
      </c>
      <c r="BR127" s="14">
        <v>0</v>
      </c>
      <c r="BS127" s="14">
        <v>0</v>
      </c>
      <c r="BT127" s="14">
        <v>0</v>
      </c>
      <c r="BU127" s="14">
        <v>0</v>
      </c>
      <c r="BV127" s="14">
        <v>0</v>
      </c>
      <c r="BW127" s="14">
        <v>0</v>
      </c>
      <c r="BX127" s="14">
        <v>0</v>
      </c>
      <c r="BY127" s="14">
        <v>0</v>
      </c>
      <c r="BZ127" s="14">
        <v>0</v>
      </c>
      <c r="CA127" s="14">
        <v>0</v>
      </c>
      <c r="CB127" s="14">
        <v>0</v>
      </c>
      <c r="CC127" s="14">
        <v>0</v>
      </c>
      <c r="CD127" s="14">
        <v>0</v>
      </c>
      <c r="CE127" s="14">
        <v>0</v>
      </c>
      <c r="CF127" s="14">
        <v>0</v>
      </c>
      <c r="CG127" s="14">
        <v>0</v>
      </c>
      <c r="CH127" s="14">
        <v>0</v>
      </c>
      <c r="CI127" s="14">
        <v>0</v>
      </c>
      <c r="CJ127" s="14">
        <v>0</v>
      </c>
      <c r="CK127" s="14">
        <v>0</v>
      </c>
      <c r="CL127" s="14">
        <v>0</v>
      </c>
      <c r="CM127" s="14">
        <v>0</v>
      </c>
      <c r="CN127" s="14">
        <v>0</v>
      </c>
      <c r="CO127" s="14">
        <v>0</v>
      </c>
      <c r="CP127" s="14">
        <v>0</v>
      </c>
      <c r="CQ127" s="14">
        <v>0</v>
      </c>
      <c r="CR127" s="14">
        <v>0</v>
      </c>
      <c r="CS127" s="14">
        <v>0</v>
      </c>
      <c r="CT127" s="14">
        <v>0</v>
      </c>
      <c r="CU127" s="14">
        <v>0</v>
      </c>
      <c r="CV127" s="14">
        <v>0</v>
      </c>
      <c r="CW127" s="14">
        <v>0</v>
      </c>
      <c r="CX127" s="14">
        <v>0</v>
      </c>
      <c r="CY127" s="14">
        <v>0</v>
      </c>
    </row>
    <row r="128" spans="1:103" ht="15">
      <c r="A128" s="22" t="s">
        <v>118</v>
      </c>
      <c r="B128" s="14">
        <f>SUM(B100:B127)</f>
        <v>0</v>
      </c>
      <c r="C128" s="14">
        <f aca="true" t="shared" si="116" ref="C128:BN128">SUM(C100:C127)</f>
        <v>0</v>
      </c>
      <c r="D128" s="14">
        <f t="shared" si="116"/>
        <v>0</v>
      </c>
      <c r="E128" s="14">
        <f t="shared" si="116"/>
        <v>0</v>
      </c>
      <c r="F128" s="14">
        <f t="shared" si="116"/>
        <v>0</v>
      </c>
      <c r="G128" s="14">
        <f t="shared" si="116"/>
        <v>0</v>
      </c>
      <c r="H128" s="14">
        <f t="shared" si="116"/>
        <v>0</v>
      </c>
      <c r="I128" s="14">
        <f t="shared" si="116"/>
        <v>0</v>
      </c>
      <c r="J128" s="14">
        <f t="shared" si="116"/>
        <v>0</v>
      </c>
      <c r="K128" s="14">
        <f t="shared" si="116"/>
        <v>0</v>
      </c>
      <c r="L128" s="14">
        <f t="shared" si="116"/>
        <v>0</v>
      </c>
      <c r="M128" s="14">
        <f t="shared" si="116"/>
        <v>0</v>
      </c>
      <c r="N128" s="14">
        <f t="shared" si="116"/>
        <v>0</v>
      </c>
      <c r="O128" s="14">
        <f t="shared" si="116"/>
        <v>0</v>
      </c>
      <c r="P128" s="14">
        <f t="shared" si="116"/>
        <v>0</v>
      </c>
      <c r="Q128" s="14">
        <f t="shared" si="116"/>
        <v>0</v>
      </c>
      <c r="R128" s="14">
        <f t="shared" si="116"/>
        <v>0</v>
      </c>
      <c r="S128" s="14">
        <f t="shared" si="116"/>
        <v>0</v>
      </c>
      <c r="T128" s="14">
        <f t="shared" si="116"/>
        <v>0</v>
      </c>
      <c r="U128" s="14">
        <f t="shared" si="116"/>
        <v>0</v>
      </c>
      <c r="V128" s="14">
        <f t="shared" si="116"/>
        <v>0</v>
      </c>
      <c r="W128" s="14">
        <f t="shared" si="116"/>
        <v>0</v>
      </c>
      <c r="X128" s="14">
        <f t="shared" si="116"/>
        <v>0</v>
      </c>
      <c r="Y128" s="14">
        <f t="shared" si="116"/>
        <v>0</v>
      </c>
      <c r="Z128" s="14">
        <f t="shared" si="116"/>
        <v>0</v>
      </c>
      <c r="AA128" s="14">
        <f t="shared" si="116"/>
        <v>0</v>
      </c>
      <c r="AB128" s="14">
        <f t="shared" si="116"/>
        <v>0</v>
      </c>
      <c r="AC128" s="14">
        <f t="shared" si="116"/>
        <v>0</v>
      </c>
      <c r="AD128" s="14">
        <f t="shared" si="116"/>
        <v>0</v>
      </c>
      <c r="AE128" s="14">
        <f t="shared" si="116"/>
        <v>0</v>
      </c>
      <c r="AF128" s="14">
        <f t="shared" si="116"/>
        <v>0</v>
      </c>
      <c r="AG128" s="14">
        <f t="shared" si="116"/>
        <v>0</v>
      </c>
      <c r="AH128" s="14">
        <f t="shared" si="116"/>
        <v>0</v>
      </c>
      <c r="AI128" s="14">
        <f t="shared" si="116"/>
        <v>0</v>
      </c>
      <c r="AJ128" s="14">
        <f t="shared" si="116"/>
        <v>0</v>
      </c>
      <c r="AK128" s="14">
        <f t="shared" si="116"/>
        <v>0</v>
      </c>
      <c r="AL128" s="14">
        <f t="shared" si="116"/>
        <v>0</v>
      </c>
      <c r="AM128" s="14">
        <f t="shared" si="116"/>
        <v>0</v>
      </c>
      <c r="AN128" s="14">
        <f t="shared" si="116"/>
        <v>0</v>
      </c>
      <c r="AO128" s="14">
        <f t="shared" si="116"/>
        <v>0</v>
      </c>
      <c r="AP128" s="14">
        <f t="shared" si="116"/>
        <v>0</v>
      </c>
      <c r="AQ128" s="14">
        <f t="shared" si="116"/>
        <v>0</v>
      </c>
      <c r="AR128" s="14">
        <f t="shared" si="116"/>
        <v>0</v>
      </c>
      <c r="AS128" s="14">
        <f t="shared" si="116"/>
        <v>0</v>
      </c>
      <c r="AT128" s="14">
        <f t="shared" si="116"/>
        <v>0</v>
      </c>
      <c r="AU128" s="14">
        <f t="shared" si="116"/>
        <v>0</v>
      </c>
      <c r="AV128" s="14">
        <f t="shared" si="116"/>
        <v>0</v>
      </c>
      <c r="AW128" s="14">
        <f t="shared" si="116"/>
        <v>0</v>
      </c>
      <c r="AX128" s="14">
        <f t="shared" si="116"/>
        <v>0</v>
      </c>
      <c r="AY128" s="14">
        <f t="shared" si="116"/>
        <v>0</v>
      </c>
      <c r="AZ128" s="14"/>
      <c r="BA128" s="14"/>
      <c r="BB128" s="14">
        <f t="shared" si="116"/>
        <v>0</v>
      </c>
      <c r="BC128" s="14">
        <f t="shared" si="116"/>
        <v>0</v>
      </c>
      <c r="BD128" s="14">
        <f t="shared" si="116"/>
        <v>0</v>
      </c>
      <c r="BE128" s="14"/>
      <c r="BF128" s="14">
        <f t="shared" si="116"/>
        <v>0</v>
      </c>
      <c r="BG128" s="14">
        <f t="shared" si="116"/>
        <v>0</v>
      </c>
      <c r="BH128" s="14">
        <f t="shared" si="116"/>
        <v>0</v>
      </c>
      <c r="BI128" s="14">
        <f t="shared" si="116"/>
        <v>0</v>
      </c>
      <c r="BJ128" s="14">
        <f t="shared" si="116"/>
        <v>0</v>
      </c>
      <c r="BK128" s="14">
        <f t="shared" si="116"/>
        <v>0</v>
      </c>
      <c r="BL128" s="14">
        <f t="shared" si="116"/>
        <v>0</v>
      </c>
      <c r="BM128" s="14">
        <f t="shared" si="116"/>
        <v>0</v>
      </c>
      <c r="BN128" s="14">
        <f t="shared" si="116"/>
        <v>0</v>
      </c>
      <c r="BO128" s="14">
        <f aca="true" t="shared" si="117" ref="BO128:CT128">SUM(BO100:BO127)</f>
        <v>0</v>
      </c>
      <c r="BP128" s="14">
        <f t="shared" si="117"/>
        <v>0</v>
      </c>
      <c r="BQ128" s="14">
        <f t="shared" si="117"/>
        <v>0</v>
      </c>
      <c r="BR128" s="14">
        <f t="shared" si="117"/>
        <v>0</v>
      </c>
      <c r="BS128" s="14">
        <f t="shared" si="117"/>
        <v>0</v>
      </c>
      <c r="BT128" s="14">
        <f t="shared" si="117"/>
        <v>0</v>
      </c>
      <c r="BU128" s="14">
        <f t="shared" si="117"/>
        <v>0</v>
      </c>
      <c r="BV128" s="14">
        <f t="shared" si="117"/>
        <v>0</v>
      </c>
      <c r="BW128" s="14">
        <f t="shared" si="117"/>
        <v>0</v>
      </c>
      <c r="BX128" s="14">
        <f t="shared" si="117"/>
        <v>0</v>
      </c>
      <c r="BY128" s="14">
        <f>SUM(BY100:BY127)</f>
        <v>0</v>
      </c>
      <c r="BZ128" s="14">
        <f t="shared" si="117"/>
        <v>0</v>
      </c>
      <c r="CA128" s="14">
        <f t="shared" si="117"/>
        <v>0</v>
      </c>
      <c r="CB128" s="14">
        <f t="shared" si="117"/>
        <v>0</v>
      </c>
      <c r="CC128" s="14">
        <f t="shared" si="117"/>
        <v>0</v>
      </c>
      <c r="CD128" s="14">
        <f t="shared" si="117"/>
        <v>0</v>
      </c>
      <c r="CE128" s="14">
        <f t="shared" si="117"/>
        <v>0</v>
      </c>
      <c r="CF128" s="14">
        <f t="shared" si="117"/>
        <v>0</v>
      </c>
      <c r="CG128" s="14">
        <f t="shared" si="117"/>
        <v>0</v>
      </c>
      <c r="CH128" s="14">
        <f>SUM(CH100:CH127)</f>
        <v>0</v>
      </c>
      <c r="CI128" s="14">
        <f t="shared" si="117"/>
        <v>0</v>
      </c>
      <c r="CJ128" s="14">
        <f t="shared" si="117"/>
        <v>0</v>
      </c>
      <c r="CK128" s="14">
        <f t="shared" si="117"/>
        <v>0</v>
      </c>
      <c r="CL128" s="14">
        <f t="shared" si="117"/>
        <v>0</v>
      </c>
      <c r="CM128" s="14">
        <f t="shared" si="117"/>
        <v>0</v>
      </c>
      <c r="CN128" s="14">
        <f t="shared" si="117"/>
        <v>0</v>
      </c>
      <c r="CO128" s="14">
        <f t="shared" si="117"/>
        <v>0</v>
      </c>
      <c r="CP128" s="14">
        <f t="shared" si="117"/>
        <v>0</v>
      </c>
      <c r="CQ128" s="14">
        <f t="shared" si="117"/>
        <v>0</v>
      </c>
      <c r="CR128" s="14">
        <f t="shared" si="117"/>
        <v>0</v>
      </c>
      <c r="CS128" s="14">
        <f t="shared" si="117"/>
        <v>0</v>
      </c>
      <c r="CT128" s="14">
        <f t="shared" si="117"/>
        <v>0</v>
      </c>
      <c r="CU128" s="14">
        <f>SUM(CU100:CU127)</f>
        <v>0</v>
      </c>
      <c r="CV128" s="14">
        <f>SUM(CV100:CV127)</f>
        <v>0</v>
      </c>
      <c r="CW128" s="14">
        <f>SUM(CW100:CW127)</f>
        <v>0</v>
      </c>
      <c r="CX128" s="14">
        <f>SUM(CX100:CX127)</f>
        <v>0</v>
      </c>
      <c r="CY128" s="14">
        <f>SUM(CY100:CY127)</f>
        <v>0</v>
      </c>
    </row>
    <row r="129" ht="15">
      <c r="A129" s="22"/>
    </row>
    <row r="130" ht="15.75">
      <c r="A130" s="18" t="s">
        <v>138</v>
      </c>
    </row>
    <row r="131" spans="1:103" ht="15">
      <c r="A131" s="13" t="s">
        <v>94</v>
      </c>
      <c r="B131" s="14">
        <f aca="true" t="shared" si="118" ref="B131:AG131">B38+B69+B100</f>
        <v>0.03139434563996283</v>
      </c>
      <c r="C131" s="14">
        <f t="shared" si="118"/>
        <v>0.08836959101831846</v>
      </c>
      <c r="D131" s="14">
        <f t="shared" si="118"/>
        <v>0.09651185871293227</v>
      </c>
      <c r="E131" s="14">
        <f t="shared" si="118"/>
        <v>0</v>
      </c>
      <c r="F131" s="14">
        <f t="shared" si="118"/>
        <v>0</v>
      </c>
      <c r="G131" s="14">
        <f t="shared" si="118"/>
        <v>1.0619073364958278</v>
      </c>
      <c r="H131" s="14">
        <f t="shared" si="118"/>
        <v>2.4066807505225905</v>
      </c>
      <c r="I131" s="14">
        <f t="shared" si="118"/>
        <v>0.023067969612639107</v>
      </c>
      <c r="J131" s="14">
        <f t="shared" si="118"/>
        <v>0</v>
      </c>
      <c r="K131" s="14">
        <f t="shared" si="118"/>
        <v>0.7915530350879956</v>
      </c>
      <c r="L131" s="14">
        <f t="shared" si="118"/>
        <v>0.7579239105847456</v>
      </c>
      <c r="M131" s="14">
        <f t="shared" si="118"/>
        <v>0.23782676732818409</v>
      </c>
      <c r="N131" s="14">
        <f t="shared" si="118"/>
        <v>0.0728307364010795</v>
      </c>
      <c r="O131" s="14">
        <f t="shared" si="118"/>
        <v>4.313426763545986</v>
      </c>
      <c r="P131" s="14">
        <f t="shared" si="118"/>
        <v>11.032146786993202</v>
      </c>
      <c r="Q131" s="14">
        <f t="shared" si="118"/>
        <v>17.950883316760628</v>
      </c>
      <c r="R131" s="14">
        <f t="shared" si="118"/>
        <v>1.8034160394320093</v>
      </c>
      <c r="S131" s="14">
        <f t="shared" si="118"/>
        <v>6.149195434505909</v>
      </c>
      <c r="T131" s="14">
        <f t="shared" si="118"/>
        <v>4.267551929959279</v>
      </c>
      <c r="U131" s="14">
        <f t="shared" si="118"/>
        <v>4.53014731758058</v>
      </c>
      <c r="V131" s="14">
        <f t="shared" si="118"/>
        <v>33.86438006444287</v>
      </c>
      <c r="W131" s="14">
        <f t="shared" si="118"/>
        <v>5.068642137089085</v>
      </c>
      <c r="X131" s="14">
        <f t="shared" si="118"/>
        <v>5.925545004062996</v>
      </c>
      <c r="Y131" s="14">
        <f t="shared" si="118"/>
        <v>5.511795975243236</v>
      </c>
      <c r="Z131" s="14">
        <f t="shared" si="118"/>
        <v>0.21092453472085831</v>
      </c>
      <c r="AA131" s="14">
        <f t="shared" si="118"/>
        <v>0.35600454981545643</v>
      </c>
      <c r="AB131" s="14">
        <f t="shared" si="118"/>
        <v>0</v>
      </c>
      <c r="AC131" s="14">
        <f t="shared" si="118"/>
        <v>0</v>
      </c>
      <c r="AD131" s="14">
        <f t="shared" si="118"/>
        <v>11.34340147258938</v>
      </c>
      <c r="AE131" s="14">
        <f t="shared" si="118"/>
        <v>0</v>
      </c>
      <c r="AF131" s="14">
        <f t="shared" si="118"/>
        <v>0</v>
      </c>
      <c r="AG131" s="14">
        <f t="shared" si="118"/>
        <v>0</v>
      </c>
      <c r="AH131" s="14">
        <f aca="true" t="shared" si="119" ref="AH131:AY131">AH38+AH69+AH100</f>
        <v>0</v>
      </c>
      <c r="AI131" s="14">
        <f t="shared" si="119"/>
        <v>0</v>
      </c>
      <c r="AJ131" s="14">
        <f t="shared" si="119"/>
        <v>366.95777289693945</v>
      </c>
      <c r="AK131" s="14">
        <f t="shared" si="119"/>
        <v>891.5249211396778</v>
      </c>
      <c r="AL131" s="14">
        <f t="shared" si="119"/>
        <v>617.0125769843513</v>
      </c>
      <c r="AM131" s="14">
        <f t="shared" si="119"/>
        <v>94.3953154420447</v>
      </c>
      <c r="AN131" s="14">
        <f t="shared" si="119"/>
        <v>303.7599667360849</v>
      </c>
      <c r="AO131" s="14">
        <f t="shared" si="119"/>
        <v>4.6411518060679695</v>
      </c>
      <c r="AP131" s="14">
        <f t="shared" si="119"/>
        <v>15.819268447001898</v>
      </c>
      <c r="AQ131" s="14">
        <f t="shared" si="119"/>
        <v>1658.5169394966265</v>
      </c>
      <c r="AR131" s="14">
        <f t="shared" si="119"/>
        <v>45.27749419953596</v>
      </c>
      <c r="AS131" s="14">
        <f t="shared" si="119"/>
        <v>156.2467054919516</v>
      </c>
      <c r="AT131" s="14">
        <f t="shared" si="119"/>
        <v>49.42646887492244</v>
      </c>
      <c r="AU131" s="14">
        <f t="shared" si="119"/>
        <v>221.26832452546543</v>
      </c>
      <c r="AV131" s="14">
        <f t="shared" si="119"/>
        <v>18.157104354113923</v>
      </c>
      <c r="AW131" s="14">
        <f t="shared" si="119"/>
        <v>7.850807176825013</v>
      </c>
      <c r="AX131" s="14">
        <f t="shared" si="119"/>
        <v>20.166265837443603</v>
      </c>
      <c r="AY131" s="14">
        <f t="shared" si="119"/>
        <v>69.76434838986054</v>
      </c>
      <c r="AZ131" s="14"/>
      <c r="BA131" s="14"/>
      <c r="BB131" s="14">
        <f aca="true" t="shared" si="120" ref="BB131:BD158">BB38+BB69+BB100</f>
        <v>142.62587468569222</v>
      </c>
      <c r="BC131" s="14">
        <f t="shared" si="120"/>
        <v>28.529977939014636</v>
      </c>
      <c r="BD131" s="14">
        <f t="shared" si="120"/>
        <v>20.085043831318618</v>
      </c>
      <c r="BE131" s="14"/>
      <c r="BF131" s="14">
        <f aca="true" t="shared" si="121" ref="BF131:CT131">BF38+BF69+BF100</f>
        <v>67.57171774142027</v>
      </c>
      <c r="BG131" s="14">
        <f t="shared" si="121"/>
        <v>10.115959450537565</v>
      </c>
      <c r="BH131" s="14">
        <f t="shared" si="121"/>
        <v>0.13612209541891757</v>
      </c>
      <c r="BI131" s="14">
        <f t="shared" si="121"/>
        <v>165.06066397169417</v>
      </c>
      <c r="BJ131" s="14">
        <f t="shared" si="121"/>
        <v>39.54098464986379</v>
      </c>
      <c r="BK131" s="14">
        <f t="shared" si="121"/>
        <v>22.75214851103635</v>
      </c>
      <c r="BL131" s="14">
        <f t="shared" si="121"/>
        <v>5.386129804409884</v>
      </c>
      <c r="BM131" s="14">
        <f t="shared" si="121"/>
        <v>15.31622641509434</v>
      </c>
      <c r="BN131" s="14">
        <f t="shared" si="121"/>
        <v>3.5615728091344963</v>
      </c>
      <c r="BO131" s="14">
        <f t="shared" si="121"/>
        <v>0</v>
      </c>
      <c r="BP131" s="14">
        <f t="shared" si="121"/>
        <v>0.35620370770882526</v>
      </c>
      <c r="BQ131" s="14">
        <f t="shared" si="121"/>
        <v>0.21652900982030981</v>
      </c>
      <c r="BR131" s="14">
        <f t="shared" si="121"/>
        <v>13.455622991788651</v>
      </c>
      <c r="BS131" s="14">
        <f t="shared" si="121"/>
        <v>4.440271331667261</v>
      </c>
      <c r="BT131" s="14">
        <f t="shared" si="121"/>
        <v>0</v>
      </c>
      <c r="BU131" s="14">
        <f t="shared" si="121"/>
        <v>0.24226918274878917</v>
      </c>
      <c r="BV131" s="14">
        <f t="shared" si="121"/>
        <v>3.2790094565068273</v>
      </c>
      <c r="BW131" s="14">
        <f t="shared" si="121"/>
        <v>0</v>
      </c>
      <c r="BX131" s="14">
        <f t="shared" si="121"/>
        <v>0</v>
      </c>
      <c r="BY131" s="14">
        <f aca="true" t="shared" si="122" ref="BY131:BY158">BY38+BY69+BY100</f>
        <v>0</v>
      </c>
      <c r="BZ131" s="14">
        <f t="shared" si="121"/>
        <v>0.05417766051011431</v>
      </c>
      <c r="CA131" s="14">
        <f t="shared" si="121"/>
        <v>0</v>
      </c>
      <c r="CB131" s="14">
        <f t="shared" si="121"/>
        <v>0</v>
      </c>
      <c r="CC131" s="14">
        <f t="shared" si="121"/>
        <v>0</v>
      </c>
      <c r="CD131" s="14">
        <f t="shared" si="121"/>
        <v>0</v>
      </c>
      <c r="CE131" s="14">
        <f t="shared" si="121"/>
        <v>0</v>
      </c>
      <c r="CF131" s="14">
        <f t="shared" si="121"/>
        <v>0</v>
      </c>
      <c r="CG131" s="14">
        <f t="shared" si="121"/>
        <v>0.029173177831757068</v>
      </c>
      <c r="CH131" s="14">
        <f aca="true" t="shared" si="123" ref="CH131:CH158">CH38+CH69+CH100</f>
        <v>0</v>
      </c>
      <c r="CI131" s="14">
        <f t="shared" si="121"/>
        <v>0.06776334570013946</v>
      </c>
      <c r="CJ131" s="14">
        <f t="shared" si="121"/>
        <v>20.586778060286473</v>
      </c>
      <c r="CK131" s="14">
        <f t="shared" si="121"/>
        <v>0</v>
      </c>
      <c r="CL131" s="14">
        <f t="shared" si="121"/>
        <v>1.7609777557716941</v>
      </c>
      <c r="CM131" s="14">
        <f t="shared" si="121"/>
        <v>9.470342771982118</v>
      </c>
      <c r="CN131" s="14">
        <f t="shared" si="121"/>
        <v>10.085092905405407</v>
      </c>
      <c r="CO131" s="14">
        <f t="shared" si="121"/>
        <v>32.62899053810439</v>
      </c>
      <c r="CP131" s="14">
        <f t="shared" si="121"/>
        <v>0</v>
      </c>
      <c r="CQ131" s="14">
        <f t="shared" si="121"/>
        <v>0.8660156250000005</v>
      </c>
      <c r="CR131" s="14">
        <f t="shared" si="121"/>
        <v>0.036936936936936934</v>
      </c>
      <c r="CS131" s="14">
        <f t="shared" si="121"/>
        <v>0.3404255319148936</v>
      </c>
      <c r="CT131" s="14">
        <f t="shared" si="121"/>
        <v>0</v>
      </c>
      <c r="CU131" s="14">
        <f aca="true" t="shared" si="124" ref="CU131:CY140">CU38+CU69+CU100</f>
        <v>52.34625092798813</v>
      </c>
      <c r="CV131" s="14">
        <f t="shared" si="124"/>
        <v>11.744680851063833</v>
      </c>
      <c r="CW131" s="14">
        <f t="shared" si="124"/>
        <v>0.40499999999999997</v>
      </c>
      <c r="CX131" s="14">
        <f t="shared" si="124"/>
        <v>74.9679234338747</v>
      </c>
      <c r="CY131" s="14">
        <f t="shared" si="124"/>
        <v>33.54838709677419</v>
      </c>
    </row>
    <row r="132" spans="1:103" ht="15">
      <c r="A132" s="13" t="s">
        <v>95</v>
      </c>
      <c r="B132" s="14">
        <f aca="true" t="shared" si="125" ref="B132:AG132">B39+B70+B101</f>
        <v>1.8585452618857996</v>
      </c>
      <c r="C132" s="14">
        <f t="shared" si="125"/>
        <v>16.96667200416299</v>
      </c>
      <c r="D132" s="14">
        <f t="shared" si="125"/>
        <v>91.203706483721</v>
      </c>
      <c r="E132" s="14">
        <f t="shared" si="125"/>
        <v>84.1389084594668</v>
      </c>
      <c r="F132" s="14">
        <f t="shared" si="125"/>
        <v>31.16582500679189</v>
      </c>
      <c r="G132" s="14">
        <f t="shared" si="125"/>
        <v>3.4594543529181396</v>
      </c>
      <c r="H132" s="14">
        <f t="shared" si="125"/>
        <v>151.90402619474938</v>
      </c>
      <c r="I132" s="14">
        <f t="shared" si="125"/>
        <v>25.074882968938713</v>
      </c>
      <c r="J132" s="14">
        <f t="shared" si="125"/>
        <v>8.405423371863725</v>
      </c>
      <c r="K132" s="14">
        <f t="shared" si="125"/>
        <v>1.9694343419430764</v>
      </c>
      <c r="L132" s="14">
        <f t="shared" si="125"/>
        <v>126.82593437118075</v>
      </c>
      <c r="M132" s="14">
        <f t="shared" si="125"/>
        <v>51.595913103449575</v>
      </c>
      <c r="N132" s="14">
        <f t="shared" si="125"/>
        <v>0.7211142048600712</v>
      </c>
      <c r="O132" s="14">
        <f t="shared" si="125"/>
        <v>545.0470116856777</v>
      </c>
      <c r="P132" s="14">
        <f t="shared" si="125"/>
        <v>66.79766759686053</v>
      </c>
      <c r="Q132" s="14">
        <f t="shared" si="125"/>
        <v>1567.1279992906514</v>
      </c>
      <c r="R132" s="14">
        <f t="shared" si="125"/>
        <v>157.43981618581213</v>
      </c>
      <c r="S132" s="14">
        <f t="shared" si="125"/>
        <v>883.4055412952152</v>
      </c>
      <c r="T132" s="14">
        <f t="shared" si="125"/>
        <v>16.212970214255776</v>
      </c>
      <c r="U132" s="14">
        <f t="shared" si="125"/>
        <v>198.01512353950903</v>
      </c>
      <c r="V132" s="14">
        <f t="shared" si="125"/>
        <v>1018.266876420489</v>
      </c>
      <c r="W132" s="14">
        <f t="shared" si="125"/>
        <v>152.40882563936836</v>
      </c>
      <c r="X132" s="14">
        <f t="shared" si="125"/>
        <v>915.1982980055068</v>
      </c>
      <c r="Y132" s="14">
        <f t="shared" si="125"/>
        <v>40.85918320778138</v>
      </c>
      <c r="Z132" s="14">
        <f t="shared" si="125"/>
        <v>1.563592746517667</v>
      </c>
      <c r="AA132" s="14">
        <f t="shared" si="125"/>
        <v>542.7787987581987</v>
      </c>
      <c r="AB132" s="14">
        <f t="shared" si="125"/>
        <v>0.8754644905940268</v>
      </c>
      <c r="AC132" s="14">
        <f t="shared" si="125"/>
        <v>0</v>
      </c>
      <c r="AD132" s="14">
        <f t="shared" si="125"/>
        <v>0.6672589101523164</v>
      </c>
      <c r="AE132" s="14">
        <f t="shared" si="125"/>
        <v>1.9130546495074114</v>
      </c>
      <c r="AF132" s="14">
        <f t="shared" si="125"/>
        <v>0</v>
      </c>
      <c r="AG132" s="14">
        <f t="shared" si="125"/>
        <v>0</v>
      </c>
      <c r="AH132" s="14">
        <f aca="true" t="shared" si="126" ref="AH132:AY132">AH39+AH70+AH101</f>
        <v>4.3824997407825945</v>
      </c>
      <c r="AI132" s="14">
        <f t="shared" si="126"/>
        <v>0</v>
      </c>
      <c r="AJ132" s="14">
        <f t="shared" si="126"/>
        <v>524.3168378056452</v>
      </c>
      <c r="AK132" s="14">
        <f t="shared" si="126"/>
        <v>1552.5865432108242</v>
      </c>
      <c r="AL132" s="14">
        <f t="shared" si="126"/>
        <v>392.9246872740744</v>
      </c>
      <c r="AM132" s="14">
        <f t="shared" si="126"/>
        <v>152.30068004781106</v>
      </c>
      <c r="AN132" s="14">
        <f t="shared" si="126"/>
        <v>197.49272481970127</v>
      </c>
      <c r="AO132" s="14">
        <f t="shared" si="126"/>
        <v>3.927128451288281</v>
      </c>
      <c r="AP132" s="14">
        <f t="shared" si="126"/>
        <v>36.061128072735514</v>
      </c>
      <c r="AQ132" s="14">
        <f t="shared" si="126"/>
        <v>141.08070008987178</v>
      </c>
      <c r="AR132" s="14">
        <f t="shared" si="126"/>
        <v>169.5754060324826</v>
      </c>
      <c r="AS132" s="14">
        <f t="shared" si="126"/>
        <v>234.5149995231704</v>
      </c>
      <c r="AT132" s="14">
        <f t="shared" si="126"/>
        <v>81.72572780742715</v>
      </c>
      <c r="AU132" s="14">
        <f t="shared" si="126"/>
        <v>87.37520290046854</v>
      </c>
      <c r="AV132" s="14">
        <f t="shared" si="126"/>
        <v>17.560900927560926</v>
      </c>
      <c r="AW132" s="14">
        <f t="shared" si="126"/>
        <v>7.129814680994144</v>
      </c>
      <c r="AX132" s="14">
        <f t="shared" si="126"/>
        <v>7.678369000867647</v>
      </c>
      <c r="AY132" s="14">
        <f t="shared" si="126"/>
        <v>17.65910068618345</v>
      </c>
      <c r="AZ132" s="14"/>
      <c r="BA132" s="14"/>
      <c r="BB132" s="14">
        <f t="shared" si="120"/>
        <v>169.87471011925135</v>
      </c>
      <c r="BC132" s="14">
        <f t="shared" si="120"/>
        <v>33.980662644692856</v>
      </c>
      <c r="BD132" s="14">
        <f t="shared" si="120"/>
        <v>99.22278859462944</v>
      </c>
      <c r="BE132" s="14"/>
      <c r="BF132" s="14">
        <f aca="true" t="shared" si="127" ref="BF132:CT132">BF39+BF70+BF101</f>
        <v>163.57748357717458</v>
      </c>
      <c r="BG132" s="14">
        <f t="shared" si="127"/>
        <v>16.10856586417123</v>
      </c>
      <c r="BH132" s="14">
        <f t="shared" si="127"/>
        <v>0.4423968101114822</v>
      </c>
      <c r="BI132" s="14">
        <f t="shared" si="127"/>
        <v>105.19234937540347</v>
      </c>
      <c r="BJ132" s="14">
        <f t="shared" si="127"/>
        <v>66.69099221585662</v>
      </c>
      <c r="BK132" s="14">
        <f t="shared" si="127"/>
        <v>48.642524402905295</v>
      </c>
      <c r="BL132" s="14">
        <f t="shared" si="127"/>
        <v>6.806109480117945</v>
      </c>
      <c r="BM132" s="14">
        <f t="shared" si="127"/>
        <v>4.517735849056604</v>
      </c>
      <c r="BN132" s="14">
        <f t="shared" si="127"/>
        <v>0</v>
      </c>
      <c r="BO132" s="14">
        <f t="shared" si="127"/>
        <v>0.03254237288135592</v>
      </c>
      <c r="BP132" s="14">
        <f t="shared" si="127"/>
        <v>21.609691601002066</v>
      </c>
      <c r="BQ132" s="14">
        <f t="shared" si="127"/>
        <v>13.136093262432128</v>
      </c>
      <c r="BR132" s="14">
        <f t="shared" si="127"/>
        <v>0.2280614066404856</v>
      </c>
      <c r="BS132" s="14">
        <f t="shared" si="127"/>
        <v>0.07525883612995357</v>
      </c>
      <c r="BT132" s="14">
        <f t="shared" si="127"/>
        <v>0</v>
      </c>
      <c r="BU132" s="14">
        <f t="shared" si="127"/>
        <v>0.33523979618513833</v>
      </c>
      <c r="BV132" s="14">
        <f t="shared" si="127"/>
        <v>5.65342904948048</v>
      </c>
      <c r="BW132" s="14">
        <f t="shared" si="127"/>
        <v>0</v>
      </c>
      <c r="BX132" s="14">
        <f t="shared" si="127"/>
        <v>0</v>
      </c>
      <c r="BY132" s="14">
        <f t="shared" si="122"/>
        <v>0</v>
      </c>
      <c r="BZ132" s="14">
        <f t="shared" si="127"/>
        <v>0.016253298153034293</v>
      </c>
      <c r="CA132" s="14">
        <f t="shared" si="127"/>
        <v>71.7373623929723</v>
      </c>
      <c r="CB132" s="14">
        <f t="shared" si="127"/>
        <v>26.708039586344924</v>
      </c>
      <c r="CC132" s="14">
        <f t="shared" si="127"/>
        <v>5.825136217057713</v>
      </c>
      <c r="CD132" s="14">
        <f t="shared" si="127"/>
        <v>38.15434226620705</v>
      </c>
      <c r="CE132" s="14">
        <f t="shared" si="127"/>
        <v>1.001851440008896</v>
      </c>
      <c r="CF132" s="14">
        <f t="shared" si="127"/>
        <v>0.0479928833537196</v>
      </c>
      <c r="CG132" s="14">
        <f t="shared" si="127"/>
        <v>1.7698394551265955</v>
      </c>
      <c r="CH132" s="14">
        <f t="shared" si="123"/>
        <v>0</v>
      </c>
      <c r="CI132" s="14">
        <f t="shared" si="127"/>
        <v>2.1006637167043234</v>
      </c>
      <c r="CJ132" s="14">
        <f t="shared" si="127"/>
        <v>54.60859986711225</v>
      </c>
      <c r="CK132" s="14">
        <f t="shared" si="127"/>
        <v>2.3599716110716824</v>
      </c>
      <c r="CL132" s="14">
        <f t="shared" si="127"/>
        <v>370.58223066313155</v>
      </c>
      <c r="CM132" s="14">
        <f t="shared" si="127"/>
        <v>0</v>
      </c>
      <c r="CN132" s="14">
        <f t="shared" si="127"/>
        <v>0</v>
      </c>
      <c r="CO132" s="14">
        <f t="shared" si="127"/>
        <v>2.843698649451622</v>
      </c>
      <c r="CP132" s="14">
        <f t="shared" si="127"/>
        <v>2.344218690176186</v>
      </c>
      <c r="CQ132" s="14">
        <f t="shared" si="127"/>
        <v>22.564518229166676</v>
      </c>
      <c r="CR132" s="14">
        <f t="shared" si="127"/>
        <v>5.134234234234234</v>
      </c>
      <c r="CS132" s="14">
        <f t="shared" si="127"/>
        <v>7.659574468085107</v>
      </c>
      <c r="CT132" s="14">
        <f t="shared" si="127"/>
        <v>0.16666666666666666</v>
      </c>
      <c r="CU132" s="14">
        <f t="shared" si="124"/>
        <v>0</v>
      </c>
      <c r="CV132" s="14">
        <f t="shared" si="124"/>
        <v>0</v>
      </c>
      <c r="CW132" s="14">
        <f t="shared" si="124"/>
        <v>0</v>
      </c>
      <c r="CX132" s="14">
        <f t="shared" si="124"/>
        <v>0</v>
      </c>
      <c r="CY132" s="14">
        <f t="shared" si="124"/>
        <v>0</v>
      </c>
    </row>
    <row r="133" spans="1:103" ht="15">
      <c r="A133" s="13" t="s">
        <v>96</v>
      </c>
      <c r="B133" s="14">
        <f aca="true" t="shared" si="128" ref="B133:AG133">B40+B71+B102</f>
        <v>0.0062788691279925665</v>
      </c>
      <c r="C133" s="14">
        <f t="shared" si="128"/>
        <v>0.8836798729890487</v>
      </c>
      <c r="D133" s="14">
        <f t="shared" si="128"/>
        <v>0.4825592935646614</v>
      </c>
      <c r="E133" s="14">
        <f t="shared" si="128"/>
        <v>0.8925052970628108</v>
      </c>
      <c r="F133" s="14">
        <f t="shared" si="128"/>
        <v>0.10973882044645032</v>
      </c>
      <c r="G133" s="14">
        <f t="shared" si="128"/>
        <v>0.48536146596062957</v>
      </c>
      <c r="H133" s="14">
        <f t="shared" si="128"/>
        <v>0.4954930956958274</v>
      </c>
      <c r="I133" s="14">
        <f t="shared" si="128"/>
        <v>0</v>
      </c>
      <c r="J133" s="14">
        <f t="shared" si="128"/>
        <v>0</v>
      </c>
      <c r="K133" s="14">
        <f t="shared" si="128"/>
        <v>0.47871111936356225</v>
      </c>
      <c r="L133" s="14">
        <f t="shared" si="128"/>
        <v>2.2737717317542367</v>
      </c>
      <c r="M133" s="14">
        <f t="shared" si="128"/>
        <v>0.9303967724670752</v>
      </c>
      <c r="N133" s="14">
        <f t="shared" si="128"/>
        <v>0.08901534449020829</v>
      </c>
      <c r="O133" s="14">
        <f t="shared" si="128"/>
        <v>4.054621157733227</v>
      </c>
      <c r="P133" s="14">
        <f t="shared" si="128"/>
        <v>15.766168187082915</v>
      </c>
      <c r="Q133" s="14">
        <f t="shared" si="128"/>
        <v>11.278873588407121</v>
      </c>
      <c r="R133" s="14">
        <f t="shared" si="128"/>
        <v>1.1331198123864838</v>
      </c>
      <c r="S133" s="14">
        <f t="shared" si="128"/>
        <v>2.9446851376507173</v>
      </c>
      <c r="T133" s="14">
        <f t="shared" si="128"/>
        <v>3.0469202644032403</v>
      </c>
      <c r="U133" s="14">
        <f t="shared" si="128"/>
        <v>15.736301208437805</v>
      </c>
      <c r="V133" s="14">
        <f t="shared" si="128"/>
        <v>56.385026905328516</v>
      </c>
      <c r="W133" s="14">
        <f t="shared" si="128"/>
        <v>8.439414001655718</v>
      </c>
      <c r="X133" s="14">
        <f t="shared" si="128"/>
        <v>1.3826285799414577</v>
      </c>
      <c r="Y133" s="14">
        <f t="shared" si="128"/>
        <v>0</v>
      </c>
      <c r="Z133" s="14">
        <f t="shared" si="128"/>
        <v>0</v>
      </c>
      <c r="AA133" s="14">
        <f t="shared" si="128"/>
        <v>0</v>
      </c>
      <c r="AB133" s="14">
        <f t="shared" si="128"/>
        <v>0.379581423128119</v>
      </c>
      <c r="AC133" s="14">
        <f t="shared" si="128"/>
        <v>0</v>
      </c>
      <c r="AD133" s="14">
        <f t="shared" si="128"/>
        <v>0</v>
      </c>
      <c r="AE133" s="14">
        <f t="shared" si="128"/>
        <v>0.4027483472647182</v>
      </c>
      <c r="AF133" s="14">
        <f t="shared" si="128"/>
        <v>0</v>
      </c>
      <c r="AG133" s="14">
        <f t="shared" si="128"/>
        <v>0</v>
      </c>
      <c r="AH133" s="14">
        <f aca="true" t="shared" si="129" ref="AH133:AY133">AH40+AH71+AH102</f>
        <v>0</v>
      </c>
      <c r="AI133" s="14">
        <f t="shared" si="129"/>
        <v>19.78844810031547</v>
      </c>
      <c r="AJ133" s="14">
        <f t="shared" si="129"/>
        <v>1866.4298561792561</v>
      </c>
      <c r="AK133" s="14">
        <f t="shared" si="129"/>
        <v>2429.223756374348</v>
      </c>
      <c r="AL133" s="14">
        <f t="shared" si="129"/>
        <v>762.162325911023</v>
      </c>
      <c r="AM133" s="14">
        <f t="shared" si="129"/>
        <v>379.9740454295741</v>
      </c>
      <c r="AN133" s="14">
        <f t="shared" si="129"/>
        <v>2176.598239409232</v>
      </c>
      <c r="AO133" s="14">
        <f t="shared" si="129"/>
        <v>23.95945034927396</v>
      </c>
      <c r="AP133" s="14">
        <f t="shared" si="129"/>
        <v>39.973420269305876</v>
      </c>
      <c r="AQ133" s="14">
        <f t="shared" si="129"/>
        <v>588.163735750719</v>
      </c>
      <c r="AR133" s="14">
        <f t="shared" si="129"/>
        <v>428.5867749419954</v>
      </c>
      <c r="AS133" s="14">
        <f t="shared" si="129"/>
        <v>334.02754479143425</v>
      </c>
      <c r="AT133" s="14">
        <f t="shared" si="129"/>
        <v>116.13656056844908</v>
      </c>
      <c r="AU133" s="14">
        <f t="shared" si="129"/>
        <v>407.91201245608</v>
      </c>
      <c r="AV133" s="14">
        <f t="shared" si="129"/>
        <v>101.27328204675185</v>
      </c>
      <c r="AW133" s="14">
        <f t="shared" si="129"/>
        <v>64.24844240626184</v>
      </c>
      <c r="AX133" s="14">
        <f t="shared" si="129"/>
        <v>42.61072907074904</v>
      </c>
      <c r="AY133" s="14">
        <f t="shared" si="129"/>
        <v>7.194448427704369</v>
      </c>
      <c r="AZ133" s="14"/>
      <c r="BA133" s="14"/>
      <c r="BB133" s="14">
        <f t="shared" si="120"/>
        <v>118.07828687875609</v>
      </c>
      <c r="BC133" s="14">
        <f t="shared" si="120"/>
        <v>23.619633724605627</v>
      </c>
      <c r="BD133" s="14">
        <f t="shared" si="120"/>
        <v>80.1175029989849</v>
      </c>
      <c r="BE133" s="14"/>
      <c r="BF133" s="14">
        <f aca="true" t="shared" si="130" ref="BF133:CT133">BF40+BF71+BF102</f>
        <v>98.53868391312315</v>
      </c>
      <c r="BG133" s="14">
        <f t="shared" si="130"/>
        <v>8.741508438236266</v>
      </c>
      <c r="BH133" s="14">
        <f t="shared" si="130"/>
        <v>0.30627471469256456</v>
      </c>
      <c r="BI133" s="14">
        <f t="shared" si="130"/>
        <v>48.1426936584108</v>
      </c>
      <c r="BJ133" s="14">
        <f t="shared" si="130"/>
        <v>47.63642301132616</v>
      </c>
      <c r="BK133" s="14">
        <f t="shared" si="130"/>
        <v>46.11450790167903</v>
      </c>
      <c r="BL133" s="14">
        <f t="shared" si="130"/>
        <v>5.7778483356396935</v>
      </c>
      <c r="BM133" s="14">
        <f t="shared" si="130"/>
        <v>19.39320754716981</v>
      </c>
      <c r="BN133" s="14">
        <f t="shared" si="130"/>
        <v>101.68904434356423</v>
      </c>
      <c r="BO133" s="14">
        <f t="shared" si="130"/>
        <v>13.863050847457624</v>
      </c>
      <c r="BP133" s="14">
        <f t="shared" si="130"/>
        <v>338.393522323384</v>
      </c>
      <c r="BQ133" s="14">
        <f t="shared" si="130"/>
        <v>205.70255932929433</v>
      </c>
      <c r="BR133" s="14">
        <f t="shared" si="130"/>
        <v>2.5086754730453418</v>
      </c>
      <c r="BS133" s="14">
        <f t="shared" si="130"/>
        <v>0.8278471974294892</v>
      </c>
      <c r="BT133" s="14">
        <f t="shared" si="130"/>
        <v>0</v>
      </c>
      <c r="BU133" s="14">
        <f t="shared" si="130"/>
        <v>0.3270916066945273</v>
      </c>
      <c r="BV133" s="14">
        <f t="shared" si="130"/>
        <v>5.516019315638941</v>
      </c>
      <c r="BW133" s="14">
        <f t="shared" si="130"/>
        <v>0</v>
      </c>
      <c r="BX133" s="14">
        <f t="shared" si="130"/>
        <v>0</v>
      </c>
      <c r="BY133" s="14">
        <f t="shared" si="122"/>
        <v>0</v>
      </c>
      <c r="BZ133" s="14">
        <f t="shared" si="130"/>
        <v>0.9806156552330689</v>
      </c>
      <c r="CA133" s="14">
        <f t="shared" si="130"/>
        <v>0</v>
      </c>
      <c r="CB133" s="14">
        <f t="shared" si="130"/>
        <v>0</v>
      </c>
      <c r="CC133" s="14">
        <f t="shared" si="130"/>
        <v>0</v>
      </c>
      <c r="CD133" s="14">
        <f t="shared" si="130"/>
        <v>0</v>
      </c>
      <c r="CE133" s="14">
        <f t="shared" si="130"/>
        <v>0</v>
      </c>
      <c r="CF133" s="14">
        <f t="shared" si="130"/>
        <v>0</v>
      </c>
      <c r="CG133" s="14">
        <f t="shared" si="130"/>
        <v>27.714518940169214</v>
      </c>
      <c r="CH133" s="14">
        <f t="shared" si="123"/>
        <v>0</v>
      </c>
      <c r="CI133" s="14">
        <f t="shared" si="130"/>
        <v>16.534256350834028</v>
      </c>
      <c r="CJ133" s="14">
        <f t="shared" si="130"/>
        <v>72.23251656884634</v>
      </c>
      <c r="CK133" s="14">
        <f t="shared" si="130"/>
        <v>37.94464158978</v>
      </c>
      <c r="CL133" s="14">
        <f t="shared" si="130"/>
        <v>59.251722135377</v>
      </c>
      <c r="CM133" s="14">
        <f t="shared" si="130"/>
        <v>17.640834575260808</v>
      </c>
      <c r="CN133" s="14">
        <f t="shared" si="130"/>
        <v>27.40363175675676</v>
      </c>
      <c r="CO133" s="14">
        <f t="shared" si="130"/>
        <v>112.12997950510105</v>
      </c>
      <c r="CP133" s="14">
        <f t="shared" si="130"/>
        <v>53.05337035661894</v>
      </c>
      <c r="CQ133" s="14">
        <f t="shared" si="130"/>
        <v>21.07304687500001</v>
      </c>
      <c r="CR133" s="14">
        <f t="shared" si="130"/>
        <v>13.297297297297296</v>
      </c>
      <c r="CS133" s="14">
        <f t="shared" si="130"/>
        <v>0</v>
      </c>
      <c r="CT133" s="14">
        <f t="shared" si="130"/>
        <v>0.3181818181818182</v>
      </c>
      <c r="CU133" s="14">
        <f t="shared" si="124"/>
        <v>4.121752041573868</v>
      </c>
      <c r="CV133" s="14">
        <f t="shared" si="124"/>
        <v>0.06524822695035463</v>
      </c>
      <c r="CW133" s="14">
        <f t="shared" si="124"/>
        <v>0</v>
      </c>
      <c r="CX133" s="14">
        <f t="shared" si="124"/>
        <v>0.9351508120649651</v>
      </c>
      <c r="CY133" s="14">
        <f t="shared" si="124"/>
        <v>1.8064516129032258</v>
      </c>
    </row>
    <row r="134" spans="1:103" ht="15">
      <c r="A134" s="13" t="s">
        <v>98</v>
      </c>
      <c r="B134" s="14">
        <f aca="true" t="shared" si="131" ref="B134:AG134">B41+B72+B103</f>
        <v>0.8225318557670263</v>
      </c>
      <c r="C134" s="14">
        <f t="shared" si="131"/>
        <v>0.35347194919561953</v>
      </c>
      <c r="D134" s="14">
        <f t="shared" si="131"/>
        <v>0.09651185871293227</v>
      </c>
      <c r="E134" s="14">
        <f t="shared" si="131"/>
        <v>0.324547380750113</v>
      </c>
      <c r="F134" s="14">
        <f t="shared" si="131"/>
        <v>0</v>
      </c>
      <c r="G134" s="14">
        <f t="shared" si="131"/>
        <v>51.84267158291975</v>
      </c>
      <c r="H134" s="14">
        <f t="shared" si="131"/>
        <v>1.4156945591309353</v>
      </c>
      <c r="I134" s="14">
        <f t="shared" si="131"/>
        <v>0.8073789364423688</v>
      </c>
      <c r="J134" s="14">
        <f t="shared" si="131"/>
        <v>1.0845707576598356</v>
      </c>
      <c r="K134" s="14">
        <f t="shared" si="131"/>
        <v>4.043849192518513</v>
      </c>
      <c r="L134" s="14">
        <f t="shared" si="131"/>
        <v>14.173177127934743</v>
      </c>
      <c r="M134" s="14">
        <f t="shared" si="131"/>
        <v>5.789143859307506</v>
      </c>
      <c r="N134" s="14">
        <f t="shared" si="131"/>
        <v>1.0834695970777877</v>
      </c>
      <c r="O134" s="14">
        <f t="shared" si="131"/>
        <v>93.60159991845156</v>
      </c>
      <c r="P134" s="14">
        <f t="shared" si="131"/>
        <v>23.065320125547224</v>
      </c>
      <c r="Q134" s="14">
        <f t="shared" si="131"/>
        <v>1091.509020083737</v>
      </c>
      <c r="R134" s="14">
        <f t="shared" si="131"/>
        <v>109.65727085785254</v>
      </c>
      <c r="S134" s="14">
        <f t="shared" si="131"/>
        <v>327.2930922112371</v>
      </c>
      <c r="T134" s="14">
        <f t="shared" si="131"/>
        <v>29.174028586686685</v>
      </c>
      <c r="U134" s="14">
        <f t="shared" si="131"/>
        <v>49.23554847791525</v>
      </c>
      <c r="V134" s="14">
        <f t="shared" si="131"/>
        <v>2144.1323988585427</v>
      </c>
      <c r="W134" s="14">
        <f t="shared" si="131"/>
        <v>320.9224501872217</v>
      </c>
      <c r="X134" s="14">
        <f t="shared" si="131"/>
        <v>168.68039621706748</v>
      </c>
      <c r="Y134" s="14">
        <f t="shared" si="131"/>
        <v>252.82368495137453</v>
      </c>
      <c r="Z134" s="14">
        <f t="shared" si="131"/>
        <v>9.675016701326326</v>
      </c>
      <c r="AA134" s="14">
        <f t="shared" si="131"/>
        <v>105.1169068088382</v>
      </c>
      <c r="AB134" s="14">
        <f t="shared" si="131"/>
        <v>0</v>
      </c>
      <c r="AC134" s="14">
        <f t="shared" si="131"/>
        <v>0.0696867794004612</v>
      </c>
      <c r="AD134" s="14">
        <f t="shared" si="131"/>
        <v>0</v>
      </c>
      <c r="AE134" s="14">
        <f t="shared" si="131"/>
        <v>0</v>
      </c>
      <c r="AF134" s="14">
        <f t="shared" si="131"/>
        <v>0</v>
      </c>
      <c r="AG134" s="14">
        <f t="shared" si="131"/>
        <v>0</v>
      </c>
      <c r="AH134" s="14">
        <f aca="true" t="shared" si="132" ref="AH134:AY134">AH41+AH72+AH103</f>
        <v>0</v>
      </c>
      <c r="AI134" s="14">
        <f t="shared" si="132"/>
        <v>0</v>
      </c>
      <c r="AJ134" s="14">
        <f t="shared" si="132"/>
        <v>52.30822904418401</v>
      </c>
      <c r="AK134" s="14">
        <f t="shared" si="132"/>
        <v>59.51134196303572</v>
      </c>
      <c r="AL134" s="14">
        <f t="shared" si="132"/>
        <v>22.08922405450315</v>
      </c>
      <c r="AM134" s="14">
        <f t="shared" si="132"/>
        <v>15.672732982139234</v>
      </c>
      <c r="AN134" s="14">
        <f t="shared" si="132"/>
        <v>37.743673079082534</v>
      </c>
      <c r="AO134" s="14">
        <f t="shared" si="132"/>
        <v>0.8330272472429687</v>
      </c>
      <c r="AP134" s="14">
        <f t="shared" si="132"/>
        <v>4.762790500172615</v>
      </c>
      <c r="AQ134" s="14">
        <f t="shared" si="132"/>
        <v>55.803508113542605</v>
      </c>
      <c r="AR134" s="14">
        <f t="shared" si="132"/>
        <v>0.9468677494199536</v>
      </c>
      <c r="AS134" s="14">
        <f t="shared" si="132"/>
        <v>462.5283471082977</v>
      </c>
      <c r="AT134" s="14">
        <f t="shared" si="132"/>
        <v>49.27005599873598</v>
      </c>
      <c r="AU134" s="14">
        <f t="shared" si="132"/>
        <v>8.440217188301576</v>
      </c>
      <c r="AV134" s="14">
        <f t="shared" si="132"/>
        <v>6.910539716864254</v>
      </c>
      <c r="AW134" s="14">
        <f t="shared" si="132"/>
        <v>1.522095268976278</v>
      </c>
      <c r="AX134" s="14">
        <f t="shared" si="132"/>
        <v>0.843776813282159</v>
      </c>
      <c r="AY134" s="14">
        <f t="shared" si="132"/>
        <v>0</v>
      </c>
      <c r="AZ134" s="14"/>
      <c r="BA134" s="14"/>
      <c r="BB134" s="14">
        <f t="shared" si="120"/>
        <v>45.684850485260796</v>
      </c>
      <c r="BC134" s="14">
        <f t="shared" si="120"/>
        <v>9.138508558590624</v>
      </c>
      <c r="BD134" s="14">
        <f t="shared" si="120"/>
        <v>15.854269631816912</v>
      </c>
      <c r="BE134" s="14"/>
      <c r="BF134" s="14">
        <f aca="true" t="shared" si="133" ref="BF134:CT134">BF41+BF72+BF103</f>
        <v>47.63520126148491</v>
      </c>
      <c r="BG134" s="14">
        <f t="shared" si="133"/>
        <v>5.360358947975069</v>
      </c>
      <c r="BH134" s="14">
        <f t="shared" si="133"/>
        <v>0.06806104770945878</v>
      </c>
      <c r="BI134" s="14">
        <f t="shared" si="133"/>
        <v>149.9526523786566</v>
      </c>
      <c r="BJ134" s="14">
        <f t="shared" si="133"/>
        <v>213.1248058425806</v>
      </c>
      <c r="BK134" s="14">
        <f t="shared" si="133"/>
        <v>178.44309579345367</v>
      </c>
      <c r="BL134" s="14">
        <f t="shared" si="133"/>
        <v>12.730852264968819</v>
      </c>
      <c r="BM134" s="14">
        <f t="shared" si="133"/>
        <v>5.619622641509434</v>
      </c>
      <c r="BN134" s="14">
        <f t="shared" si="133"/>
        <v>0</v>
      </c>
      <c r="BO134" s="14">
        <f t="shared" si="133"/>
        <v>0</v>
      </c>
      <c r="BP134" s="14">
        <f t="shared" si="133"/>
        <v>0.4749382769451004</v>
      </c>
      <c r="BQ134" s="14">
        <f t="shared" si="133"/>
        <v>0.28870534642707973</v>
      </c>
      <c r="BR134" s="14">
        <f t="shared" si="133"/>
        <v>0</v>
      </c>
      <c r="BS134" s="14">
        <f t="shared" si="133"/>
        <v>0</v>
      </c>
      <c r="BT134" s="14">
        <f t="shared" si="133"/>
        <v>0</v>
      </c>
      <c r="BU134" s="14">
        <f t="shared" si="133"/>
        <v>0.5994739410949522</v>
      </c>
      <c r="BV134" s="14">
        <f t="shared" si="133"/>
        <v>10.109430418341832</v>
      </c>
      <c r="BW134" s="14">
        <f t="shared" si="133"/>
        <v>0</v>
      </c>
      <c r="BX134" s="14">
        <f t="shared" si="133"/>
        <v>0</v>
      </c>
      <c r="BY134" s="14">
        <f t="shared" si="122"/>
        <v>0</v>
      </c>
      <c r="BZ134" s="14">
        <f t="shared" si="133"/>
        <v>4.567176781002636</v>
      </c>
      <c r="CA134" s="14">
        <f t="shared" si="133"/>
        <v>10.238696764149891</v>
      </c>
      <c r="CB134" s="14">
        <f t="shared" si="133"/>
        <v>3.8118981430001098</v>
      </c>
      <c r="CC134" s="14">
        <f t="shared" si="133"/>
        <v>0.83139108195263</v>
      </c>
      <c r="CD134" s="14">
        <f t="shared" si="133"/>
        <v>5.445568775714444</v>
      </c>
      <c r="CE134" s="14">
        <f t="shared" si="133"/>
        <v>0.14298899143778498</v>
      </c>
      <c r="CF134" s="14">
        <f t="shared" si="133"/>
        <v>0.006849772044923835</v>
      </c>
      <c r="CG134" s="14">
        <f t="shared" si="133"/>
        <v>0.03889757044234276</v>
      </c>
      <c r="CH134" s="14">
        <f t="shared" si="123"/>
        <v>0</v>
      </c>
      <c r="CI134" s="14">
        <f t="shared" si="133"/>
        <v>0.47434341990097617</v>
      </c>
      <c r="CJ134" s="14">
        <f t="shared" si="133"/>
        <v>80.96784919492322</v>
      </c>
      <c r="CK134" s="14">
        <f t="shared" si="133"/>
        <v>13.882185947480485</v>
      </c>
      <c r="CL134" s="14">
        <f t="shared" si="133"/>
        <v>407.8735243147674</v>
      </c>
      <c r="CM134" s="14">
        <f t="shared" si="133"/>
        <v>30.871460506706413</v>
      </c>
      <c r="CN134" s="14">
        <f t="shared" si="133"/>
        <v>13.956841216216217</v>
      </c>
      <c r="CO134" s="14">
        <f t="shared" si="133"/>
        <v>65.06186392797073</v>
      </c>
      <c r="CP134" s="14">
        <f t="shared" si="133"/>
        <v>272.2995078536233</v>
      </c>
      <c r="CQ134" s="14">
        <f t="shared" si="133"/>
        <v>1.058463541666667</v>
      </c>
      <c r="CR134" s="14">
        <f t="shared" si="133"/>
        <v>0.036936936936936934</v>
      </c>
      <c r="CS134" s="14">
        <f t="shared" si="133"/>
        <v>0</v>
      </c>
      <c r="CT134" s="14">
        <f t="shared" si="133"/>
        <v>0</v>
      </c>
      <c r="CU134" s="14">
        <f t="shared" si="124"/>
        <v>0</v>
      </c>
      <c r="CV134" s="14">
        <f t="shared" si="124"/>
        <v>0</v>
      </c>
      <c r="CW134" s="14">
        <f t="shared" si="124"/>
        <v>0</v>
      </c>
      <c r="CX134" s="14">
        <f t="shared" si="124"/>
        <v>0</v>
      </c>
      <c r="CY134" s="14">
        <f t="shared" si="124"/>
        <v>0</v>
      </c>
    </row>
    <row r="135" spans="1:103" ht="15">
      <c r="A135" s="13" t="s">
        <v>99</v>
      </c>
      <c r="B135" s="14">
        <f aca="true" t="shared" si="134" ref="B135:AG135">B42+B73+B104</f>
        <v>0</v>
      </c>
      <c r="C135" s="14">
        <f t="shared" si="134"/>
        <v>26.333691487602216</v>
      </c>
      <c r="D135" s="14">
        <f t="shared" si="134"/>
        <v>0</v>
      </c>
      <c r="E135" s="14">
        <f t="shared" si="134"/>
        <v>0.08113684518752826</v>
      </c>
      <c r="F135" s="14">
        <f t="shared" si="134"/>
        <v>0</v>
      </c>
      <c r="G135" s="14">
        <f t="shared" si="134"/>
        <v>0</v>
      </c>
      <c r="H135" s="14">
        <f t="shared" si="134"/>
        <v>69.51060285332892</v>
      </c>
      <c r="I135" s="14">
        <f t="shared" si="134"/>
        <v>0</v>
      </c>
      <c r="J135" s="14">
        <f t="shared" si="134"/>
        <v>0</v>
      </c>
      <c r="K135" s="14">
        <f t="shared" si="134"/>
        <v>0.02729493224441364</v>
      </c>
      <c r="L135" s="14">
        <f t="shared" si="134"/>
        <v>17.129080379215253</v>
      </c>
      <c r="M135" s="14">
        <f t="shared" si="134"/>
        <v>7.008989019251967</v>
      </c>
      <c r="N135" s="14">
        <f t="shared" si="134"/>
        <v>0</v>
      </c>
      <c r="O135" s="14">
        <f t="shared" si="134"/>
        <v>65.56445031314456</v>
      </c>
      <c r="P135" s="14">
        <f t="shared" si="134"/>
        <v>1.1261548705059226</v>
      </c>
      <c r="Q135" s="14">
        <f t="shared" si="134"/>
        <v>7.942868724230367</v>
      </c>
      <c r="R135" s="14">
        <f t="shared" si="134"/>
        <v>0.7979716988637209</v>
      </c>
      <c r="S135" s="14">
        <f t="shared" si="134"/>
        <v>0</v>
      </c>
      <c r="T135" s="14">
        <f t="shared" si="134"/>
        <v>0.1211313866582328</v>
      </c>
      <c r="U135" s="14">
        <f t="shared" si="134"/>
        <v>0</v>
      </c>
      <c r="V135" s="14">
        <f t="shared" si="134"/>
        <v>4.170490155719565</v>
      </c>
      <c r="W135" s="14">
        <f t="shared" si="134"/>
        <v>0.6242170119567838</v>
      </c>
      <c r="X135" s="14">
        <f t="shared" si="134"/>
        <v>11.06039006607573</v>
      </c>
      <c r="Y135" s="14">
        <f t="shared" si="134"/>
        <v>0</v>
      </c>
      <c r="Z135" s="14">
        <f t="shared" si="134"/>
        <v>0</v>
      </c>
      <c r="AA135" s="14">
        <f t="shared" si="134"/>
        <v>0.04931905732726055</v>
      </c>
      <c r="AB135" s="14">
        <f t="shared" si="134"/>
        <v>3.6679003763047766</v>
      </c>
      <c r="AC135" s="14">
        <f t="shared" si="134"/>
        <v>0</v>
      </c>
      <c r="AD135" s="14">
        <f t="shared" si="134"/>
        <v>33.36294550761582</v>
      </c>
      <c r="AE135" s="14">
        <f t="shared" si="134"/>
        <v>0</v>
      </c>
      <c r="AF135" s="14">
        <f t="shared" si="134"/>
        <v>0</v>
      </c>
      <c r="AG135" s="14">
        <f t="shared" si="134"/>
        <v>0</v>
      </c>
      <c r="AH135" s="14">
        <f aca="true" t="shared" si="135" ref="AH135:AY135">AH42+AH73+AH104</f>
        <v>5.5998607798888695</v>
      </c>
      <c r="AI135" s="14">
        <f t="shared" si="135"/>
        <v>0</v>
      </c>
      <c r="AJ135" s="14">
        <f t="shared" si="135"/>
        <v>269.3599451916853</v>
      </c>
      <c r="AK135" s="14">
        <f t="shared" si="135"/>
        <v>410.4979427377281</v>
      </c>
      <c r="AL135" s="14">
        <f t="shared" si="135"/>
        <v>16.594950051098813</v>
      </c>
      <c r="AM135" s="14">
        <f t="shared" si="135"/>
        <v>1620.0341779476898</v>
      </c>
      <c r="AN135" s="14">
        <f t="shared" si="135"/>
        <v>59.19210722734346</v>
      </c>
      <c r="AO135" s="14">
        <f t="shared" si="135"/>
        <v>3.451112881435156</v>
      </c>
      <c r="AP135" s="14">
        <f t="shared" si="135"/>
        <v>9.355481339624777</v>
      </c>
      <c r="AQ135" s="14">
        <f t="shared" si="135"/>
        <v>0</v>
      </c>
      <c r="AR135" s="14">
        <f t="shared" si="135"/>
        <v>42.09257540603248</v>
      </c>
      <c r="AS135" s="14">
        <f t="shared" si="135"/>
        <v>10.68424331219812</v>
      </c>
      <c r="AT135" s="14">
        <f t="shared" si="135"/>
        <v>3.7539090284751224</v>
      </c>
      <c r="AU135" s="14">
        <f t="shared" si="135"/>
        <v>12.85215073487411</v>
      </c>
      <c r="AV135" s="14">
        <f t="shared" si="135"/>
        <v>29.728870860392494</v>
      </c>
      <c r="AW135" s="14">
        <f t="shared" si="135"/>
        <v>1.9226466555489825</v>
      </c>
      <c r="AX135" s="14">
        <f t="shared" si="135"/>
        <v>3.2063518904722046</v>
      </c>
      <c r="AY135" s="14">
        <f t="shared" si="135"/>
        <v>0</v>
      </c>
      <c r="AZ135" s="14"/>
      <c r="BA135" s="14"/>
      <c r="BB135" s="14">
        <f t="shared" si="120"/>
        <v>48.453629302549324</v>
      </c>
      <c r="BC135" s="14">
        <f t="shared" si="120"/>
        <v>9.692357562141574</v>
      </c>
      <c r="BD135" s="14">
        <f t="shared" si="120"/>
        <v>246.7209375288362</v>
      </c>
      <c r="BE135" s="14"/>
      <c r="BF135" s="14">
        <f aca="true" t="shared" si="136" ref="BF135:CT135">BF42+BF73+BF104</f>
        <v>547.4371328506842</v>
      </c>
      <c r="BG135" s="14">
        <f t="shared" si="136"/>
        <v>2.0066984779598975</v>
      </c>
      <c r="BH135" s="14">
        <f t="shared" si="136"/>
        <v>0</v>
      </c>
      <c r="BI135" s="14">
        <f t="shared" si="136"/>
        <v>0</v>
      </c>
      <c r="BJ135" s="14">
        <f t="shared" si="136"/>
        <v>15.19959855621505</v>
      </c>
      <c r="BK135" s="14">
        <f t="shared" si="136"/>
        <v>11.942698643724059</v>
      </c>
      <c r="BL135" s="14">
        <f t="shared" si="136"/>
        <v>1.9096278397453228</v>
      </c>
      <c r="BM135" s="14">
        <f t="shared" si="136"/>
        <v>304.45132075471696</v>
      </c>
      <c r="BN135" s="14">
        <f t="shared" si="136"/>
        <v>0.12281285548739641</v>
      </c>
      <c r="BO135" s="14">
        <f t="shared" si="136"/>
        <v>0</v>
      </c>
      <c r="BP135" s="14">
        <f t="shared" si="136"/>
        <v>18.522592800858913</v>
      </c>
      <c r="BQ135" s="14">
        <f t="shared" si="136"/>
        <v>11.25950851065611</v>
      </c>
      <c r="BR135" s="14">
        <f t="shared" si="136"/>
        <v>0</v>
      </c>
      <c r="BS135" s="14">
        <f t="shared" si="136"/>
        <v>0</v>
      </c>
      <c r="BT135" s="14">
        <f t="shared" si="136"/>
        <v>0</v>
      </c>
      <c r="BU135" s="14">
        <f t="shared" si="136"/>
        <v>0.3849554685657404</v>
      </c>
      <c r="BV135" s="14">
        <f t="shared" si="136"/>
        <v>6.222966548919748</v>
      </c>
      <c r="BW135" s="14">
        <f t="shared" si="136"/>
        <v>0.8020312751894245</v>
      </c>
      <c r="BX135" s="14">
        <f t="shared" si="136"/>
        <v>0</v>
      </c>
      <c r="BY135" s="14">
        <f t="shared" si="122"/>
        <v>0</v>
      </c>
      <c r="BZ135" s="14">
        <f t="shared" si="136"/>
        <v>0.5363588390501317</v>
      </c>
      <c r="CA135" s="14">
        <f t="shared" si="136"/>
        <v>0</v>
      </c>
      <c r="CB135" s="14">
        <f t="shared" si="136"/>
        <v>0</v>
      </c>
      <c r="CC135" s="14">
        <f t="shared" si="136"/>
        <v>0</v>
      </c>
      <c r="CD135" s="14">
        <f t="shared" si="136"/>
        <v>0</v>
      </c>
      <c r="CE135" s="14">
        <f t="shared" si="136"/>
        <v>0</v>
      </c>
      <c r="CF135" s="14">
        <f t="shared" si="136"/>
        <v>0</v>
      </c>
      <c r="CG135" s="14">
        <f t="shared" si="136"/>
        <v>1.5170052472513675</v>
      </c>
      <c r="CH135" s="14">
        <f t="shared" si="123"/>
        <v>0.018055779461550844</v>
      </c>
      <c r="CI135" s="14">
        <f t="shared" si="136"/>
        <v>4.641789180459553</v>
      </c>
      <c r="CJ135" s="14">
        <f t="shared" si="136"/>
        <v>33.30664837545106</v>
      </c>
      <c r="CK135" s="14">
        <f t="shared" si="136"/>
        <v>3.0078069552874385</v>
      </c>
      <c r="CL135" s="14">
        <f t="shared" si="136"/>
        <v>16.2113540457806</v>
      </c>
      <c r="CM135" s="14">
        <f t="shared" si="136"/>
        <v>2.6461251862891215</v>
      </c>
      <c r="CN135" s="14">
        <f t="shared" si="136"/>
        <v>3.454434121621622</v>
      </c>
      <c r="CO135" s="14">
        <f t="shared" si="136"/>
        <v>83.08012692234094</v>
      </c>
      <c r="CP135" s="14">
        <f t="shared" si="136"/>
        <v>0.7402795863714272</v>
      </c>
      <c r="CQ135" s="14">
        <f t="shared" si="136"/>
        <v>0</v>
      </c>
      <c r="CR135" s="14">
        <f t="shared" si="136"/>
        <v>0</v>
      </c>
      <c r="CS135" s="14">
        <f t="shared" si="136"/>
        <v>0</v>
      </c>
      <c r="CT135" s="14">
        <f t="shared" si="136"/>
        <v>0</v>
      </c>
      <c r="CU135" s="14">
        <f t="shared" si="124"/>
        <v>221.13199703043804</v>
      </c>
      <c r="CV135" s="14">
        <f t="shared" si="124"/>
        <v>6.590070921985817</v>
      </c>
      <c r="CW135" s="14">
        <f t="shared" si="124"/>
        <v>6.75</v>
      </c>
      <c r="CX135" s="14">
        <f t="shared" si="124"/>
        <v>192.64106728538283</v>
      </c>
      <c r="CY135" s="14">
        <f t="shared" si="124"/>
        <v>8.516129032258064</v>
      </c>
    </row>
    <row r="136" spans="1:103" ht="15">
      <c r="A136" s="13" t="s">
        <v>100</v>
      </c>
      <c r="B136" s="14">
        <f aca="true" t="shared" si="137" ref="B136:AG136">B43+B74+B105</f>
        <v>3.5475610573158</v>
      </c>
      <c r="C136" s="14">
        <f t="shared" si="137"/>
        <v>51.69527256985935</v>
      </c>
      <c r="D136" s="14">
        <f t="shared" si="137"/>
        <v>47.290810769336815</v>
      </c>
      <c r="E136" s="14">
        <f t="shared" si="137"/>
        <v>18.093516476818802</v>
      </c>
      <c r="F136" s="14">
        <f t="shared" si="137"/>
        <v>3.804279108810278</v>
      </c>
      <c r="G136" s="14">
        <f t="shared" si="137"/>
        <v>17.108991675112193</v>
      </c>
      <c r="H136" s="14">
        <f t="shared" si="137"/>
        <v>111.13202289177842</v>
      </c>
      <c r="I136" s="14">
        <f t="shared" si="137"/>
        <v>2.6758844750661366</v>
      </c>
      <c r="J136" s="14">
        <f t="shared" si="137"/>
        <v>0.5715981020099133</v>
      </c>
      <c r="K136" s="14">
        <f t="shared" si="137"/>
        <v>0.9847171709715382</v>
      </c>
      <c r="L136" s="14">
        <f t="shared" si="137"/>
        <v>3.410657597631355</v>
      </c>
      <c r="M136" s="14">
        <f t="shared" si="137"/>
        <v>1.3955951587006128</v>
      </c>
      <c r="N136" s="14">
        <f t="shared" si="137"/>
        <v>0.5080168650198755</v>
      </c>
      <c r="O136" s="14">
        <f t="shared" si="137"/>
        <v>11.473715191032325</v>
      </c>
      <c r="P136" s="14">
        <f t="shared" si="137"/>
        <v>2.0437625427700072</v>
      </c>
      <c r="Q136" s="14">
        <f t="shared" si="137"/>
        <v>123.74989472350912</v>
      </c>
      <c r="R136" s="14">
        <f t="shared" si="137"/>
        <v>12.432399068296773</v>
      </c>
      <c r="S136" s="14">
        <f t="shared" si="137"/>
        <v>3.8107690016656344</v>
      </c>
      <c r="T136" s="14">
        <f t="shared" si="137"/>
        <v>9.634604138816362</v>
      </c>
      <c r="U136" s="14">
        <f t="shared" si="137"/>
        <v>8.821865828972708</v>
      </c>
      <c r="V136" s="14">
        <f t="shared" si="137"/>
        <v>41.371262344738085</v>
      </c>
      <c r="W136" s="14">
        <f t="shared" si="137"/>
        <v>6.192232758611296</v>
      </c>
      <c r="X136" s="14">
        <f t="shared" si="137"/>
        <v>24.294759333257044</v>
      </c>
      <c r="Y136" s="14">
        <f t="shared" si="137"/>
        <v>9.226267175950634</v>
      </c>
      <c r="Z136" s="14">
        <f t="shared" si="137"/>
        <v>0.35306932985882805</v>
      </c>
      <c r="AA136" s="14">
        <f t="shared" si="137"/>
        <v>0</v>
      </c>
      <c r="AB136" s="14">
        <f t="shared" si="137"/>
        <v>0</v>
      </c>
      <c r="AC136" s="14">
        <f t="shared" si="137"/>
        <v>725.2303132205997</v>
      </c>
      <c r="AD136" s="14">
        <f t="shared" si="137"/>
        <v>91.91491487348158</v>
      </c>
      <c r="AE136" s="14">
        <f t="shared" si="137"/>
        <v>279.7087271753468</v>
      </c>
      <c r="AF136" s="14">
        <f t="shared" si="137"/>
        <v>0</v>
      </c>
      <c r="AG136" s="14">
        <f t="shared" si="137"/>
        <v>0</v>
      </c>
      <c r="AH136" s="14">
        <f aca="true" t="shared" si="138" ref="AH136:AY136">AH43+AH74+AH105</f>
        <v>0.12173610391062761</v>
      </c>
      <c r="AI136" s="14">
        <f t="shared" si="138"/>
        <v>0</v>
      </c>
      <c r="AJ136" s="14">
        <f t="shared" si="138"/>
        <v>24.919567158286963</v>
      </c>
      <c r="AK136" s="14">
        <f t="shared" si="138"/>
        <v>15.322097333548678</v>
      </c>
      <c r="AL136" s="14">
        <f t="shared" si="138"/>
        <v>8.942211260642772</v>
      </c>
      <c r="AM136" s="14">
        <f t="shared" si="138"/>
        <v>4.665928139720841</v>
      </c>
      <c r="AN136" s="14">
        <f t="shared" si="138"/>
        <v>1514.3430161950716</v>
      </c>
      <c r="AO136" s="14">
        <f t="shared" si="138"/>
        <v>26.656871911775</v>
      </c>
      <c r="AP136" s="14">
        <f t="shared" si="138"/>
        <v>2.211295589365857</v>
      </c>
      <c r="AQ136" s="14">
        <f t="shared" si="138"/>
        <v>283.20935338375375</v>
      </c>
      <c r="AR136" s="14">
        <f t="shared" si="138"/>
        <v>0</v>
      </c>
      <c r="AS136" s="14">
        <f t="shared" si="138"/>
        <v>17.02024806710631</v>
      </c>
      <c r="AT136" s="14">
        <f t="shared" si="138"/>
        <v>1.8769545142375612</v>
      </c>
      <c r="AU136" s="14">
        <f t="shared" si="138"/>
        <v>7.289254295280441</v>
      </c>
      <c r="AV136" s="14">
        <f t="shared" si="138"/>
        <v>1.86991074691621</v>
      </c>
      <c r="AW136" s="14">
        <f t="shared" si="138"/>
        <v>55.516422178976875</v>
      </c>
      <c r="AX136" s="14">
        <f t="shared" si="138"/>
        <v>16.875536265643184</v>
      </c>
      <c r="AY136" s="14">
        <f t="shared" si="138"/>
        <v>0</v>
      </c>
      <c r="AZ136" s="14"/>
      <c r="BA136" s="14"/>
      <c r="BB136" s="14">
        <f t="shared" si="120"/>
        <v>5.0310737045852605</v>
      </c>
      <c r="BC136" s="14">
        <f t="shared" si="120"/>
        <v>1.0063841649889158</v>
      </c>
      <c r="BD136" s="14">
        <f t="shared" si="120"/>
        <v>0.04453446525791267</v>
      </c>
      <c r="BE136" s="14"/>
      <c r="BF136" s="14">
        <f aca="true" t="shared" si="139" ref="BF136:CT136">BF43+BF74+BF105</f>
        <v>2.7780391816303376</v>
      </c>
      <c r="BG136" s="14">
        <f t="shared" si="139"/>
        <v>0.8521596276268056</v>
      </c>
      <c r="BH136" s="14">
        <f t="shared" si="139"/>
        <v>0.9868851917871525</v>
      </c>
      <c r="BI136" s="14">
        <f t="shared" si="139"/>
        <v>70.57921833762333</v>
      </c>
      <c r="BJ136" s="14">
        <f t="shared" si="139"/>
        <v>0.5507100926164874</v>
      </c>
      <c r="BK136" s="14">
        <f t="shared" si="139"/>
        <v>0</v>
      </c>
      <c r="BL136" s="14">
        <f t="shared" si="139"/>
        <v>0.04896481640372622</v>
      </c>
      <c r="BM136" s="14">
        <f t="shared" si="139"/>
        <v>0.9916981132075472</v>
      </c>
      <c r="BN136" s="14">
        <f t="shared" si="139"/>
        <v>3748.1255366198516</v>
      </c>
      <c r="BO136" s="14">
        <f t="shared" si="139"/>
        <v>931.2325423728811</v>
      </c>
      <c r="BP136" s="14">
        <f t="shared" si="139"/>
        <v>12623.740666631531</v>
      </c>
      <c r="BQ136" s="14">
        <f t="shared" si="139"/>
        <v>7673.715931695172</v>
      </c>
      <c r="BR136" s="14">
        <f t="shared" si="139"/>
        <v>237.52595501606575</v>
      </c>
      <c r="BS136" s="14">
        <f t="shared" si="139"/>
        <v>78.38207782934664</v>
      </c>
      <c r="BT136" s="14">
        <f t="shared" si="139"/>
        <v>77.0981530343008</v>
      </c>
      <c r="BU136" s="14">
        <f t="shared" si="139"/>
        <v>98.23182115720138</v>
      </c>
      <c r="BV136" s="14">
        <f t="shared" si="139"/>
        <v>1014.528957935433</v>
      </c>
      <c r="BW136" s="14">
        <f t="shared" si="139"/>
        <v>0</v>
      </c>
      <c r="BX136" s="14">
        <f t="shared" si="139"/>
        <v>0</v>
      </c>
      <c r="BY136" s="14">
        <f t="shared" si="122"/>
        <v>0</v>
      </c>
      <c r="BZ136" s="14">
        <f t="shared" si="139"/>
        <v>0</v>
      </c>
      <c r="CA136" s="14">
        <f t="shared" si="139"/>
        <v>1012.3677638163012</v>
      </c>
      <c r="CB136" s="14">
        <f t="shared" si="139"/>
        <v>376.9076170354719</v>
      </c>
      <c r="CC136" s="14">
        <f t="shared" si="139"/>
        <v>82.20514288891363</v>
      </c>
      <c r="CD136" s="14">
        <f t="shared" si="139"/>
        <v>538.4394529078172</v>
      </c>
      <c r="CE136" s="14">
        <f t="shared" si="139"/>
        <v>14.13826865339709</v>
      </c>
      <c r="CF136" s="14">
        <f t="shared" si="139"/>
        <v>0.6772823307016574</v>
      </c>
      <c r="CG136" s="14">
        <f t="shared" si="139"/>
        <v>1033.8876979648599</v>
      </c>
      <c r="CH136" s="14">
        <f t="shared" si="123"/>
        <v>0</v>
      </c>
      <c r="CI136" s="14">
        <f t="shared" si="139"/>
        <v>0</v>
      </c>
      <c r="CJ136" s="14">
        <f t="shared" si="139"/>
        <v>0.20433526610706176</v>
      </c>
      <c r="CK136" s="14">
        <f t="shared" si="139"/>
        <v>0</v>
      </c>
      <c r="CL136" s="14">
        <f t="shared" si="139"/>
        <v>2.382499316632292</v>
      </c>
      <c r="CM136" s="14">
        <f t="shared" si="139"/>
        <v>0</v>
      </c>
      <c r="CN136" s="14">
        <f t="shared" si="139"/>
        <v>0</v>
      </c>
      <c r="CO136" s="14">
        <f t="shared" si="139"/>
        <v>0</v>
      </c>
      <c r="CP136" s="14">
        <f t="shared" si="139"/>
        <v>0</v>
      </c>
      <c r="CQ136" s="14">
        <f t="shared" si="139"/>
        <v>0</v>
      </c>
      <c r="CR136" s="14">
        <f t="shared" si="139"/>
        <v>0</v>
      </c>
      <c r="CS136" s="14">
        <f t="shared" si="139"/>
        <v>0</v>
      </c>
      <c r="CT136" s="14">
        <f t="shared" si="139"/>
        <v>0</v>
      </c>
      <c r="CU136" s="14">
        <f t="shared" si="124"/>
        <v>0</v>
      </c>
      <c r="CV136" s="14">
        <f t="shared" si="124"/>
        <v>0</v>
      </c>
      <c r="CW136" s="14">
        <f t="shared" si="124"/>
        <v>0.045</v>
      </c>
      <c r="CX136" s="14">
        <f t="shared" si="124"/>
        <v>0.1558584686774942</v>
      </c>
      <c r="CY136" s="14">
        <f t="shared" si="124"/>
        <v>0.12903225806451613</v>
      </c>
    </row>
    <row r="137" spans="1:103" ht="15">
      <c r="A137" s="13" t="s">
        <v>102</v>
      </c>
      <c r="B137" s="14">
        <f aca="true" t="shared" si="140" ref="B137:AG137">B44+B75+B106</f>
        <v>0</v>
      </c>
      <c r="C137" s="14">
        <f t="shared" si="140"/>
        <v>6.539231060118961</v>
      </c>
      <c r="D137" s="14">
        <f t="shared" si="140"/>
        <v>0</v>
      </c>
      <c r="E137" s="14">
        <f t="shared" si="140"/>
        <v>0.4868210711251696</v>
      </c>
      <c r="F137" s="14">
        <f t="shared" si="140"/>
        <v>0.03657960681548344</v>
      </c>
      <c r="G137" s="14">
        <f t="shared" si="140"/>
        <v>0.09100527486761804</v>
      </c>
      <c r="H137" s="14">
        <f t="shared" si="140"/>
        <v>0</v>
      </c>
      <c r="I137" s="14">
        <f t="shared" si="140"/>
        <v>0</v>
      </c>
      <c r="J137" s="14">
        <f t="shared" si="140"/>
        <v>0</v>
      </c>
      <c r="K137" s="14">
        <f t="shared" si="140"/>
        <v>0.010498050863236014</v>
      </c>
      <c r="L137" s="14">
        <f t="shared" si="140"/>
        <v>0</v>
      </c>
      <c r="M137" s="14">
        <f t="shared" si="140"/>
        <v>0</v>
      </c>
      <c r="N137" s="14">
        <f t="shared" si="140"/>
        <v>0.0008991448938404877</v>
      </c>
      <c r="O137" s="14">
        <f t="shared" si="140"/>
        <v>0.6038797468964382</v>
      </c>
      <c r="P137" s="14">
        <f t="shared" si="140"/>
        <v>0.020854719824183746</v>
      </c>
      <c r="Q137" s="14">
        <f t="shared" si="140"/>
        <v>0</v>
      </c>
      <c r="R137" s="14">
        <f t="shared" si="140"/>
        <v>0</v>
      </c>
      <c r="S137" s="14">
        <f t="shared" si="140"/>
        <v>0</v>
      </c>
      <c r="T137" s="14">
        <f t="shared" si="140"/>
        <v>0.05590679384226129</v>
      </c>
      <c r="U137" s="14">
        <f t="shared" si="140"/>
        <v>0.11921440309422579</v>
      </c>
      <c r="V137" s="14">
        <f t="shared" si="140"/>
        <v>0</v>
      </c>
      <c r="W137" s="14">
        <f t="shared" si="140"/>
        <v>0</v>
      </c>
      <c r="X137" s="14">
        <f t="shared" si="140"/>
        <v>0</v>
      </c>
      <c r="Y137" s="14">
        <f t="shared" si="140"/>
        <v>0</v>
      </c>
      <c r="Z137" s="14">
        <f t="shared" si="140"/>
        <v>0</v>
      </c>
      <c r="AA137" s="14">
        <f t="shared" si="140"/>
        <v>0</v>
      </c>
      <c r="AB137" s="14">
        <f t="shared" si="140"/>
        <v>0</v>
      </c>
      <c r="AC137" s="14">
        <f t="shared" si="140"/>
        <v>0</v>
      </c>
      <c r="AD137" s="14">
        <f t="shared" si="140"/>
        <v>0</v>
      </c>
      <c r="AE137" s="14">
        <f t="shared" si="140"/>
        <v>0</v>
      </c>
      <c r="AF137" s="14">
        <f t="shared" si="140"/>
        <v>0</v>
      </c>
      <c r="AG137" s="14">
        <f t="shared" si="140"/>
        <v>0</v>
      </c>
      <c r="AH137" s="14">
        <f aca="true" t="shared" si="141" ref="AH137:AY137">AH44+AH75+AH106</f>
        <v>0</v>
      </c>
      <c r="AI137" s="14">
        <f t="shared" si="141"/>
        <v>0</v>
      </c>
      <c r="AJ137" s="14">
        <f t="shared" si="141"/>
        <v>97.18631191731914</v>
      </c>
      <c r="AK137" s="14">
        <f t="shared" si="141"/>
        <v>54.14070990797742</v>
      </c>
      <c r="AL137" s="14">
        <f t="shared" si="141"/>
        <v>19.846663236787094</v>
      </c>
      <c r="AM137" s="14">
        <f t="shared" si="141"/>
        <v>5.8623199704184925</v>
      </c>
      <c r="AN137" s="14">
        <f t="shared" si="141"/>
        <v>8074.081976902482</v>
      </c>
      <c r="AO137" s="14">
        <f t="shared" si="141"/>
        <v>97.42451996327291</v>
      </c>
      <c r="AP137" s="14">
        <f t="shared" si="141"/>
        <v>13.09767387547469</v>
      </c>
      <c r="AQ137" s="14">
        <f t="shared" si="141"/>
        <v>35.892339465058186</v>
      </c>
      <c r="AR137" s="14">
        <f t="shared" si="141"/>
        <v>354.0424593967517</v>
      </c>
      <c r="AS137" s="14">
        <f t="shared" si="141"/>
        <v>79.09652994689307</v>
      </c>
      <c r="AT137" s="14">
        <f t="shared" si="141"/>
        <v>6.960372990297623</v>
      </c>
      <c r="AU137" s="14">
        <f t="shared" si="141"/>
        <v>139.646995475332</v>
      </c>
      <c r="AV137" s="14">
        <f t="shared" si="141"/>
        <v>19.37661136297232</v>
      </c>
      <c r="AW137" s="14">
        <f t="shared" si="141"/>
        <v>320.761550367422</v>
      </c>
      <c r="AX137" s="14">
        <f t="shared" si="141"/>
        <v>122.68514865122593</v>
      </c>
      <c r="AY137" s="14">
        <f t="shared" si="141"/>
        <v>0</v>
      </c>
      <c r="AZ137" s="14"/>
      <c r="BA137" s="14"/>
      <c r="BB137" s="14">
        <f t="shared" si="120"/>
        <v>0.2701247626622959</v>
      </c>
      <c r="BC137" s="14">
        <f t="shared" si="120"/>
        <v>0.054034049126921654</v>
      </c>
      <c r="BD137" s="14">
        <f t="shared" si="120"/>
        <v>1.6923096798006816</v>
      </c>
      <c r="BE137" s="14"/>
      <c r="BF137" s="14">
        <f aca="true" t="shared" si="142" ref="BF137:CT137">BF44+BF75+BF106</f>
        <v>1.2256055213075019</v>
      </c>
      <c r="BG137" s="14">
        <f t="shared" si="142"/>
        <v>0.16493412147615594</v>
      </c>
      <c r="BH137" s="14">
        <f t="shared" si="142"/>
        <v>0</v>
      </c>
      <c r="BI137" s="14">
        <f t="shared" si="142"/>
        <v>0</v>
      </c>
      <c r="BJ137" s="14">
        <f t="shared" si="142"/>
        <v>0.38549706483154117</v>
      </c>
      <c r="BK137" s="14">
        <f t="shared" si="142"/>
        <v>0.2615189484027166</v>
      </c>
      <c r="BL137" s="14">
        <f t="shared" si="142"/>
        <v>0.04896481640372622</v>
      </c>
      <c r="BM137" s="14">
        <f t="shared" si="142"/>
        <v>0</v>
      </c>
      <c r="BN137" s="14">
        <f t="shared" si="142"/>
        <v>0</v>
      </c>
      <c r="BO137" s="14">
        <f t="shared" si="142"/>
        <v>0</v>
      </c>
      <c r="BP137" s="14">
        <f t="shared" si="142"/>
        <v>0</v>
      </c>
      <c r="BQ137" s="14">
        <f t="shared" si="142"/>
        <v>0</v>
      </c>
      <c r="BR137" s="14">
        <f t="shared" si="142"/>
        <v>0</v>
      </c>
      <c r="BS137" s="14">
        <f t="shared" si="142"/>
        <v>0</v>
      </c>
      <c r="BT137" s="14">
        <f t="shared" si="142"/>
        <v>0</v>
      </c>
      <c r="BU137" s="14">
        <f t="shared" si="142"/>
        <v>0</v>
      </c>
      <c r="BV137" s="14">
        <f t="shared" si="142"/>
        <v>0</v>
      </c>
      <c r="BW137" s="14">
        <f t="shared" si="142"/>
        <v>0</v>
      </c>
      <c r="BX137" s="14">
        <f t="shared" si="142"/>
        <v>0</v>
      </c>
      <c r="BY137" s="14">
        <f t="shared" si="122"/>
        <v>0</v>
      </c>
      <c r="BZ137" s="14">
        <f t="shared" si="142"/>
        <v>0</v>
      </c>
      <c r="CA137" s="14">
        <f t="shared" si="142"/>
        <v>0</v>
      </c>
      <c r="CB137" s="14">
        <f t="shared" si="142"/>
        <v>0</v>
      </c>
      <c r="CC137" s="14">
        <f t="shared" si="142"/>
        <v>0</v>
      </c>
      <c r="CD137" s="14">
        <f t="shared" si="142"/>
        <v>0</v>
      </c>
      <c r="CE137" s="14">
        <f t="shared" si="142"/>
        <v>0</v>
      </c>
      <c r="CF137" s="14">
        <f t="shared" si="142"/>
        <v>0</v>
      </c>
      <c r="CG137" s="14">
        <f t="shared" si="142"/>
        <v>0</v>
      </c>
      <c r="CH137" s="14">
        <f t="shared" si="123"/>
        <v>0</v>
      </c>
      <c r="CI137" s="14">
        <f t="shared" si="142"/>
        <v>0.06776334570013946</v>
      </c>
      <c r="CJ137" s="14">
        <f t="shared" si="142"/>
        <v>1.6857659453832594</v>
      </c>
      <c r="CK137" s="14">
        <f t="shared" si="142"/>
        <v>0</v>
      </c>
      <c r="CL137" s="14">
        <f t="shared" si="142"/>
        <v>0</v>
      </c>
      <c r="CM137" s="14">
        <f t="shared" si="142"/>
        <v>0</v>
      </c>
      <c r="CN137" s="14">
        <f t="shared" si="142"/>
        <v>0</v>
      </c>
      <c r="CO137" s="14">
        <f t="shared" si="142"/>
        <v>0</v>
      </c>
      <c r="CP137" s="14">
        <f t="shared" si="142"/>
        <v>0</v>
      </c>
      <c r="CQ137" s="14">
        <f t="shared" si="142"/>
        <v>18.908007812500006</v>
      </c>
      <c r="CR137" s="14">
        <f t="shared" si="142"/>
        <v>0.036936936936936934</v>
      </c>
      <c r="CS137" s="14">
        <f t="shared" si="142"/>
        <v>0</v>
      </c>
      <c r="CT137" s="14">
        <f t="shared" si="142"/>
        <v>0</v>
      </c>
      <c r="CU137" s="14">
        <f t="shared" si="124"/>
        <v>0</v>
      </c>
      <c r="CV137" s="14">
        <f t="shared" si="124"/>
        <v>0</v>
      </c>
      <c r="CW137" s="14">
        <f t="shared" si="124"/>
        <v>0</v>
      </c>
      <c r="CX137" s="14">
        <f t="shared" si="124"/>
        <v>0</v>
      </c>
      <c r="CY137" s="14">
        <f t="shared" si="124"/>
        <v>0</v>
      </c>
    </row>
    <row r="138" spans="1:103" ht="15">
      <c r="A138" s="13" t="s">
        <v>106</v>
      </c>
      <c r="B138" s="14">
        <f aca="true" t="shared" si="143" ref="B138:AG138">B45+B76+B107</f>
        <v>0</v>
      </c>
      <c r="C138" s="14">
        <f t="shared" si="143"/>
        <v>0</v>
      </c>
      <c r="D138" s="14">
        <f t="shared" si="143"/>
        <v>0</v>
      </c>
      <c r="E138" s="14">
        <f t="shared" si="143"/>
        <v>0</v>
      </c>
      <c r="F138" s="14">
        <f t="shared" si="143"/>
        <v>0</v>
      </c>
      <c r="G138" s="14">
        <f t="shared" si="143"/>
        <v>0.060670183245078696</v>
      </c>
      <c r="H138" s="14">
        <f t="shared" si="143"/>
        <v>0</v>
      </c>
      <c r="I138" s="14">
        <f t="shared" si="143"/>
        <v>0</v>
      </c>
      <c r="J138" s="14">
        <f t="shared" si="143"/>
        <v>0</v>
      </c>
      <c r="K138" s="14">
        <f t="shared" si="143"/>
        <v>0.010498050863236014</v>
      </c>
      <c r="L138" s="14">
        <f t="shared" si="143"/>
        <v>0</v>
      </c>
      <c r="M138" s="14">
        <f t="shared" si="143"/>
        <v>0</v>
      </c>
      <c r="N138" s="14">
        <f t="shared" si="143"/>
        <v>0.0008991448938404877</v>
      </c>
      <c r="O138" s="14">
        <f t="shared" si="143"/>
        <v>0.6901482821673579</v>
      </c>
      <c r="P138" s="14">
        <f t="shared" si="143"/>
        <v>0.020854719824183746</v>
      </c>
      <c r="Q138" s="14">
        <f t="shared" si="143"/>
        <v>0</v>
      </c>
      <c r="R138" s="14">
        <f t="shared" si="143"/>
        <v>0</v>
      </c>
      <c r="S138" s="14">
        <f t="shared" si="143"/>
        <v>0</v>
      </c>
      <c r="T138" s="14">
        <f t="shared" si="143"/>
        <v>0.05590679384226129</v>
      </c>
      <c r="U138" s="14">
        <f t="shared" si="143"/>
        <v>0</v>
      </c>
      <c r="V138" s="14">
        <f t="shared" si="143"/>
        <v>0</v>
      </c>
      <c r="W138" s="14">
        <f t="shared" si="143"/>
        <v>0</v>
      </c>
      <c r="X138" s="14">
        <f t="shared" si="143"/>
        <v>0</v>
      </c>
      <c r="Y138" s="14">
        <f t="shared" si="143"/>
        <v>0</v>
      </c>
      <c r="Z138" s="14">
        <f t="shared" si="143"/>
        <v>0</v>
      </c>
      <c r="AA138" s="14">
        <f t="shared" si="143"/>
        <v>0</v>
      </c>
      <c r="AB138" s="14">
        <f t="shared" si="143"/>
        <v>0</v>
      </c>
      <c r="AC138" s="14">
        <f t="shared" si="143"/>
        <v>0</v>
      </c>
      <c r="AD138" s="14">
        <f t="shared" si="143"/>
        <v>4373.548526593358</v>
      </c>
      <c r="AE138" s="14">
        <f t="shared" si="143"/>
        <v>0</v>
      </c>
      <c r="AF138" s="14">
        <f t="shared" si="143"/>
        <v>0</v>
      </c>
      <c r="AG138" s="14">
        <f t="shared" si="143"/>
        <v>0</v>
      </c>
      <c r="AH138" s="14">
        <f aca="true" t="shared" si="144" ref="AH138:AY138">AH45+AH76+AH107</f>
        <v>0</v>
      </c>
      <c r="AI138" s="14">
        <f t="shared" si="144"/>
        <v>0</v>
      </c>
      <c r="AJ138" s="14">
        <f t="shared" si="144"/>
        <v>18.99831220966648</v>
      </c>
      <c r="AK138" s="14">
        <f t="shared" si="144"/>
        <v>15.282607391967368</v>
      </c>
      <c r="AL138" s="14">
        <f t="shared" si="144"/>
        <v>5.157889880746929</v>
      </c>
      <c r="AM138" s="14">
        <f t="shared" si="144"/>
        <v>2.9909795767441287</v>
      </c>
      <c r="AN138" s="14">
        <f t="shared" si="144"/>
        <v>1551.8081381813197</v>
      </c>
      <c r="AO138" s="14">
        <f t="shared" si="144"/>
        <v>28.600602155341928</v>
      </c>
      <c r="AP138" s="14">
        <f t="shared" si="144"/>
        <v>2.3813952500863076</v>
      </c>
      <c r="AQ138" s="14">
        <f t="shared" si="144"/>
        <v>11.789473545114635</v>
      </c>
      <c r="AR138" s="14">
        <f t="shared" si="144"/>
        <v>35.63665893271462</v>
      </c>
      <c r="AS138" s="14">
        <f t="shared" si="144"/>
        <v>17.682836799645727</v>
      </c>
      <c r="AT138" s="14">
        <f t="shared" si="144"/>
        <v>0.9384772571187806</v>
      </c>
      <c r="AU138" s="14">
        <f t="shared" si="144"/>
        <v>32.99346681021673</v>
      </c>
      <c r="AV138" s="14">
        <f t="shared" si="144"/>
        <v>2.8997166655077455</v>
      </c>
      <c r="AW138" s="14">
        <f t="shared" si="144"/>
        <v>74.10200651595038</v>
      </c>
      <c r="AX138" s="14">
        <f t="shared" si="144"/>
        <v>36.45115833378927</v>
      </c>
      <c r="AY138" s="14">
        <f t="shared" si="144"/>
        <v>0</v>
      </c>
      <c r="AZ138" s="14"/>
      <c r="BA138" s="14"/>
      <c r="BB138" s="14">
        <f t="shared" si="120"/>
        <v>0</v>
      </c>
      <c r="BC138" s="14">
        <f t="shared" si="120"/>
        <v>0</v>
      </c>
      <c r="BD138" s="14">
        <f t="shared" si="120"/>
        <v>1.6923096798006816</v>
      </c>
      <c r="BE138" s="14"/>
      <c r="BF138" s="14">
        <f aca="true" t="shared" si="145" ref="BF138:CT138">BF45+BF76+BF107</f>
        <v>1.2256055213075019</v>
      </c>
      <c r="BG138" s="14">
        <f t="shared" si="145"/>
        <v>0.13744510123012996</v>
      </c>
      <c r="BH138" s="14">
        <f t="shared" si="145"/>
        <v>0</v>
      </c>
      <c r="BI138" s="14">
        <f t="shared" si="145"/>
        <v>6.426542244799569</v>
      </c>
      <c r="BJ138" s="14">
        <f t="shared" si="145"/>
        <v>0.3304260555698924</v>
      </c>
      <c r="BK138" s="14">
        <f t="shared" si="145"/>
        <v>0.1743459656018111</v>
      </c>
      <c r="BL138" s="14">
        <f t="shared" si="145"/>
        <v>0</v>
      </c>
      <c r="BM138" s="14">
        <f t="shared" si="145"/>
        <v>0</v>
      </c>
      <c r="BN138" s="14">
        <f t="shared" si="145"/>
        <v>7698.155407660982</v>
      </c>
      <c r="BO138" s="14">
        <f t="shared" si="145"/>
        <v>1243.6393220338978</v>
      </c>
      <c r="BP138" s="14">
        <f t="shared" si="145"/>
        <v>24842.47771759813</v>
      </c>
      <c r="BQ138" s="14">
        <f t="shared" si="145"/>
        <v>15101.238379224653</v>
      </c>
      <c r="BR138" s="14">
        <f t="shared" si="145"/>
        <v>64.54137807925743</v>
      </c>
      <c r="BS138" s="14">
        <f t="shared" si="145"/>
        <v>21.29825062477686</v>
      </c>
      <c r="BT138" s="14">
        <f t="shared" si="145"/>
        <v>0</v>
      </c>
      <c r="BU138" s="14">
        <f t="shared" si="145"/>
        <v>140.73866786972138</v>
      </c>
      <c r="BV138" s="14">
        <f t="shared" si="145"/>
        <v>1935.4217948085545</v>
      </c>
      <c r="BW138" s="14">
        <f t="shared" si="145"/>
        <v>992.5939061744317</v>
      </c>
      <c r="BX138" s="14">
        <f t="shared" si="145"/>
        <v>0</v>
      </c>
      <c r="BY138" s="14">
        <f t="shared" si="122"/>
        <v>0</v>
      </c>
      <c r="BZ138" s="14">
        <f t="shared" si="145"/>
        <v>0</v>
      </c>
      <c r="CA138" s="14">
        <f t="shared" si="145"/>
        <v>0</v>
      </c>
      <c r="CB138" s="14">
        <f t="shared" si="145"/>
        <v>0</v>
      </c>
      <c r="CC138" s="14">
        <f t="shared" si="145"/>
        <v>0</v>
      </c>
      <c r="CD138" s="14">
        <f t="shared" si="145"/>
        <v>0</v>
      </c>
      <c r="CE138" s="14">
        <f t="shared" si="145"/>
        <v>0</v>
      </c>
      <c r="CF138" s="14">
        <f t="shared" si="145"/>
        <v>0</v>
      </c>
      <c r="CG138" s="14">
        <f t="shared" si="145"/>
        <v>2034.6054927350121</v>
      </c>
      <c r="CH138" s="14">
        <f t="shared" si="123"/>
        <v>22.345832661615326</v>
      </c>
      <c r="CI138" s="14">
        <f t="shared" si="145"/>
        <v>0</v>
      </c>
      <c r="CJ138" s="14">
        <f t="shared" si="145"/>
        <v>0.25541908263382723</v>
      </c>
      <c r="CK138" s="14">
        <f t="shared" si="145"/>
        <v>0</v>
      </c>
      <c r="CL138" s="14">
        <f t="shared" si="145"/>
        <v>0.36255424383534884</v>
      </c>
      <c r="CM138" s="14">
        <f t="shared" si="145"/>
        <v>0</v>
      </c>
      <c r="CN138" s="14">
        <f t="shared" si="145"/>
        <v>0</v>
      </c>
      <c r="CO138" s="14">
        <f t="shared" si="145"/>
        <v>0</v>
      </c>
      <c r="CP138" s="14">
        <f t="shared" si="145"/>
        <v>0</v>
      </c>
      <c r="CQ138" s="14">
        <f t="shared" si="145"/>
        <v>1.2027994791666672</v>
      </c>
      <c r="CR138" s="14">
        <f t="shared" si="145"/>
        <v>0</v>
      </c>
      <c r="CS138" s="14">
        <f t="shared" si="145"/>
        <v>0</v>
      </c>
      <c r="CT138" s="14">
        <f t="shared" si="145"/>
        <v>0</v>
      </c>
      <c r="CU138" s="14">
        <f t="shared" si="124"/>
        <v>0</v>
      </c>
      <c r="CV138" s="14">
        <f t="shared" si="124"/>
        <v>0</v>
      </c>
      <c r="CW138" s="14">
        <f t="shared" si="124"/>
        <v>0</v>
      </c>
      <c r="CX138" s="14">
        <f t="shared" si="124"/>
        <v>0</v>
      </c>
      <c r="CY138" s="14">
        <f t="shared" si="124"/>
        <v>0</v>
      </c>
    </row>
    <row r="139" spans="1:103" ht="15">
      <c r="A139" s="13" t="s">
        <v>26</v>
      </c>
      <c r="B139" s="14">
        <f aca="true" t="shared" si="146" ref="B139:AG139">B46+B77+B108</f>
        <v>0.012557738255985133</v>
      </c>
      <c r="C139" s="14">
        <f t="shared" si="146"/>
        <v>1.237153425904082</v>
      </c>
      <c r="D139" s="14">
        <f t="shared" si="146"/>
        <v>0</v>
      </c>
      <c r="E139" s="14">
        <f t="shared" si="146"/>
        <v>0.08113684518752826</v>
      </c>
      <c r="F139" s="14">
        <f t="shared" si="146"/>
        <v>0.25605724770838406</v>
      </c>
      <c r="G139" s="14">
        <f t="shared" si="146"/>
        <v>0</v>
      </c>
      <c r="H139" s="14">
        <f t="shared" si="146"/>
        <v>6.229056060176115</v>
      </c>
      <c r="I139" s="14">
        <f t="shared" si="146"/>
        <v>0.023067969612639107</v>
      </c>
      <c r="J139" s="14">
        <f t="shared" si="146"/>
        <v>0.014656361589997778</v>
      </c>
      <c r="K139" s="14">
        <f t="shared" si="146"/>
        <v>0.048291033970885675</v>
      </c>
      <c r="L139" s="14">
        <f t="shared" si="146"/>
        <v>0.35369782493954793</v>
      </c>
      <c r="M139" s="14">
        <f t="shared" si="146"/>
        <v>0.1447283868282117</v>
      </c>
      <c r="N139" s="14">
        <f t="shared" si="146"/>
        <v>0.04855382426738633</v>
      </c>
      <c r="O139" s="14">
        <f t="shared" si="146"/>
        <v>2.5017875228566724</v>
      </c>
      <c r="P139" s="14">
        <f t="shared" si="146"/>
        <v>1.6892323057588836</v>
      </c>
      <c r="Q139" s="14">
        <f t="shared" si="146"/>
        <v>0.31771474896921464</v>
      </c>
      <c r="R139" s="14">
        <f t="shared" si="146"/>
        <v>0.03191886795454884</v>
      </c>
      <c r="S139" s="14">
        <f t="shared" si="146"/>
        <v>0</v>
      </c>
      <c r="T139" s="14">
        <f t="shared" si="146"/>
        <v>0.7174705209756866</v>
      </c>
      <c r="U139" s="14">
        <f t="shared" si="146"/>
        <v>0.47685761237690316</v>
      </c>
      <c r="V139" s="14">
        <f t="shared" si="146"/>
        <v>0</v>
      </c>
      <c r="W139" s="14">
        <f t="shared" si="146"/>
        <v>0</v>
      </c>
      <c r="X139" s="14">
        <f t="shared" si="146"/>
        <v>1.9751231573409926</v>
      </c>
      <c r="Y139" s="14">
        <f t="shared" si="146"/>
        <v>0</v>
      </c>
      <c r="Z139" s="14">
        <f t="shared" si="146"/>
        <v>0</v>
      </c>
      <c r="AA139" s="14">
        <f t="shared" si="146"/>
        <v>13.057415254368081</v>
      </c>
      <c r="AB139" s="14">
        <f t="shared" si="146"/>
        <v>2.588091449103213</v>
      </c>
      <c r="AC139" s="14">
        <f t="shared" si="146"/>
        <v>0</v>
      </c>
      <c r="AD139" s="14">
        <f t="shared" si="146"/>
        <v>0.3336294550761582</v>
      </c>
      <c r="AE139" s="14">
        <f t="shared" si="146"/>
        <v>0.10068708681617955</v>
      </c>
      <c r="AF139" s="14">
        <f t="shared" si="146"/>
        <v>0</v>
      </c>
      <c r="AG139" s="14">
        <f t="shared" si="146"/>
        <v>0</v>
      </c>
      <c r="AH139" s="14">
        <f aca="true" t="shared" si="147" ref="AH139:AY139">AH46+AH77+AH108</f>
        <v>0</v>
      </c>
      <c r="AI139" s="14">
        <f t="shared" si="147"/>
        <v>0</v>
      </c>
      <c r="AJ139" s="14">
        <f t="shared" si="147"/>
        <v>171.3277397102775</v>
      </c>
      <c r="AK139" s="14">
        <f t="shared" si="147"/>
        <v>39.3714717565671</v>
      </c>
      <c r="AL139" s="14">
        <f t="shared" si="147"/>
        <v>10.652163884151264</v>
      </c>
      <c r="AM139" s="14">
        <f t="shared" si="147"/>
        <v>2.9311599852092463</v>
      </c>
      <c r="AN139" s="14">
        <f t="shared" si="147"/>
        <v>8623.663283065065</v>
      </c>
      <c r="AO139" s="14">
        <f t="shared" si="147"/>
        <v>126.58047361677683</v>
      </c>
      <c r="AP139" s="14">
        <f t="shared" si="147"/>
        <v>21.602656911497213</v>
      </c>
      <c r="AQ139" s="14">
        <f t="shared" si="147"/>
        <v>26.984795003262384</v>
      </c>
      <c r="AR139" s="14">
        <f t="shared" si="147"/>
        <v>88.91948955916473</v>
      </c>
      <c r="AS139" s="14">
        <f t="shared" si="147"/>
        <v>44.97321022111302</v>
      </c>
      <c r="AT139" s="14">
        <f t="shared" si="147"/>
        <v>2.189780266610488</v>
      </c>
      <c r="AU139" s="14">
        <f t="shared" si="147"/>
        <v>119.21767222412615</v>
      </c>
      <c r="AV139" s="14">
        <f t="shared" si="147"/>
        <v>61.97805620575902</v>
      </c>
      <c r="AW139" s="14">
        <f t="shared" si="147"/>
        <v>527.8466172255103</v>
      </c>
      <c r="AX139" s="14">
        <f t="shared" si="147"/>
        <v>198.45630648396383</v>
      </c>
      <c r="AY139" s="14">
        <f t="shared" si="147"/>
        <v>0</v>
      </c>
      <c r="AZ139" s="14"/>
      <c r="BA139" s="14"/>
      <c r="BB139" s="14">
        <f t="shared" si="120"/>
        <v>1.4519205993098405</v>
      </c>
      <c r="BC139" s="14">
        <f t="shared" si="120"/>
        <v>0.2904330140572039</v>
      </c>
      <c r="BD139" s="14">
        <f t="shared" si="120"/>
        <v>0</v>
      </c>
      <c r="BE139" s="14"/>
      <c r="BF139" s="14">
        <f aca="true" t="shared" si="148" ref="BF139:CT139">BF46+BF77+BF108</f>
        <v>0.4085351737691673</v>
      </c>
      <c r="BG139" s="14">
        <f t="shared" si="148"/>
        <v>0</v>
      </c>
      <c r="BH139" s="14">
        <f t="shared" si="148"/>
        <v>0.23821366698310575</v>
      </c>
      <c r="BI139" s="14">
        <f t="shared" si="148"/>
        <v>1.352956262063067</v>
      </c>
      <c r="BJ139" s="14">
        <f t="shared" si="148"/>
        <v>0.5507100926164874</v>
      </c>
      <c r="BK139" s="14">
        <f t="shared" si="148"/>
        <v>0</v>
      </c>
      <c r="BL139" s="14">
        <f t="shared" si="148"/>
        <v>0.04896481640372622</v>
      </c>
      <c r="BM139" s="14">
        <f t="shared" si="148"/>
        <v>0</v>
      </c>
      <c r="BN139" s="14">
        <f t="shared" si="148"/>
        <v>0.24562571097479283</v>
      </c>
      <c r="BO139" s="14">
        <f t="shared" si="148"/>
        <v>0</v>
      </c>
      <c r="BP139" s="14">
        <f t="shared" si="148"/>
        <v>594.1477844583205</v>
      </c>
      <c r="BQ139" s="14">
        <f t="shared" si="148"/>
        <v>361.17038838027673</v>
      </c>
      <c r="BR139" s="14">
        <f t="shared" si="148"/>
        <v>0.570153516601214</v>
      </c>
      <c r="BS139" s="14">
        <f t="shared" si="148"/>
        <v>0.18814709032488394</v>
      </c>
      <c r="BT139" s="14">
        <f t="shared" si="148"/>
        <v>0</v>
      </c>
      <c r="BU139" s="14">
        <f t="shared" si="148"/>
        <v>0.08328651795061587</v>
      </c>
      <c r="BV139" s="14">
        <f t="shared" si="148"/>
        <v>0.060232896410826846</v>
      </c>
      <c r="BW139" s="14">
        <f t="shared" si="148"/>
        <v>0</v>
      </c>
      <c r="BX139" s="14">
        <f t="shared" si="148"/>
        <v>0</v>
      </c>
      <c r="BY139" s="14">
        <f t="shared" si="122"/>
        <v>0</v>
      </c>
      <c r="BZ139" s="14">
        <f t="shared" si="148"/>
        <v>0</v>
      </c>
      <c r="CA139" s="14">
        <f t="shared" si="148"/>
        <v>0</v>
      </c>
      <c r="CB139" s="14">
        <f t="shared" si="148"/>
        <v>0</v>
      </c>
      <c r="CC139" s="14">
        <f t="shared" si="148"/>
        <v>0</v>
      </c>
      <c r="CD139" s="14">
        <f t="shared" si="148"/>
        <v>0</v>
      </c>
      <c r="CE139" s="14">
        <f t="shared" si="148"/>
        <v>0</v>
      </c>
      <c r="CF139" s="14">
        <f t="shared" si="148"/>
        <v>0</v>
      </c>
      <c r="CG139" s="14">
        <f t="shared" si="148"/>
        <v>48.66086062337079</v>
      </c>
      <c r="CH139" s="14">
        <f t="shared" si="123"/>
        <v>0</v>
      </c>
      <c r="CI139" s="14">
        <f t="shared" si="148"/>
        <v>0.03388167285006973</v>
      </c>
      <c r="CJ139" s="14">
        <f t="shared" si="148"/>
        <v>1.8901012114903213</v>
      </c>
      <c r="CK139" s="14">
        <f t="shared" si="148"/>
        <v>0</v>
      </c>
      <c r="CL139" s="14">
        <f t="shared" si="148"/>
        <v>0.6215215608605981</v>
      </c>
      <c r="CM139" s="14">
        <f t="shared" si="148"/>
        <v>0</v>
      </c>
      <c r="CN139" s="14">
        <f t="shared" si="148"/>
        <v>0</v>
      </c>
      <c r="CO139" s="14">
        <f t="shared" si="148"/>
        <v>0</v>
      </c>
      <c r="CP139" s="14">
        <f t="shared" si="148"/>
        <v>0</v>
      </c>
      <c r="CQ139" s="14">
        <f t="shared" si="148"/>
        <v>4.089518229166669</v>
      </c>
      <c r="CR139" s="14">
        <f t="shared" si="148"/>
        <v>0</v>
      </c>
      <c r="CS139" s="14">
        <f t="shared" si="148"/>
        <v>0</v>
      </c>
      <c r="CT139" s="14">
        <f t="shared" si="148"/>
        <v>0</v>
      </c>
      <c r="CU139" s="14">
        <f t="shared" si="124"/>
        <v>0</v>
      </c>
      <c r="CV139" s="14">
        <f t="shared" si="124"/>
        <v>0</v>
      </c>
      <c r="CW139" s="14">
        <f t="shared" si="124"/>
        <v>0</v>
      </c>
      <c r="CX139" s="14">
        <f t="shared" si="124"/>
        <v>0</v>
      </c>
      <c r="CY139" s="14">
        <f t="shared" si="124"/>
        <v>0</v>
      </c>
    </row>
    <row r="140" spans="1:103" ht="15">
      <c r="A140" s="13" t="s">
        <v>111</v>
      </c>
      <c r="B140" s="14">
        <f aca="true" t="shared" si="149" ref="B140:AG140">B47+B78+B109</f>
        <v>10.265951024267846</v>
      </c>
      <c r="C140" s="14">
        <f t="shared" si="149"/>
        <v>224.63191605567613</v>
      </c>
      <c r="D140" s="14">
        <f t="shared" si="149"/>
        <v>315.9798254261403</v>
      </c>
      <c r="E140" s="14">
        <f t="shared" si="149"/>
        <v>104.09857237559875</v>
      </c>
      <c r="F140" s="14">
        <f t="shared" si="149"/>
        <v>26.959170223011295</v>
      </c>
      <c r="G140" s="14">
        <f t="shared" si="149"/>
        <v>27.160985485587197</v>
      </c>
      <c r="H140" s="14">
        <f t="shared" si="149"/>
        <v>696.238584180594</v>
      </c>
      <c r="I140" s="14">
        <f t="shared" si="149"/>
        <v>17.716200662506836</v>
      </c>
      <c r="J140" s="14">
        <f t="shared" si="149"/>
        <v>3.612793131934452</v>
      </c>
      <c r="K140" s="14">
        <f t="shared" si="149"/>
        <v>3.2669934286390476</v>
      </c>
      <c r="L140" s="14">
        <f t="shared" si="149"/>
        <v>60.911818280660725</v>
      </c>
      <c r="M140" s="14">
        <f t="shared" si="149"/>
        <v>23.746749206153336</v>
      </c>
      <c r="N140" s="14">
        <f t="shared" si="149"/>
        <v>1.6346454170020066</v>
      </c>
      <c r="O140" s="14">
        <f t="shared" si="149"/>
        <v>485.34931441893315</v>
      </c>
      <c r="P140" s="14">
        <f t="shared" si="149"/>
        <v>17.330272173896695</v>
      </c>
      <c r="Q140" s="14">
        <f t="shared" si="149"/>
        <v>777.2891333531837</v>
      </c>
      <c r="R140" s="14">
        <f t="shared" si="149"/>
        <v>78.08951045080373</v>
      </c>
      <c r="S140" s="14">
        <f t="shared" si="149"/>
        <v>175.8150243950281</v>
      </c>
      <c r="T140" s="14">
        <f t="shared" si="149"/>
        <v>31.438253737298265</v>
      </c>
      <c r="U140" s="14">
        <f t="shared" si="149"/>
        <v>51.14297892742286</v>
      </c>
      <c r="V140" s="14">
        <f t="shared" si="149"/>
        <v>325.6318713585837</v>
      </c>
      <c r="W140" s="14">
        <f t="shared" si="149"/>
        <v>48.738864293585685</v>
      </c>
      <c r="X140" s="14">
        <f t="shared" si="149"/>
        <v>163.74155934279074</v>
      </c>
      <c r="Y140" s="14">
        <f t="shared" si="149"/>
        <v>21.088610687887165</v>
      </c>
      <c r="Z140" s="14">
        <f t="shared" si="149"/>
        <v>0.8070156111058927</v>
      </c>
      <c r="AA140" s="14">
        <f t="shared" si="149"/>
        <v>223.18179810285343</v>
      </c>
      <c r="AB140" s="14">
        <f t="shared" si="149"/>
        <v>21.839362518681163</v>
      </c>
      <c r="AC140" s="14">
        <f t="shared" si="149"/>
        <v>0</v>
      </c>
      <c r="AD140" s="14">
        <f t="shared" si="149"/>
        <v>11.176586745051301</v>
      </c>
      <c r="AE140" s="14">
        <f t="shared" si="149"/>
        <v>94.03750089834998</v>
      </c>
      <c r="AF140" s="14">
        <f t="shared" si="149"/>
        <v>0</v>
      </c>
      <c r="AG140" s="14">
        <f t="shared" si="149"/>
        <v>0</v>
      </c>
      <c r="AH140" s="14">
        <f aca="true" t="shared" si="150" ref="AH140:AY140">AH47+AH78+AH109</f>
        <v>2680.3855359041986</v>
      </c>
      <c r="AI140" s="14">
        <f t="shared" si="150"/>
        <v>887.6532433570083</v>
      </c>
      <c r="AJ140" s="14">
        <f t="shared" si="150"/>
        <v>101.04998792626455</v>
      </c>
      <c r="AK140" s="14">
        <f t="shared" si="150"/>
        <v>88.53644902529932</v>
      </c>
      <c r="AL140" s="14">
        <f t="shared" si="150"/>
        <v>49.14011391820307</v>
      </c>
      <c r="AM140" s="14">
        <f t="shared" si="150"/>
        <v>7.65690771646497</v>
      </c>
      <c r="AN140" s="14">
        <f t="shared" si="150"/>
        <v>363.6484516955148</v>
      </c>
      <c r="AO140" s="14">
        <f t="shared" si="150"/>
        <v>38.27958540902214</v>
      </c>
      <c r="AP140" s="14">
        <f t="shared" si="150"/>
        <v>2.7215945715272083</v>
      </c>
      <c r="AQ140" s="14">
        <f t="shared" si="150"/>
        <v>319.62569611495127</v>
      </c>
      <c r="AR140" s="14">
        <f t="shared" si="150"/>
        <v>13.858700696055683</v>
      </c>
      <c r="AS140" s="14">
        <f t="shared" si="150"/>
        <v>129.0391556620517</v>
      </c>
      <c r="AT140" s="14">
        <f t="shared" si="150"/>
        <v>3.597496152288659</v>
      </c>
      <c r="AU140" s="14">
        <f t="shared" si="150"/>
        <v>91.40456717843134</v>
      </c>
      <c r="AV140" s="14">
        <f t="shared" si="150"/>
        <v>35.14890201087427</v>
      </c>
      <c r="AW140" s="14">
        <f t="shared" si="150"/>
        <v>24.75407569019315</v>
      </c>
      <c r="AX140" s="14">
        <f t="shared" si="150"/>
        <v>30.629098322142376</v>
      </c>
      <c r="AY140" s="14">
        <f t="shared" si="150"/>
        <v>30.739916009282304</v>
      </c>
      <c r="AZ140" s="14"/>
      <c r="BA140" s="14"/>
      <c r="BB140" s="14">
        <f t="shared" si="120"/>
        <v>26.472226740904997</v>
      </c>
      <c r="BC140" s="14">
        <f t="shared" si="120"/>
        <v>5.295336814438322</v>
      </c>
      <c r="BD140" s="14">
        <f t="shared" si="120"/>
        <v>0.08906893051582535</v>
      </c>
      <c r="BE140" s="14"/>
      <c r="BF140" s="14">
        <f aca="true" t="shared" si="151" ref="BF140:CT140">BF47+BF78+BF109</f>
        <v>13.481660734382519</v>
      </c>
      <c r="BG140" s="14">
        <f t="shared" si="151"/>
        <v>4.178331077395951</v>
      </c>
      <c r="BH140" s="14">
        <f t="shared" si="151"/>
        <v>3.6072355286013154</v>
      </c>
      <c r="BI140" s="14">
        <f t="shared" si="151"/>
        <v>51.863323379084235</v>
      </c>
      <c r="BJ140" s="14">
        <f t="shared" si="151"/>
        <v>12.501119102394263</v>
      </c>
      <c r="BK140" s="14">
        <f t="shared" si="151"/>
        <v>34.6076741719595</v>
      </c>
      <c r="BL140" s="14">
        <f t="shared" si="151"/>
        <v>2.007557472552775</v>
      </c>
      <c r="BM140" s="14">
        <f t="shared" si="151"/>
        <v>0</v>
      </c>
      <c r="BN140" s="14">
        <f t="shared" si="151"/>
        <v>0</v>
      </c>
      <c r="BO140" s="14">
        <f t="shared" si="151"/>
        <v>0.03254237288135592</v>
      </c>
      <c r="BP140" s="14">
        <f t="shared" si="151"/>
        <v>18.997531077804016</v>
      </c>
      <c r="BQ140" s="14">
        <f t="shared" si="151"/>
        <v>11.548213857083189</v>
      </c>
      <c r="BR140" s="14">
        <f t="shared" si="151"/>
        <v>0.570153516601214</v>
      </c>
      <c r="BS140" s="14">
        <f t="shared" si="151"/>
        <v>0.18814709032488394</v>
      </c>
      <c r="BT140" s="14">
        <f t="shared" si="151"/>
        <v>0</v>
      </c>
      <c r="BU140" s="14">
        <f t="shared" si="151"/>
        <v>0.9150768292592403</v>
      </c>
      <c r="BV140" s="14">
        <f t="shared" si="151"/>
        <v>14.625127479422513</v>
      </c>
      <c r="BW140" s="14">
        <f t="shared" si="151"/>
        <v>0</v>
      </c>
      <c r="BX140" s="14">
        <f t="shared" si="151"/>
        <v>0</v>
      </c>
      <c r="BY140" s="14">
        <f t="shared" si="122"/>
        <v>0</v>
      </c>
      <c r="BZ140" s="14">
        <f t="shared" si="151"/>
        <v>0</v>
      </c>
      <c r="CA140" s="14">
        <f t="shared" si="151"/>
        <v>0</v>
      </c>
      <c r="CB140" s="14">
        <f t="shared" si="151"/>
        <v>0</v>
      </c>
      <c r="CC140" s="14">
        <f t="shared" si="151"/>
        <v>0</v>
      </c>
      <c r="CD140" s="14">
        <f t="shared" si="151"/>
        <v>0</v>
      </c>
      <c r="CE140" s="14">
        <f t="shared" si="151"/>
        <v>0</v>
      </c>
      <c r="CF140" s="14">
        <f t="shared" si="151"/>
        <v>0</v>
      </c>
      <c r="CG140" s="14">
        <f t="shared" si="151"/>
        <v>1.5559028176937104</v>
      </c>
      <c r="CH140" s="14">
        <f t="shared" si="123"/>
        <v>0</v>
      </c>
      <c r="CI140" s="14">
        <f t="shared" si="151"/>
        <v>0</v>
      </c>
      <c r="CJ140" s="14">
        <f t="shared" si="151"/>
        <v>1.1238439635888398</v>
      </c>
      <c r="CK140" s="14">
        <f t="shared" si="151"/>
        <v>0</v>
      </c>
      <c r="CL140" s="14">
        <f t="shared" si="151"/>
        <v>53.709821551036676</v>
      </c>
      <c r="CM140" s="14">
        <f t="shared" si="151"/>
        <v>0</v>
      </c>
      <c r="CN140" s="14">
        <f t="shared" si="151"/>
        <v>0</v>
      </c>
      <c r="CO140" s="14">
        <f t="shared" si="151"/>
        <v>0</v>
      </c>
      <c r="CP140" s="14">
        <f t="shared" si="151"/>
        <v>0.24675986212380904</v>
      </c>
      <c r="CQ140" s="14">
        <f t="shared" si="151"/>
        <v>0</v>
      </c>
      <c r="CR140" s="14">
        <f t="shared" si="151"/>
        <v>0</v>
      </c>
      <c r="CS140" s="14">
        <f t="shared" si="151"/>
        <v>0</v>
      </c>
      <c r="CT140" s="14">
        <f t="shared" si="151"/>
        <v>0</v>
      </c>
      <c r="CU140" s="14">
        <f t="shared" si="124"/>
        <v>0</v>
      </c>
      <c r="CV140" s="14">
        <f t="shared" si="124"/>
        <v>0</v>
      </c>
      <c r="CW140" s="14">
        <f t="shared" si="124"/>
        <v>0</v>
      </c>
      <c r="CX140" s="14">
        <f t="shared" si="124"/>
        <v>0</v>
      </c>
      <c r="CY140" s="14">
        <f t="shared" si="124"/>
        <v>0</v>
      </c>
    </row>
    <row r="141" spans="1:103" ht="15">
      <c r="A141" s="13" t="s">
        <v>112</v>
      </c>
      <c r="B141" s="14">
        <f aca="true" t="shared" si="152" ref="B141:AG141">B48+B79+B110</f>
        <v>0.0062788691279925665</v>
      </c>
      <c r="C141" s="14">
        <f t="shared" si="152"/>
        <v>0</v>
      </c>
      <c r="D141" s="14">
        <f t="shared" si="152"/>
        <v>0</v>
      </c>
      <c r="E141" s="14">
        <f t="shared" si="152"/>
        <v>0</v>
      </c>
      <c r="F141" s="14">
        <f t="shared" si="152"/>
        <v>0.14631842726193375</v>
      </c>
      <c r="G141" s="14">
        <f t="shared" si="152"/>
        <v>1.304408939769192</v>
      </c>
      <c r="H141" s="14">
        <f t="shared" si="152"/>
        <v>0.07078472795654676</v>
      </c>
      <c r="I141" s="14">
        <f t="shared" si="152"/>
        <v>1.1303305110193163</v>
      </c>
      <c r="J141" s="14">
        <f t="shared" si="152"/>
        <v>2.4036433007596356</v>
      </c>
      <c r="K141" s="14">
        <f t="shared" si="152"/>
        <v>0.2246582884732507</v>
      </c>
      <c r="L141" s="14">
        <f t="shared" si="152"/>
        <v>17.76068363803587</v>
      </c>
      <c r="M141" s="14">
        <f t="shared" si="152"/>
        <v>7.267432567159489</v>
      </c>
      <c r="N141" s="14">
        <f t="shared" si="152"/>
        <v>0.07642731597644145</v>
      </c>
      <c r="O141" s="14">
        <f t="shared" si="152"/>
        <v>94.8953887980117</v>
      </c>
      <c r="P141" s="14">
        <f t="shared" si="152"/>
        <v>23.08617484537141</v>
      </c>
      <c r="Q141" s="14">
        <f t="shared" si="152"/>
        <v>804.7714591390207</v>
      </c>
      <c r="R141" s="14">
        <f t="shared" si="152"/>
        <v>80.85049252887221</v>
      </c>
      <c r="S141" s="14">
        <f t="shared" si="152"/>
        <v>728.4631380229465</v>
      </c>
      <c r="T141" s="14">
        <f t="shared" si="152"/>
        <v>1.7890174029523613</v>
      </c>
      <c r="U141" s="14">
        <f t="shared" si="152"/>
        <v>24.67738144050474</v>
      </c>
      <c r="V141" s="14">
        <f t="shared" si="152"/>
        <v>631.7458487883997</v>
      </c>
      <c r="W141" s="14">
        <f t="shared" si="152"/>
        <v>94.55639297121363</v>
      </c>
      <c r="X141" s="14">
        <f t="shared" si="152"/>
        <v>98.66042509725116</v>
      </c>
      <c r="Y141" s="14">
        <f t="shared" si="152"/>
        <v>76.44621374359097</v>
      </c>
      <c r="Z141" s="14">
        <f t="shared" si="152"/>
        <v>2.925431590258861</v>
      </c>
      <c r="AA141" s="14">
        <f t="shared" si="152"/>
        <v>177.59699867794214</v>
      </c>
      <c r="AB141" s="14">
        <f t="shared" si="152"/>
        <v>0</v>
      </c>
      <c r="AC141" s="14">
        <f t="shared" si="152"/>
        <v>0</v>
      </c>
      <c r="AD141" s="14">
        <f t="shared" si="152"/>
        <v>0</v>
      </c>
      <c r="AE141" s="14">
        <f t="shared" si="152"/>
        <v>0</v>
      </c>
      <c r="AF141" s="14">
        <f t="shared" si="152"/>
        <v>0</v>
      </c>
      <c r="AG141" s="14">
        <f t="shared" si="152"/>
        <v>0</v>
      </c>
      <c r="AH141" s="14">
        <f aca="true" t="shared" si="153" ref="AH141:AY141">AH48+AH79+AH110</f>
        <v>0</v>
      </c>
      <c r="AI141" s="14">
        <f t="shared" si="153"/>
        <v>0</v>
      </c>
      <c r="AJ141" s="14">
        <f t="shared" si="153"/>
        <v>0.20575789396750702</v>
      </c>
      <c r="AK141" s="14">
        <f t="shared" si="153"/>
        <v>0.07897988316262206</v>
      </c>
      <c r="AL141" s="14">
        <f t="shared" si="153"/>
        <v>0.0840960306643521</v>
      </c>
      <c r="AM141" s="14">
        <f t="shared" si="153"/>
        <v>0.05981959153488258</v>
      </c>
      <c r="AN141" s="14">
        <f t="shared" si="153"/>
        <v>0</v>
      </c>
      <c r="AO141" s="14">
        <f t="shared" si="153"/>
        <v>0</v>
      </c>
      <c r="AP141" s="14">
        <f t="shared" si="153"/>
        <v>0</v>
      </c>
      <c r="AQ141" s="14">
        <f t="shared" si="153"/>
        <v>0</v>
      </c>
      <c r="AR141" s="14">
        <f t="shared" si="153"/>
        <v>0</v>
      </c>
      <c r="AS141" s="14">
        <f t="shared" si="153"/>
        <v>0</v>
      </c>
      <c r="AT141" s="14">
        <f t="shared" si="153"/>
        <v>0</v>
      </c>
      <c r="AU141" s="14">
        <f t="shared" si="153"/>
        <v>0</v>
      </c>
      <c r="AV141" s="14">
        <f t="shared" si="153"/>
        <v>0</v>
      </c>
      <c r="AW141" s="14">
        <f t="shared" si="153"/>
        <v>0</v>
      </c>
      <c r="AX141" s="14">
        <f t="shared" si="153"/>
        <v>0</v>
      </c>
      <c r="AY141" s="14">
        <f t="shared" si="153"/>
        <v>17.31027894423415</v>
      </c>
      <c r="AZ141" s="14"/>
      <c r="BA141" s="14"/>
      <c r="BB141" s="14">
        <f t="shared" si="120"/>
        <v>9.184241930518061</v>
      </c>
      <c r="BC141" s="14">
        <f t="shared" si="120"/>
        <v>1.8371576703153363</v>
      </c>
      <c r="BD141" s="14">
        <f t="shared" si="120"/>
        <v>2.4048611239272843</v>
      </c>
      <c r="BE141" s="14"/>
      <c r="BF141" s="14">
        <f aca="true" t="shared" si="154" ref="BF141:CT141">BF48+BF79+BF110</f>
        <v>28.188926990072545</v>
      </c>
      <c r="BG141" s="14">
        <f t="shared" si="154"/>
        <v>7.94432685110151</v>
      </c>
      <c r="BH141" s="14">
        <f t="shared" si="154"/>
        <v>0.13612209541891757</v>
      </c>
      <c r="BI141" s="14">
        <f t="shared" si="154"/>
        <v>69.11351572038834</v>
      </c>
      <c r="BJ141" s="14">
        <f t="shared" si="154"/>
        <v>46.03936374273834</v>
      </c>
      <c r="BK141" s="14">
        <f t="shared" si="154"/>
        <v>72.35357572475161</v>
      </c>
      <c r="BL141" s="14">
        <f t="shared" si="154"/>
        <v>20.124539541931476</v>
      </c>
      <c r="BM141" s="14">
        <f t="shared" si="154"/>
        <v>0.11018867924528301</v>
      </c>
      <c r="BN141" s="14">
        <f t="shared" si="154"/>
        <v>0</v>
      </c>
      <c r="BO141" s="14">
        <f t="shared" si="154"/>
        <v>0</v>
      </c>
      <c r="BP141" s="14">
        <f t="shared" si="154"/>
        <v>0</v>
      </c>
      <c r="BQ141" s="14">
        <f t="shared" si="154"/>
        <v>0</v>
      </c>
      <c r="BR141" s="14">
        <f t="shared" si="154"/>
        <v>0</v>
      </c>
      <c r="BS141" s="14">
        <f t="shared" si="154"/>
        <v>0</v>
      </c>
      <c r="BT141" s="14">
        <f t="shared" si="154"/>
        <v>0</v>
      </c>
      <c r="BU141" s="14">
        <f t="shared" si="154"/>
        <v>0.20836084554562415</v>
      </c>
      <c r="BV141" s="14">
        <f t="shared" si="154"/>
        <v>3.5137631939479377</v>
      </c>
      <c r="BW141" s="14">
        <f t="shared" si="154"/>
        <v>1.604062550378849</v>
      </c>
      <c r="BX141" s="14">
        <f t="shared" si="154"/>
        <v>0</v>
      </c>
      <c r="BY141" s="14">
        <f t="shared" si="122"/>
        <v>0</v>
      </c>
      <c r="BZ141" s="14">
        <f t="shared" si="154"/>
        <v>0.00541776605101143</v>
      </c>
      <c r="CA141" s="14">
        <f t="shared" si="154"/>
        <v>0</v>
      </c>
      <c r="CB141" s="14">
        <f t="shared" si="154"/>
        <v>0</v>
      </c>
      <c r="CC141" s="14">
        <f t="shared" si="154"/>
        <v>0</v>
      </c>
      <c r="CD141" s="14">
        <f t="shared" si="154"/>
        <v>0</v>
      </c>
      <c r="CE141" s="14">
        <f t="shared" si="154"/>
        <v>0</v>
      </c>
      <c r="CF141" s="14">
        <f t="shared" si="154"/>
        <v>0</v>
      </c>
      <c r="CG141" s="14">
        <f t="shared" si="154"/>
        <v>0</v>
      </c>
      <c r="CH141" s="14">
        <f t="shared" si="123"/>
        <v>0.03611155892310169</v>
      </c>
      <c r="CI141" s="14">
        <f t="shared" si="154"/>
        <v>0</v>
      </c>
      <c r="CJ141" s="14">
        <f t="shared" si="154"/>
        <v>0</v>
      </c>
      <c r="CK141" s="14">
        <f t="shared" si="154"/>
        <v>8.005393896380413</v>
      </c>
      <c r="CL141" s="14">
        <f t="shared" si="154"/>
        <v>135.07735256036997</v>
      </c>
      <c r="CM141" s="14">
        <f t="shared" si="154"/>
        <v>1.67123695976155</v>
      </c>
      <c r="CN141" s="14">
        <f t="shared" si="154"/>
        <v>0</v>
      </c>
      <c r="CO141" s="14">
        <f t="shared" si="154"/>
        <v>17.478940836715577</v>
      </c>
      <c r="CP141" s="14">
        <f t="shared" si="154"/>
        <v>19.61740903884282</v>
      </c>
      <c r="CQ141" s="14">
        <f t="shared" si="154"/>
        <v>0</v>
      </c>
      <c r="CR141" s="14">
        <f t="shared" si="154"/>
        <v>0</v>
      </c>
      <c r="CS141" s="14">
        <f t="shared" si="154"/>
        <v>0</v>
      </c>
      <c r="CT141" s="14">
        <f t="shared" si="154"/>
        <v>0</v>
      </c>
      <c r="CU141" s="14">
        <f aca="true" t="shared" si="155" ref="CU141:CY150">CU48+CU79+CU110</f>
        <v>0</v>
      </c>
      <c r="CV141" s="14">
        <f t="shared" si="155"/>
        <v>0</v>
      </c>
      <c r="CW141" s="14">
        <f t="shared" si="155"/>
        <v>0</v>
      </c>
      <c r="CX141" s="14">
        <f t="shared" si="155"/>
        <v>0</v>
      </c>
      <c r="CY141" s="14">
        <f t="shared" si="155"/>
        <v>0</v>
      </c>
    </row>
    <row r="142" spans="1:103" ht="15">
      <c r="A142" s="13" t="s">
        <v>92</v>
      </c>
      <c r="B142" s="14">
        <f aca="true" t="shared" si="156" ref="B142:AG142">B49+B80+B111</f>
        <v>0</v>
      </c>
      <c r="C142" s="14">
        <f t="shared" si="156"/>
        <v>0</v>
      </c>
      <c r="D142" s="14">
        <f t="shared" si="156"/>
        <v>0</v>
      </c>
      <c r="E142" s="14">
        <f t="shared" si="156"/>
        <v>0</v>
      </c>
      <c r="F142" s="14">
        <f t="shared" si="156"/>
        <v>0</v>
      </c>
      <c r="G142" s="14">
        <f t="shared" si="156"/>
        <v>0</v>
      </c>
      <c r="H142" s="14">
        <f t="shared" si="156"/>
        <v>0</v>
      </c>
      <c r="I142" s="14">
        <f t="shared" si="156"/>
        <v>0</v>
      </c>
      <c r="J142" s="14">
        <f t="shared" si="156"/>
        <v>0</v>
      </c>
      <c r="K142" s="14">
        <f t="shared" si="156"/>
        <v>0</v>
      </c>
      <c r="L142" s="14">
        <f t="shared" si="156"/>
        <v>0</v>
      </c>
      <c r="M142" s="14">
        <f t="shared" si="156"/>
        <v>0</v>
      </c>
      <c r="N142" s="14">
        <f t="shared" si="156"/>
        <v>0</v>
      </c>
      <c r="O142" s="14">
        <f t="shared" si="156"/>
        <v>0</v>
      </c>
      <c r="P142" s="14">
        <f t="shared" si="156"/>
        <v>0</v>
      </c>
      <c r="Q142" s="14">
        <f t="shared" si="156"/>
        <v>0</v>
      </c>
      <c r="R142" s="14">
        <f t="shared" si="156"/>
        <v>0</v>
      </c>
      <c r="S142" s="14">
        <f t="shared" si="156"/>
        <v>0</v>
      </c>
      <c r="T142" s="14">
        <f t="shared" si="156"/>
        <v>0</v>
      </c>
      <c r="U142" s="14">
        <f t="shared" si="156"/>
        <v>0</v>
      </c>
      <c r="V142" s="14">
        <f t="shared" si="156"/>
        <v>0</v>
      </c>
      <c r="W142" s="14">
        <f t="shared" si="156"/>
        <v>0</v>
      </c>
      <c r="X142" s="14">
        <f t="shared" si="156"/>
        <v>0</v>
      </c>
      <c r="Y142" s="14">
        <f t="shared" si="156"/>
        <v>0</v>
      </c>
      <c r="Z142" s="14">
        <f t="shared" si="156"/>
        <v>0</v>
      </c>
      <c r="AA142" s="14">
        <f t="shared" si="156"/>
        <v>0</v>
      </c>
      <c r="AB142" s="14">
        <f t="shared" si="156"/>
        <v>0</v>
      </c>
      <c r="AC142" s="14">
        <f t="shared" si="156"/>
        <v>0</v>
      </c>
      <c r="AD142" s="14">
        <f t="shared" si="156"/>
        <v>0</v>
      </c>
      <c r="AE142" s="14">
        <f t="shared" si="156"/>
        <v>0</v>
      </c>
      <c r="AF142" s="14">
        <f t="shared" si="156"/>
        <v>0</v>
      </c>
      <c r="AG142" s="14">
        <f t="shared" si="156"/>
        <v>0</v>
      </c>
      <c r="AH142" s="14">
        <f aca="true" t="shared" si="157" ref="AH142:AY142">AH49+AH80+AH111</f>
        <v>0</v>
      </c>
      <c r="AI142" s="14">
        <f t="shared" si="157"/>
        <v>0</v>
      </c>
      <c r="AJ142" s="14">
        <f t="shared" si="157"/>
        <v>0</v>
      </c>
      <c r="AK142" s="14">
        <f t="shared" si="157"/>
        <v>0</v>
      </c>
      <c r="AL142" s="14">
        <f t="shared" si="157"/>
        <v>0</v>
      </c>
      <c r="AM142" s="14">
        <f t="shared" si="157"/>
        <v>0</v>
      </c>
      <c r="AN142" s="14">
        <f t="shared" si="157"/>
        <v>0</v>
      </c>
      <c r="AO142" s="14">
        <f t="shared" si="157"/>
        <v>0</v>
      </c>
      <c r="AP142" s="14">
        <f t="shared" si="157"/>
        <v>0</v>
      </c>
      <c r="AQ142" s="14">
        <f t="shared" si="157"/>
        <v>0</v>
      </c>
      <c r="AR142" s="14">
        <f t="shared" si="157"/>
        <v>0</v>
      </c>
      <c r="AS142" s="14">
        <f t="shared" si="157"/>
        <v>0</v>
      </c>
      <c r="AT142" s="14">
        <f t="shared" si="157"/>
        <v>0</v>
      </c>
      <c r="AU142" s="14">
        <f t="shared" si="157"/>
        <v>0</v>
      </c>
      <c r="AV142" s="14">
        <f t="shared" si="157"/>
        <v>0</v>
      </c>
      <c r="AW142" s="14">
        <f t="shared" si="157"/>
        <v>0</v>
      </c>
      <c r="AX142" s="14">
        <f t="shared" si="157"/>
        <v>0</v>
      </c>
      <c r="AY142" s="14">
        <f t="shared" si="157"/>
        <v>0</v>
      </c>
      <c r="AZ142" s="14"/>
      <c r="BA142" s="14"/>
      <c r="BB142" s="14">
        <f t="shared" si="120"/>
        <v>0</v>
      </c>
      <c r="BC142" s="14">
        <f t="shared" si="120"/>
        <v>0</v>
      </c>
      <c r="BD142" s="14">
        <f t="shared" si="120"/>
        <v>0</v>
      </c>
      <c r="BE142" s="14"/>
      <c r="BF142" s="14">
        <f aca="true" t="shared" si="158" ref="BF142:CT142">BF49+BF80+BF111</f>
        <v>0</v>
      </c>
      <c r="BG142" s="14">
        <f t="shared" si="158"/>
        <v>0</v>
      </c>
      <c r="BH142" s="14">
        <f t="shared" si="158"/>
        <v>0</v>
      </c>
      <c r="BI142" s="14">
        <f t="shared" si="158"/>
        <v>0</v>
      </c>
      <c r="BJ142" s="14">
        <f t="shared" si="158"/>
        <v>0</v>
      </c>
      <c r="BK142" s="14">
        <f t="shared" si="158"/>
        <v>0</v>
      </c>
      <c r="BL142" s="14">
        <f t="shared" si="158"/>
        <v>0</v>
      </c>
      <c r="BM142" s="14">
        <f t="shared" si="158"/>
        <v>0</v>
      </c>
      <c r="BN142" s="14">
        <f t="shared" si="158"/>
        <v>0</v>
      </c>
      <c r="BO142" s="14">
        <f t="shared" si="158"/>
        <v>0</v>
      </c>
      <c r="BP142" s="14">
        <f t="shared" si="158"/>
        <v>0</v>
      </c>
      <c r="BQ142" s="14">
        <f t="shared" si="158"/>
        <v>0</v>
      </c>
      <c r="BR142" s="14">
        <f t="shared" si="158"/>
        <v>0</v>
      </c>
      <c r="BS142" s="14">
        <f t="shared" si="158"/>
        <v>0</v>
      </c>
      <c r="BT142" s="14">
        <f t="shared" si="158"/>
        <v>0</v>
      </c>
      <c r="BU142" s="14">
        <f t="shared" si="158"/>
        <v>0</v>
      </c>
      <c r="BV142" s="14">
        <f t="shared" si="158"/>
        <v>0</v>
      </c>
      <c r="BW142" s="14">
        <f t="shared" si="158"/>
        <v>0</v>
      </c>
      <c r="BX142" s="14">
        <f t="shared" si="158"/>
        <v>0</v>
      </c>
      <c r="BY142" s="14">
        <f t="shared" si="122"/>
        <v>0</v>
      </c>
      <c r="BZ142" s="14">
        <f t="shared" si="158"/>
        <v>0</v>
      </c>
      <c r="CA142" s="14">
        <f t="shared" si="158"/>
        <v>0</v>
      </c>
      <c r="CB142" s="14">
        <f t="shared" si="158"/>
        <v>0</v>
      </c>
      <c r="CC142" s="14">
        <f t="shared" si="158"/>
        <v>0</v>
      </c>
      <c r="CD142" s="14">
        <f t="shared" si="158"/>
        <v>0</v>
      </c>
      <c r="CE142" s="14">
        <f t="shared" si="158"/>
        <v>0</v>
      </c>
      <c r="CF142" s="14">
        <f t="shared" si="158"/>
        <v>0</v>
      </c>
      <c r="CG142" s="14">
        <f t="shared" si="158"/>
        <v>0</v>
      </c>
      <c r="CH142" s="14">
        <f t="shared" si="123"/>
        <v>0</v>
      </c>
      <c r="CI142" s="14">
        <f t="shared" si="158"/>
        <v>0</v>
      </c>
      <c r="CJ142" s="14">
        <f t="shared" si="158"/>
        <v>0</v>
      </c>
      <c r="CK142" s="14">
        <f t="shared" si="158"/>
        <v>0</v>
      </c>
      <c r="CL142" s="14">
        <f t="shared" si="158"/>
        <v>0</v>
      </c>
      <c r="CM142" s="14">
        <f t="shared" si="158"/>
        <v>0</v>
      </c>
      <c r="CN142" s="14">
        <f t="shared" si="158"/>
        <v>0</v>
      </c>
      <c r="CO142" s="14">
        <f t="shared" si="158"/>
        <v>0</v>
      </c>
      <c r="CP142" s="14">
        <f t="shared" si="158"/>
        <v>0</v>
      </c>
      <c r="CQ142" s="14">
        <f t="shared" si="158"/>
        <v>0</v>
      </c>
      <c r="CR142" s="14">
        <f t="shared" si="158"/>
        <v>0</v>
      </c>
      <c r="CS142" s="14">
        <f t="shared" si="158"/>
        <v>0</v>
      </c>
      <c r="CT142" s="14">
        <f t="shared" si="158"/>
        <v>0</v>
      </c>
      <c r="CU142" s="14">
        <f t="shared" si="155"/>
        <v>0</v>
      </c>
      <c r="CV142" s="14">
        <f t="shared" si="155"/>
        <v>0</v>
      </c>
      <c r="CW142" s="14">
        <f t="shared" si="155"/>
        <v>0</v>
      </c>
      <c r="CX142" s="14">
        <f t="shared" si="155"/>
        <v>0</v>
      </c>
      <c r="CY142" s="14">
        <f t="shared" si="155"/>
        <v>0</v>
      </c>
    </row>
    <row r="143" spans="1:103" ht="15">
      <c r="A143" s="13" t="s">
        <v>97</v>
      </c>
      <c r="B143" s="14">
        <f aca="true" t="shared" si="159" ref="B143:AG143">B50+B81+B112</f>
        <v>0</v>
      </c>
      <c r="C143" s="14">
        <f t="shared" si="159"/>
        <v>0.7953118856901439</v>
      </c>
      <c r="D143" s="14">
        <f t="shared" si="159"/>
        <v>0</v>
      </c>
      <c r="E143" s="14">
        <f t="shared" si="159"/>
        <v>0.9736421422503392</v>
      </c>
      <c r="F143" s="14">
        <f t="shared" si="159"/>
        <v>0.10973882044645032</v>
      </c>
      <c r="G143" s="14">
        <f t="shared" si="159"/>
        <v>0.15167545811269675</v>
      </c>
      <c r="H143" s="14">
        <f t="shared" si="159"/>
        <v>0</v>
      </c>
      <c r="I143" s="14">
        <f t="shared" si="159"/>
        <v>0</v>
      </c>
      <c r="J143" s="14">
        <f t="shared" si="159"/>
        <v>0</v>
      </c>
      <c r="K143" s="14">
        <f t="shared" si="159"/>
        <v>0.020996101726472028</v>
      </c>
      <c r="L143" s="14">
        <f t="shared" si="159"/>
        <v>0</v>
      </c>
      <c r="M143" s="14">
        <f t="shared" si="159"/>
        <v>0</v>
      </c>
      <c r="N143" s="14">
        <f t="shared" si="159"/>
        <v>0.0017982897876809754</v>
      </c>
      <c r="O143" s="14">
        <f t="shared" si="159"/>
        <v>1.2077594937928764</v>
      </c>
      <c r="P143" s="14">
        <f t="shared" si="159"/>
        <v>0.08341887929673499</v>
      </c>
      <c r="Q143" s="14">
        <f t="shared" si="159"/>
        <v>0</v>
      </c>
      <c r="R143" s="14">
        <f t="shared" si="159"/>
        <v>0</v>
      </c>
      <c r="S143" s="14">
        <f t="shared" si="159"/>
        <v>0</v>
      </c>
      <c r="T143" s="14">
        <f t="shared" si="159"/>
        <v>0.11181358768452258</v>
      </c>
      <c r="U143" s="14">
        <f t="shared" si="159"/>
        <v>0.11921440309422579</v>
      </c>
      <c r="V143" s="14">
        <f t="shared" si="159"/>
        <v>0</v>
      </c>
      <c r="W143" s="14">
        <f t="shared" si="159"/>
        <v>0</v>
      </c>
      <c r="X143" s="14">
        <f t="shared" si="159"/>
        <v>0</v>
      </c>
      <c r="Y143" s="14">
        <f t="shared" si="159"/>
        <v>0</v>
      </c>
      <c r="Z143" s="14">
        <f t="shared" si="159"/>
        <v>0</v>
      </c>
      <c r="AA143" s="14">
        <f t="shared" si="159"/>
        <v>0.16794085322386565</v>
      </c>
      <c r="AB143" s="14">
        <f t="shared" si="159"/>
        <v>1.4768503394041563</v>
      </c>
      <c r="AC143" s="14">
        <f t="shared" si="159"/>
        <v>0</v>
      </c>
      <c r="AD143" s="14">
        <f t="shared" si="159"/>
        <v>0</v>
      </c>
      <c r="AE143" s="14">
        <f t="shared" si="159"/>
        <v>0</v>
      </c>
      <c r="AF143" s="14">
        <f t="shared" si="159"/>
        <v>0</v>
      </c>
      <c r="AG143" s="14">
        <f t="shared" si="159"/>
        <v>0</v>
      </c>
      <c r="AH143" s="14">
        <f aca="true" t="shared" si="160" ref="AH143:AY143">AH50+AH81+AH112</f>
        <v>0</v>
      </c>
      <c r="AI143" s="14">
        <f t="shared" si="160"/>
        <v>0</v>
      </c>
      <c r="AJ143" s="14">
        <f t="shared" si="160"/>
        <v>55.69180330053857</v>
      </c>
      <c r="AK143" s="14">
        <f t="shared" si="160"/>
        <v>98.4879143037897</v>
      </c>
      <c r="AL143" s="14">
        <f t="shared" si="160"/>
        <v>26.966793833035574</v>
      </c>
      <c r="AM143" s="14">
        <f t="shared" si="160"/>
        <v>6.340876702697553</v>
      </c>
      <c r="AN143" s="14">
        <f t="shared" si="160"/>
        <v>3673.531812302144</v>
      </c>
      <c r="AO143" s="14">
        <f t="shared" si="160"/>
        <v>37.168882412698174</v>
      </c>
      <c r="AP143" s="14">
        <f t="shared" si="160"/>
        <v>6.293687446656669</v>
      </c>
      <c r="AQ143" s="14">
        <f t="shared" si="160"/>
        <v>141.21169424037305</v>
      </c>
      <c r="AR143" s="14">
        <f t="shared" si="160"/>
        <v>26.081902552204173</v>
      </c>
      <c r="AS143" s="14">
        <f t="shared" si="160"/>
        <v>24.805665674444473</v>
      </c>
      <c r="AT143" s="14">
        <f t="shared" si="160"/>
        <v>1.955160952330793</v>
      </c>
      <c r="AU143" s="14">
        <f t="shared" si="160"/>
        <v>146.9360207943373</v>
      </c>
      <c r="AV143" s="14">
        <f t="shared" si="160"/>
        <v>5.853633642520309</v>
      </c>
      <c r="AW143" s="14">
        <f t="shared" si="160"/>
        <v>173.03819899940845</v>
      </c>
      <c r="AX143" s="14">
        <f t="shared" si="160"/>
        <v>78.04935522859972</v>
      </c>
      <c r="AY143" s="14">
        <f t="shared" si="160"/>
        <v>2.0493277339521536</v>
      </c>
      <c r="AZ143" s="14"/>
      <c r="BA143" s="14"/>
      <c r="BB143" s="14">
        <f t="shared" si="120"/>
        <v>1.2493270273131187</v>
      </c>
      <c r="BC143" s="14">
        <f t="shared" si="120"/>
        <v>0.24990747721201265</v>
      </c>
      <c r="BD143" s="14">
        <f t="shared" si="120"/>
        <v>3.384619359601363</v>
      </c>
      <c r="BE143" s="14"/>
      <c r="BF143" s="14">
        <f aca="true" t="shared" si="161" ref="BF143:CT143">BF50+BF81+BF112</f>
        <v>2.3695040078611704</v>
      </c>
      <c r="BG143" s="14">
        <f t="shared" si="161"/>
        <v>0.3298682429523119</v>
      </c>
      <c r="BH143" s="14">
        <f t="shared" si="161"/>
        <v>0</v>
      </c>
      <c r="BI143" s="14">
        <f t="shared" si="161"/>
        <v>0</v>
      </c>
      <c r="BJ143" s="14">
        <f t="shared" si="161"/>
        <v>0.7159231204014336</v>
      </c>
      <c r="BK143" s="14">
        <f t="shared" si="161"/>
        <v>0.43586491400452776</v>
      </c>
      <c r="BL143" s="14">
        <f t="shared" si="161"/>
        <v>0.04896481640372622</v>
      </c>
      <c r="BM143" s="14">
        <f t="shared" si="161"/>
        <v>0</v>
      </c>
      <c r="BN143" s="14">
        <f t="shared" si="161"/>
        <v>0</v>
      </c>
      <c r="BO143" s="14">
        <f t="shared" si="161"/>
        <v>0</v>
      </c>
      <c r="BP143" s="14">
        <f t="shared" si="161"/>
        <v>0</v>
      </c>
      <c r="BQ143" s="14">
        <f t="shared" si="161"/>
        <v>0</v>
      </c>
      <c r="BR143" s="14">
        <f t="shared" si="161"/>
        <v>0</v>
      </c>
      <c r="BS143" s="14">
        <f t="shared" si="161"/>
        <v>0</v>
      </c>
      <c r="BT143" s="14">
        <f t="shared" si="161"/>
        <v>0</v>
      </c>
      <c r="BU143" s="14">
        <f t="shared" si="161"/>
        <v>0</v>
      </c>
      <c r="BV143" s="14">
        <f t="shared" si="161"/>
        <v>0</v>
      </c>
      <c r="BW143" s="14">
        <f t="shared" si="161"/>
        <v>0</v>
      </c>
      <c r="BX143" s="14">
        <f t="shared" si="161"/>
        <v>0</v>
      </c>
      <c r="BY143" s="14">
        <f t="shared" si="122"/>
        <v>0</v>
      </c>
      <c r="BZ143" s="14">
        <f t="shared" si="161"/>
        <v>0</v>
      </c>
      <c r="CA143" s="14">
        <f t="shared" si="161"/>
        <v>0</v>
      </c>
      <c r="CB143" s="14">
        <f t="shared" si="161"/>
        <v>0</v>
      </c>
      <c r="CC143" s="14">
        <f t="shared" si="161"/>
        <v>0</v>
      </c>
      <c r="CD143" s="14">
        <f t="shared" si="161"/>
        <v>0</v>
      </c>
      <c r="CE143" s="14">
        <f t="shared" si="161"/>
        <v>0</v>
      </c>
      <c r="CF143" s="14">
        <f t="shared" si="161"/>
        <v>0</v>
      </c>
      <c r="CG143" s="14">
        <f t="shared" si="161"/>
        <v>0</v>
      </c>
      <c r="CH143" s="14">
        <f t="shared" si="123"/>
        <v>0</v>
      </c>
      <c r="CI143" s="14">
        <f t="shared" si="161"/>
        <v>0</v>
      </c>
      <c r="CJ143" s="14">
        <f t="shared" si="161"/>
        <v>1.1238439635888398</v>
      </c>
      <c r="CK143" s="14">
        <f t="shared" si="161"/>
        <v>0</v>
      </c>
      <c r="CL143" s="14">
        <f t="shared" si="161"/>
        <v>0</v>
      </c>
      <c r="CM143" s="14">
        <f t="shared" si="161"/>
        <v>0</v>
      </c>
      <c r="CN143" s="14">
        <f t="shared" si="161"/>
        <v>0</v>
      </c>
      <c r="CO143" s="14">
        <f t="shared" si="161"/>
        <v>0</v>
      </c>
      <c r="CP143" s="14">
        <f t="shared" si="161"/>
        <v>0</v>
      </c>
      <c r="CQ143" s="14">
        <f t="shared" si="161"/>
        <v>0</v>
      </c>
      <c r="CR143" s="14">
        <f t="shared" si="161"/>
        <v>0</v>
      </c>
      <c r="CS143" s="14">
        <f t="shared" si="161"/>
        <v>0</v>
      </c>
      <c r="CT143" s="14">
        <f t="shared" si="161"/>
        <v>0</v>
      </c>
      <c r="CU143" s="14">
        <f t="shared" si="155"/>
        <v>0</v>
      </c>
      <c r="CV143" s="14">
        <f t="shared" si="155"/>
        <v>0</v>
      </c>
      <c r="CW143" s="14">
        <f t="shared" si="155"/>
        <v>0</v>
      </c>
      <c r="CX143" s="14">
        <f t="shared" si="155"/>
        <v>0</v>
      </c>
      <c r="CY143" s="14">
        <f t="shared" si="155"/>
        <v>0</v>
      </c>
    </row>
    <row r="144" spans="1:103" ht="15">
      <c r="A144" s="13" t="s">
        <v>101</v>
      </c>
      <c r="B144" s="14">
        <f aca="true" t="shared" si="162" ref="B144:AG144">B51+B82+B113</f>
        <v>0</v>
      </c>
      <c r="C144" s="14">
        <f t="shared" si="162"/>
        <v>0</v>
      </c>
      <c r="D144" s="14">
        <f t="shared" si="162"/>
        <v>0</v>
      </c>
      <c r="E144" s="14">
        <f t="shared" si="162"/>
        <v>0</v>
      </c>
      <c r="F144" s="14">
        <f t="shared" si="162"/>
        <v>0</v>
      </c>
      <c r="G144" s="14">
        <f t="shared" si="162"/>
        <v>0</v>
      </c>
      <c r="H144" s="14">
        <f t="shared" si="162"/>
        <v>0</v>
      </c>
      <c r="I144" s="14">
        <f t="shared" si="162"/>
        <v>0</v>
      </c>
      <c r="J144" s="14">
        <f t="shared" si="162"/>
        <v>0</v>
      </c>
      <c r="K144" s="14">
        <f t="shared" si="162"/>
        <v>0</v>
      </c>
      <c r="L144" s="14">
        <f t="shared" si="162"/>
        <v>0</v>
      </c>
      <c r="M144" s="14">
        <f t="shared" si="162"/>
        <v>0</v>
      </c>
      <c r="N144" s="14">
        <f t="shared" si="162"/>
        <v>0</v>
      </c>
      <c r="O144" s="14">
        <f t="shared" si="162"/>
        <v>0</v>
      </c>
      <c r="P144" s="14">
        <f t="shared" si="162"/>
        <v>0</v>
      </c>
      <c r="Q144" s="14">
        <f t="shared" si="162"/>
        <v>0</v>
      </c>
      <c r="R144" s="14">
        <f t="shared" si="162"/>
        <v>0</v>
      </c>
      <c r="S144" s="14">
        <f t="shared" si="162"/>
        <v>0</v>
      </c>
      <c r="T144" s="14">
        <f t="shared" si="162"/>
        <v>0</v>
      </c>
      <c r="U144" s="14">
        <f t="shared" si="162"/>
        <v>0</v>
      </c>
      <c r="V144" s="14">
        <f t="shared" si="162"/>
        <v>0</v>
      </c>
      <c r="W144" s="14">
        <f t="shared" si="162"/>
        <v>0</v>
      </c>
      <c r="X144" s="14">
        <f t="shared" si="162"/>
        <v>0</v>
      </c>
      <c r="Y144" s="14">
        <f t="shared" si="162"/>
        <v>0</v>
      </c>
      <c r="Z144" s="14">
        <f t="shared" si="162"/>
        <v>0</v>
      </c>
      <c r="AA144" s="14">
        <f t="shared" si="162"/>
        <v>0</v>
      </c>
      <c r="AB144" s="14">
        <f t="shared" si="162"/>
        <v>0</v>
      </c>
      <c r="AC144" s="14">
        <f t="shared" si="162"/>
        <v>0</v>
      </c>
      <c r="AD144" s="14">
        <f t="shared" si="162"/>
        <v>0</v>
      </c>
      <c r="AE144" s="14">
        <f t="shared" si="162"/>
        <v>0</v>
      </c>
      <c r="AF144" s="14">
        <f t="shared" si="162"/>
        <v>0</v>
      </c>
      <c r="AG144" s="14">
        <f t="shared" si="162"/>
        <v>0</v>
      </c>
      <c r="AH144" s="14">
        <f aca="true" t="shared" si="163" ref="AH144:AY144">AH51+AH82+AH113</f>
        <v>0</v>
      </c>
      <c r="AI144" s="14">
        <f t="shared" si="163"/>
        <v>0</v>
      </c>
      <c r="AJ144" s="14">
        <f t="shared" si="163"/>
        <v>0</v>
      </c>
      <c r="AK144" s="14">
        <f t="shared" si="163"/>
        <v>0</v>
      </c>
      <c r="AL144" s="14">
        <f t="shared" si="163"/>
        <v>0</v>
      </c>
      <c r="AM144" s="14">
        <f t="shared" si="163"/>
        <v>0</v>
      </c>
      <c r="AN144" s="14">
        <f t="shared" si="163"/>
        <v>0</v>
      </c>
      <c r="AO144" s="14">
        <f t="shared" si="163"/>
        <v>0</v>
      </c>
      <c r="AP144" s="14">
        <f t="shared" si="163"/>
        <v>0</v>
      </c>
      <c r="AQ144" s="14">
        <f t="shared" si="163"/>
        <v>0</v>
      </c>
      <c r="AR144" s="14">
        <f t="shared" si="163"/>
        <v>0</v>
      </c>
      <c r="AS144" s="14">
        <f t="shared" si="163"/>
        <v>0</v>
      </c>
      <c r="AT144" s="14">
        <f t="shared" si="163"/>
        <v>0</v>
      </c>
      <c r="AU144" s="14">
        <f t="shared" si="163"/>
        <v>0</v>
      </c>
      <c r="AV144" s="14">
        <f t="shared" si="163"/>
        <v>0</v>
      </c>
      <c r="AW144" s="14">
        <f t="shared" si="163"/>
        <v>0</v>
      </c>
      <c r="AX144" s="14">
        <f t="shared" si="163"/>
        <v>0</v>
      </c>
      <c r="AY144" s="14">
        <f t="shared" si="163"/>
        <v>0</v>
      </c>
      <c r="AZ144" s="14"/>
      <c r="BA144" s="14"/>
      <c r="BB144" s="14">
        <f t="shared" si="120"/>
        <v>0</v>
      </c>
      <c r="BC144" s="14">
        <f t="shared" si="120"/>
        <v>0</v>
      </c>
      <c r="BD144" s="14">
        <f t="shared" si="120"/>
        <v>0</v>
      </c>
      <c r="BE144" s="14"/>
      <c r="BF144" s="14">
        <f aca="true" t="shared" si="164" ref="BF144:CT144">BF51+BF82+BF113</f>
        <v>0</v>
      </c>
      <c r="BG144" s="14">
        <f t="shared" si="164"/>
        <v>0</v>
      </c>
      <c r="BH144" s="14">
        <f t="shared" si="164"/>
        <v>0</v>
      </c>
      <c r="BI144" s="14">
        <f t="shared" si="164"/>
        <v>0</v>
      </c>
      <c r="BJ144" s="14">
        <f t="shared" si="164"/>
        <v>0</v>
      </c>
      <c r="BK144" s="14">
        <f t="shared" si="164"/>
        <v>0</v>
      </c>
      <c r="BL144" s="14">
        <f t="shared" si="164"/>
        <v>0</v>
      </c>
      <c r="BM144" s="14">
        <f t="shared" si="164"/>
        <v>0</v>
      </c>
      <c r="BN144" s="14">
        <f t="shared" si="164"/>
        <v>0</v>
      </c>
      <c r="BO144" s="14">
        <f t="shared" si="164"/>
        <v>0</v>
      </c>
      <c r="BP144" s="14">
        <f t="shared" si="164"/>
        <v>0</v>
      </c>
      <c r="BQ144" s="14">
        <f t="shared" si="164"/>
        <v>0</v>
      </c>
      <c r="BR144" s="14">
        <f t="shared" si="164"/>
        <v>0</v>
      </c>
      <c r="BS144" s="14">
        <f t="shared" si="164"/>
        <v>0</v>
      </c>
      <c r="BT144" s="14">
        <f t="shared" si="164"/>
        <v>0</v>
      </c>
      <c r="BU144" s="14">
        <f t="shared" si="164"/>
        <v>0</v>
      </c>
      <c r="BV144" s="14">
        <f t="shared" si="164"/>
        <v>0</v>
      </c>
      <c r="BW144" s="14">
        <f t="shared" si="164"/>
        <v>0</v>
      </c>
      <c r="BX144" s="14">
        <f t="shared" si="164"/>
        <v>0</v>
      </c>
      <c r="BY144" s="14">
        <f t="shared" si="122"/>
        <v>0</v>
      </c>
      <c r="BZ144" s="14">
        <f t="shared" si="164"/>
        <v>0</v>
      </c>
      <c r="CA144" s="14">
        <f t="shared" si="164"/>
        <v>0</v>
      </c>
      <c r="CB144" s="14">
        <f t="shared" si="164"/>
        <v>0</v>
      </c>
      <c r="CC144" s="14">
        <f t="shared" si="164"/>
        <v>0</v>
      </c>
      <c r="CD144" s="14">
        <f t="shared" si="164"/>
        <v>0</v>
      </c>
      <c r="CE144" s="14">
        <f t="shared" si="164"/>
        <v>0</v>
      </c>
      <c r="CF144" s="14">
        <f t="shared" si="164"/>
        <v>0</v>
      </c>
      <c r="CG144" s="14">
        <f t="shared" si="164"/>
        <v>0</v>
      </c>
      <c r="CH144" s="14">
        <f t="shared" si="123"/>
        <v>0</v>
      </c>
      <c r="CI144" s="14">
        <f t="shared" si="164"/>
        <v>0</v>
      </c>
      <c r="CJ144" s="14">
        <f t="shared" si="164"/>
        <v>0</v>
      </c>
      <c r="CK144" s="14">
        <f t="shared" si="164"/>
        <v>0</v>
      </c>
      <c r="CL144" s="14">
        <f t="shared" si="164"/>
        <v>0</v>
      </c>
      <c r="CM144" s="14">
        <f t="shared" si="164"/>
        <v>0</v>
      </c>
      <c r="CN144" s="14">
        <f t="shared" si="164"/>
        <v>0</v>
      </c>
      <c r="CO144" s="14">
        <f t="shared" si="164"/>
        <v>0</v>
      </c>
      <c r="CP144" s="14">
        <f t="shared" si="164"/>
        <v>0</v>
      </c>
      <c r="CQ144" s="14">
        <f t="shared" si="164"/>
        <v>0</v>
      </c>
      <c r="CR144" s="14">
        <f t="shared" si="164"/>
        <v>0</v>
      </c>
      <c r="CS144" s="14">
        <f t="shared" si="164"/>
        <v>0</v>
      </c>
      <c r="CT144" s="14">
        <f t="shared" si="164"/>
        <v>0</v>
      </c>
      <c r="CU144" s="14">
        <f t="shared" si="155"/>
        <v>0</v>
      </c>
      <c r="CV144" s="14">
        <f t="shared" si="155"/>
        <v>0</v>
      </c>
      <c r="CW144" s="14">
        <f t="shared" si="155"/>
        <v>0</v>
      </c>
      <c r="CX144" s="14">
        <f t="shared" si="155"/>
        <v>0</v>
      </c>
      <c r="CY144" s="14">
        <f t="shared" si="155"/>
        <v>0</v>
      </c>
    </row>
    <row r="145" spans="1:103" ht="15">
      <c r="A145" s="13" t="s">
        <v>103</v>
      </c>
      <c r="B145" s="14">
        <f aca="true" t="shared" si="165" ref="B145:AG145">B52+B83+B114</f>
        <v>0</v>
      </c>
      <c r="C145" s="14">
        <f t="shared" si="165"/>
        <v>0</v>
      </c>
      <c r="D145" s="14">
        <f t="shared" si="165"/>
        <v>0</v>
      </c>
      <c r="E145" s="14">
        <f t="shared" si="165"/>
        <v>0</v>
      </c>
      <c r="F145" s="14">
        <f t="shared" si="165"/>
        <v>0</v>
      </c>
      <c r="G145" s="14">
        <f t="shared" si="165"/>
        <v>0</v>
      </c>
      <c r="H145" s="14">
        <f t="shared" si="165"/>
        <v>0</v>
      </c>
      <c r="I145" s="14">
        <f t="shared" si="165"/>
        <v>0</v>
      </c>
      <c r="J145" s="14">
        <f t="shared" si="165"/>
        <v>0</v>
      </c>
      <c r="K145" s="14">
        <f t="shared" si="165"/>
        <v>0</v>
      </c>
      <c r="L145" s="14">
        <f t="shared" si="165"/>
        <v>0</v>
      </c>
      <c r="M145" s="14">
        <f t="shared" si="165"/>
        <v>0</v>
      </c>
      <c r="N145" s="14">
        <f t="shared" si="165"/>
        <v>0</v>
      </c>
      <c r="O145" s="14">
        <f t="shared" si="165"/>
        <v>0</v>
      </c>
      <c r="P145" s="14">
        <f t="shared" si="165"/>
        <v>0</v>
      </c>
      <c r="Q145" s="14">
        <f t="shared" si="165"/>
        <v>0</v>
      </c>
      <c r="R145" s="14">
        <f t="shared" si="165"/>
        <v>0</v>
      </c>
      <c r="S145" s="14">
        <f t="shared" si="165"/>
        <v>0</v>
      </c>
      <c r="T145" s="14">
        <f t="shared" si="165"/>
        <v>0</v>
      </c>
      <c r="U145" s="14">
        <f t="shared" si="165"/>
        <v>0</v>
      </c>
      <c r="V145" s="14">
        <f t="shared" si="165"/>
        <v>0</v>
      </c>
      <c r="W145" s="14">
        <f t="shared" si="165"/>
        <v>0</v>
      </c>
      <c r="X145" s="14">
        <f t="shared" si="165"/>
        <v>0</v>
      </c>
      <c r="Y145" s="14">
        <f t="shared" si="165"/>
        <v>0</v>
      </c>
      <c r="Z145" s="14">
        <f t="shared" si="165"/>
        <v>0</v>
      </c>
      <c r="AA145" s="14">
        <f t="shared" si="165"/>
        <v>0</v>
      </c>
      <c r="AB145" s="14">
        <f t="shared" si="165"/>
        <v>0</v>
      </c>
      <c r="AC145" s="14">
        <f t="shared" si="165"/>
        <v>0</v>
      </c>
      <c r="AD145" s="14">
        <f t="shared" si="165"/>
        <v>0</v>
      </c>
      <c r="AE145" s="14">
        <f t="shared" si="165"/>
        <v>0</v>
      </c>
      <c r="AF145" s="14">
        <f t="shared" si="165"/>
        <v>0</v>
      </c>
      <c r="AG145" s="14">
        <f t="shared" si="165"/>
        <v>0</v>
      </c>
      <c r="AH145" s="14">
        <f aca="true" t="shared" si="166" ref="AH145:AY145">AH52+AH83+AH114</f>
        <v>0</v>
      </c>
      <c r="AI145" s="14">
        <f t="shared" si="166"/>
        <v>0</v>
      </c>
      <c r="AJ145" s="14">
        <f t="shared" si="166"/>
        <v>0</v>
      </c>
      <c r="AK145" s="14">
        <f t="shared" si="166"/>
        <v>0</v>
      </c>
      <c r="AL145" s="14">
        <f t="shared" si="166"/>
        <v>0</v>
      </c>
      <c r="AM145" s="14">
        <f t="shared" si="166"/>
        <v>0</v>
      </c>
      <c r="AN145" s="14">
        <f t="shared" si="166"/>
        <v>0</v>
      </c>
      <c r="AO145" s="14">
        <f t="shared" si="166"/>
        <v>0</v>
      </c>
      <c r="AP145" s="14">
        <f t="shared" si="166"/>
        <v>0</v>
      </c>
      <c r="AQ145" s="14">
        <f t="shared" si="166"/>
        <v>0</v>
      </c>
      <c r="AR145" s="14">
        <f t="shared" si="166"/>
        <v>0</v>
      </c>
      <c r="AS145" s="14">
        <f t="shared" si="166"/>
        <v>0</v>
      </c>
      <c r="AT145" s="14">
        <f t="shared" si="166"/>
        <v>0</v>
      </c>
      <c r="AU145" s="14">
        <f t="shared" si="166"/>
        <v>0</v>
      </c>
      <c r="AV145" s="14">
        <f t="shared" si="166"/>
        <v>0</v>
      </c>
      <c r="AW145" s="14">
        <f t="shared" si="166"/>
        <v>0</v>
      </c>
      <c r="AX145" s="14">
        <f t="shared" si="166"/>
        <v>0</v>
      </c>
      <c r="AY145" s="14">
        <f t="shared" si="166"/>
        <v>0</v>
      </c>
      <c r="AZ145" s="14"/>
      <c r="BA145" s="14"/>
      <c r="BB145" s="14">
        <f t="shared" si="120"/>
        <v>0</v>
      </c>
      <c r="BC145" s="14">
        <f t="shared" si="120"/>
        <v>0</v>
      </c>
      <c r="BD145" s="14">
        <f t="shared" si="120"/>
        <v>0</v>
      </c>
      <c r="BE145" s="14"/>
      <c r="BF145" s="14">
        <f aca="true" t="shared" si="167" ref="BF145:CT145">BF52+BF83+BF114</f>
        <v>0</v>
      </c>
      <c r="BG145" s="14">
        <f t="shared" si="167"/>
        <v>0</v>
      </c>
      <c r="BH145" s="14">
        <f t="shared" si="167"/>
        <v>0</v>
      </c>
      <c r="BI145" s="14">
        <f t="shared" si="167"/>
        <v>0</v>
      </c>
      <c r="BJ145" s="14">
        <f t="shared" si="167"/>
        <v>0</v>
      </c>
      <c r="BK145" s="14">
        <f t="shared" si="167"/>
        <v>0</v>
      </c>
      <c r="BL145" s="14">
        <f t="shared" si="167"/>
        <v>0</v>
      </c>
      <c r="BM145" s="14">
        <f t="shared" si="167"/>
        <v>0</v>
      </c>
      <c r="BN145" s="14">
        <f t="shared" si="167"/>
        <v>0</v>
      </c>
      <c r="BO145" s="14">
        <f t="shared" si="167"/>
        <v>0</v>
      </c>
      <c r="BP145" s="14">
        <f t="shared" si="167"/>
        <v>0</v>
      </c>
      <c r="BQ145" s="14">
        <f t="shared" si="167"/>
        <v>0</v>
      </c>
      <c r="BR145" s="14">
        <f t="shared" si="167"/>
        <v>0</v>
      </c>
      <c r="BS145" s="14">
        <f t="shared" si="167"/>
        <v>0</v>
      </c>
      <c r="BT145" s="14">
        <f t="shared" si="167"/>
        <v>0</v>
      </c>
      <c r="BU145" s="14">
        <f t="shared" si="167"/>
        <v>0</v>
      </c>
      <c r="BV145" s="14">
        <f t="shared" si="167"/>
        <v>0</v>
      </c>
      <c r="BW145" s="14">
        <f t="shared" si="167"/>
        <v>0</v>
      </c>
      <c r="BX145" s="14">
        <f t="shared" si="167"/>
        <v>0</v>
      </c>
      <c r="BY145" s="14">
        <f t="shared" si="122"/>
        <v>0</v>
      </c>
      <c r="BZ145" s="14">
        <f t="shared" si="167"/>
        <v>0</v>
      </c>
      <c r="CA145" s="14">
        <f t="shared" si="167"/>
        <v>0</v>
      </c>
      <c r="CB145" s="14">
        <f t="shared" si="167"/>
        <v>0</v>
      </c>
      <c r="CC145" s="14">
        <f t="shared" si="167"/>
        <v>0</v>
      </c>
      <c r="CD145" s="14">
        <f t="shared" si="167"/>
        <v>0</v>
      </c>
      <c r="CE145" s="14">
        <f t="shared" si="167"/>
        <v>0</v>
      </c>
      <c r="CF145" s="14">
        <f t="shared" si="167"/>
        <v>0</v>
      </c>
      <c r="CG145" s="14">
        <f t="shared" si="167"/>
        <v>0</v>
      </c>
      <c r="CH145" s="14">
        <f t="shared" si="123"/>
        <v>0</v>
      </c>
      <c r="CI145" s="14">
        <f t="shared" si="167"/>
        <v>0</v>
      </c>
      <c r="CJ145" s="14">
        <f t="shared" si="167"/>
        <v>0</v>
      </c>
      <c r="CK145" s="14">
        <f t="shared" si="167"/>
        <v>0</v>
      </c>
      <c r="CL145" s="14">
        <f t="shared" si="167"/>
        <v>0</v>
      </c>
      <c r="CM145" s="14">
        <f t="shared" si="167"/>
        <v>0</v>
      </c>
      <c r="CN145" s="14">
        <f t="shared" si="167"/>
        <v>0</v>
      </c>
      <c r="CO145" s="14">
        <f t="shared" si="167"/>
        <v>0</v>
      </c>
      <c r="CP145" s="14">
        <f t="shared" si="167"/>
        <v>0</v>
      </c>
      <c r="CQ145" s="14">
        <f t="shared" si="167"/>
        <v>0</v>
      </c>
      <c r="CR145" s="14">
        <f t="shared" si="167"/>
        <v>0</v>
      </c>
      <c r="CS145" s="14">
        <f t="shared" si="167"/>
        <v>0</v>
      </c>
      <c r="CT145" s="14">
        <f t="shared" si="167"/>
        <v>0</v>
      </c>
      <c r="CU145" s="14">
        <f t="shared" si="155"/>
        <v>0</v>
      </c>
      <c r="CV145" s="14">
        <f t="shared" si="155"/>
        <v>0</v>
      </c>
      <c r="CW145" s="14">
        <f t="shared" si="155"/>
        <v>0</v>
      </c>
      <c r="CX145" s="14">
        <f t="shared" si="155"/>
        <v>0</v>
      </c>
      <c r="CY145" s="14">
        <f t="shared" si="155"/>
        <v>0</v>
      </c>
    </row>
    <row r="146" spans="1:103" ht="15">
      <c r="A146" s="13" t="s">
        <v>107</v>
      </c>
      <c r="B146" s="14">
        <f aca="true" t="shared" si="168" ref="B146:AG146">B53+B84+B115</f>
        <v>0</v>
      </c>
      <c r="C146" s="14">
        <f t="shared" si="168"/>
        <v>0</v>
      </c>
      <c r="D146" s="14">
        <f t="shared" si="168"/>
        <v>0</v>
      </c>
      <c r="E146" s="14">
        <f t="shared" si="168"/>
        <v>0</v>
      </c>
      <c r="F146" s="14">
        <f t="shared" si="168"/>
        <v>0</v>
      </c>
      <c r="G146" s="14">
        <f t="shared" si="168"/>
        <v>0</v>
      </c>
      <c r="H146" s="14">
        <f t="shared" si="168"/>
        <v>0</v>
      </c>
      <c r="I146" s="14">
        <f t="shared" si="168"/>
        <v>0</v>
      </c>
      <c r="J146" s="14">
        <f t="shared" si="168"/>
        <v>0</v>
      </c>
      <c r="K146" s="14">
        <f t="shared" si="168"/>
        <v>0</v>
      </c>
      <c r="L146" s="14">
        <f t="shared" si="168"/>
        <v>0</v>
      </c>
      <c r="M146" s="14">
        <f t="shared" si="168"/>
        <v>0</v>
      </c>
      <c r="N146" s="14">
        <f t="shared" si="168"/>
        <v>0</v>
      </c>
      <c r="O146" s="14">
        <f t="shared" si="168"/>
        <v>0</v>
      </c>
      <c r="P146" s="14">
        <f t="shared" si="168"/>
        <v>0</v>
      </c>
      <c r="Q146" s="14">
        <f t="shared" si="168"/>
        <v>0</v>
      </c>
      <c r="R146" s="14">
        <f t="shared" si="168"/>
        <v>0</v>
      </c>
      <c r="S146" s="14">
        <f t="shared" si="168"/>
        <v>0</v>
      </c>
      <c r="T146" s="14">
        <f t="shared" si="168"/>
        <v>0</v>
      </c>
      <c r="U146" s="14">
        <f t="shared" si="168"/>
        <v>0</v>
      </c>
      <c r="V146" s="14">
        <f t="shared" si="168"/>
        <v>0</v>
      </c>
      <c r="W146" s="14">
        <f t="shared" si="168"/>
        <v>0</v>
      </c>
      <c r="X146" s="14">
        <f t="shared" si="168"/>
        <v>0</v>
      </c>
      <c r="Y146" s="14">
        <f t="shared" si="168"/>
        <v>0</v>
      </c>
      <c r="Z146" s="14">
        <f t="shared" si="168"/>
        <v>0</v>
      </c>
      <c r="AA146" s="14">
        <f t="shared" si="168"/>
        <v>2.026979857240255</v>
      </c>
      <c r="AB146" s="14">
        <f t="shared" si="168"/>
        <v>0</v>
      </c>
      <c r="AC146" s="14">
        <f t="shared" si="168"/>
        <v>0</v>
      </c>
      <c r="AD146" s="14">
        <f t="shared" si="168"/>
        <v>0</v>
      </c>
      <c r="AE146" s="14">
        <f t="shared" si="168"/>
        <v>0</v>
      </c>
      <c r="AF146" s="14">
        <f t="shared" si="168"/>
        <v>0</v>
      </c>
      <c r="AG146" s="14">
        <f t="shared" si="168"/>
        <v>0</v>
      </c>
      <c r="AH146" s="14">
        <f aca="true" t="shared" si="169" ref="AH146:AY146">AH53+AH84+AH115</f>
        <v>0</v>
      </c>
      <c r="AI146" s="14">
        <f t="shared" si="169"/>
        <v>0</v>
      </c>
      <c r="AJ146" s="14">
        <f t="shared" si="169"/>
        <v>0</v>
      </c>
      <c r="AK146" s="14">
        <f t="shared" si="169"/>
        <v>0</v>
      </c>
      <c r="AL146" s="14">
        <f t="shared" si="169"/>
        <v>0</v>
      </c>
      <c r="AM146" s="14">
        <f t="shared" si="169"/>
        <v>0</v>
      </c>
      <c r="AN146" s="14">
        <f t="shared" si="169"/>
        <v>0</v>
      </c>
      <c r="AO146" s="14">
        <f t="shared" si="169"/>
        <v>0</v>
      </c>
      <c r="AP146" s="14">
        <f t="shared" si="169"/>
        <v>0</v>
      </c>
      <c r="AQ146" s="14">
        <f t="shared" si="169"/>
        <v>0</v>
      </c>
      <c r="AR146" s="14">
        <f t="shared" si="169"/>
        <v>0</v>
      </c>
      <c r="AS146" s="14">
        <f t="shared" si="169"/>
        <v>0</v>
      </c>
      <c r="AT146" s="14">
        <f t="shared" si="169"/>
        <v>0</v>
      </c>
      <c r="AU146" s="14">
        <f t="shared" si="169"/>
        <v>0</v>
      </c>
      <c r="AV146" s="14">
        <f t="shared" si="169"/>
        <v>0</v>
      </c>
      <c r="AW146" s="14">
        <f t="shared" si="169"/>
        <v>0</v>
      </c>
      <c r="AX146" s="14">
        <f t="shared" si="169"/>
        <v>0</v>
      </c>
      <c r="AY146" s="14">
        <f t="shared" si="169"/>
        <v>0</v>
      </c>
      <c r="AZ146" s="14"/>
      <c r="BA146" s="14"/>
      <c r="BB146" s="14">
        <f t="shared" si="120"/>
        <v>0</v>
      </c>
      <c r="BC146" s="14">
        <f t="shared" si="120"/>
        <v>0</v>
      </c>
      <c r="BD146" s="14">
        <f t="shared" si="120"/>
        <v>0</v>
      </c>
      <c r="BE146" s="14"/>
      <c r="BF146" s="14">
        <f aca="true" t="shared" si="170" ref="BF146:CT146">BF53+BF84+BF115</f>
        <v>0</v>
      </c>
      <c r="BG146" s="14">
        <f t="shared" si="170"/>
        <v>0</v>
      </c>
      <c r="BH146" s="14">
        <f t="shared" si="170"/>
        <v>0</v>
      </c>
      <c r="BI146" s="14">
        <f t="shared" si="170"/>
        <v>0</v>
      </c>
      <c r="BJ146" s="14">
        <f t="shared" si="170"/>
        <v>0</v>
      </c>
      <c r="BK146" s="14">
        <f t="shared" si="170"/>
        <v>0</v>
      </c>
      <c r="BL146" s="14">
        <f t="shared" si="170"/>
        <v>0</v>
      </c>
      <c r="BM146" s="14">
        <f t="shared" si="170"/>
        <v>0</v>
      </c>
      <c r="BN146" s="14">
        <f t="shared" si="170"/>
        <v>0</v>
      </c>
      <c r="BO146" s="14">
        <f t="shared" si="170"/>
        <v>0</v>
      </c>
      <c r="BP146" s="14">
        <f t="shared" si="170"/>
        <v>0</v>
      </c>
      <c r="BQ146" s="14">
        <f t="shared" si="170"/>
        <v>0</v>
      </c>
      <c r="BR146" s="14">
        <f t="shared" si="170"/>
        <v>0</v>
      </c>
      <c r="BS146" s="14">
        <f t="shared" si="170"/>
        <v>0</v>
      </c>
      <c r="BT146" s="14">
        <f t="shared" si="170"/>
        <v>0</v>
      </c>
      <c r="BU146" s="14">
        <f t="shared" si="170"/>
        <v>0</v>
      </c>
      <c r="BV146" s="14">
        <f t="shared" si="170"/>
        <v>0</v>
      </c>
      <c r="BW146" s="14">
        <f t="shared" si="170"/>
        <v>0</v>
      </c>
      <c r="BX146" s="14">
        <f t="shared" si="170"/>
        <v>0</v>
      </c>
      <c r="BY146" s="14">
        <f t="shared" si="122"/>
        <v>0</v>
      </c>
      <c r="BZ146" s="14">
        <f t="shared" si="170"/>
        <v>0</v>
      </c>
      <c r="CA146" s="14">
        <f t="shared" si="170"/>
        <v>0</v>
      </c>
      <c r="CB146" s="14">
        <f t="shared" si="170"/>
        <v>0</v>
      </c>
      <c r="CC146" s="14">
        <f t="shared" si="170"/>
        <v>0</v>
      </c>
      <c r="CD146" s="14">
        <f t="shared" si="170"/>
        <v>0</v>
      </c>
      <c r="CE146" s="14">
        <f t="shared" si="170"/>
        <v>0</v>
      </c>
      <c r="CF146" s="14">
        <f t="shared" si="170"/>
        <v>0</v>
      </c>
      <c r="CG146" s="14">
        <f t="shared" si="170"/>
        <v>0</v>
      </c>
      <c r="CH146" s="14">
        <f t="shared" si="123"/>
        <v>0</v>
      </c>
      <c r="CI146" s="14">
        <f t="shared" si="170"/>
        <v>0</v>
      </c>
      <c r="CJ146" s="14">
        <f t="shared" si="170"/>
        <v>0</v>
      </c>
      <c r="CK146" s="14">
        <f t="shared" si="170"/>
        <v>0</v>
      </c>
      <c r="CL146" s="14">
        <f t="shared" si="170"/>
        <v>0</v>
      </c>
      <c r="CM146" s="14">
        <f t="shared" si="170"/>
        <v>0</v>
      </c>
      <c r="CN146" s="14">
        <f t="shared" si="170"/>
        <v>0</v>
      </c>
      <c r="CO146" s="14">
        <f t="shared" si="170"/>
        <v>0</v>
      </c>
      <c r="CP146" s="14">
        <f t="shared" si="170"/>
        <v>0</v>
      </c>
      <c r="CQ146" s="14">
        <f t="shared" si="170"/>
        <v>0</v>
      </c>
      <c r="CR146" s="14">
        <f t="shared" si="170"/>
        <v>0</v>
      </c>
      <c r="CS146" s="14">
        <f t="shared" si="170"/>
        <v>0</v>
      </c>
      <c r="CT146" s="14">
        <f t="shared" si="170"/>
        <v>0</v>
      </c>
      <c r="CU146" s="14">
        <f t="shared" si="155"/>
        <v>0</v>
      </c>
      <c r="CV146" s="14">
        <f t="shared" si="155"/>
        <v>0</v>
      </c>
      <c r="CW146" s="14">
        <f t="shared" si="155"/>
        <v>0</v>
      </c>
      <c r="CX146" s="14">
        <f t="shared" si="155"/>
        <v>0</v>
      </c>
      <c r="CY146" s="14">
        <f t="shared" si="155"/>
        <v>0</v>
      </c>
    </row>
    <row r="147" spans="1:103" ht="15">
      <c r="A147" s="13" t="s">
        <v>33</v>
      </c>
      <c r="B147" s="14">
        <f aca="true" t="shared" si="171" ref="B147:AG147">B54+B85+B116</f>
        <v>0</v>
      </c>
      <c r="C147" s="14">
        <f t="shared" si="171"/>
        <v>0</v>
      </c>
      <c r="D147" s="14">
        <f t="shared" si="171"/>
        <v>0</v>
      </c>
      <c r="E147" s="14">
        <f t="shared" si="171"/>
        <v>0</v>
      </c>
      <c r="F147" s="14">
        <f t="shared" si="171"/>
        <v>0</v>
      </c>
      <c r="G147" s="14">
        <f t="shared" si="171"/>
        <v>0</v>
      </c>
      <c r="H147" s="14">
        <f t="shared" si="171"/>
        <v>0</v>
      </c>
      <c r="I147" s="14">
        <f t="shared" si="171"/>
        <v>0</v>
      </c>
      <c r="J147" s="14">
        <f t="shared" si="171"/>
        <v>0</v>
      </c>
      <c r="K147" s="14">
        <f t="shared" si="171"/>
        <v>0</v>
      </c>
      <c r="L147" s="14">
        <f t="shared" si="171"/>
        <v>0</v>
      </c>
      <c r="M147" s="14">
        <f t="shared" si="171"/>
        <v>0</v>
      </c>
      <c r="N147" s="14">
        <f t="shared" si="171"/>
        <v>0</v>
      </c>
      <c r="O147" s="14">
        <f t="shared" si="171"/>
        <v>0</v>
      </c>
      <c r="P147" s="14">
        <f t="shared" si="171"/>
        <v>0</v>
      </c>
      <c r="Q147" s="14">
        <f t="shared" si="171"/>
        <v>0</v>
      </c>
      <c r="R147" s="14">
        <f t="shared" si="171"/>
        <v>0</v>
      </c>
      <c r="S147" s="14">
        <f t="shared" si="171"/>
        <v>0</v>
      </c>
      <c r="T147" s="14">
        <f t="shared" si="171"/>
        <v>0</v>
      </c>
      <c r="U147" s="14">
        <f t="shared" si="171"/>
        <v>0</v>
      </c>
      <c r="V147" s="14">
        <f t="shared" si="171"/>
        <v>0</v>
      </c>
      <c r="W147" s="14">
        <f t="shared" si="171"/>
        <v>0</v>
      </c>
      <c r="X147" s="14">
        <f t="shared" si="171"/>
        <v>0</v>
      </c>
      <c r="Y147" s="14">
        <f t="shared" si="171"/>
        <v>0</v>
      </c>
      <c r="Z147" s="14">
        <f t="shared" si="171"/>
        <v>0</v>
      </c>
      <c r="AA147" s="14">
        <f t="shared" si="171"/>
        <v>38.914659260295394</v>
      </c>
      <c r="AB147" s="14">
        <f t="shared" si="171"/>
        <v>0</v>
      </c>
      <c r="AC147" s="14">
        <f t="shared" si="171"/>
        <v>0</v>
      </c>
      <c r="AD147" s="14">
        <f t="shared" si="171"/>
        <v>0</v>
      </c>
      <c r="AE147" s="14">
        <f t="shared" si="171"/>
        <v>0</v>
      </c>
      <c r="AF147" s="14">
        <f t="shared" si="171"/>
        <v>0</v>
      </c>
      <c r="AG147" s="14">
        <f t="shared" si="171"/>
        <v>0</v>
      </c>
      <c r="AH147" s="14">
        <f aca="true" t="shared" si="172" ref="AH147:AY147">AH54+AH85+AH116</f>
        <v>0</v>
      </c>
      <c r="AI147" s="14">
        <f t="shared" si="172"/>
        <v>0</v>
      </c>
      <c r="AJ147" s="14">
        <f t="shared" si="172"/>
        <v>0.9830654934003114</v>
      </c>
      <c r="AK147" s="14">
        <f t="shared" si="172"/>
        <v>0</v>
      </c>
      <c r="AL147" s="14">
        <f t="shared" si="172"/>
        <v>0.028032010221450694</v>
      </c>
      <c r="AM147" s="14">
        <f t="shared" si="172"/>
        <v>0</v>
      </c>
      <c r="AN147" s="14">
        <f t="shared" si="172"/>
        <v>0</v>
      </c>
      <c r="AO147" s="14">
        <f t="shared" si="172"/>
        <v>0.03966796415442708</v>
      </c>
      <c r="AP147" s="14">
        <f t="shared" si="172"/>
        <v>0</v>
      </c>
      <c r="AQ147" s="14">
        <f t="shared" si="172"/>
        <v>0</v>
      </c>
      <c r="AR147" s="14">
        <f t="shared" si="172"/>
        <v>0</v>
      </c>
      <c r="AS147" s="14">
        <f t="shared" si="172"/>
        <v>0</v>
      </c>
      <c r="AT147" s="14">
        <f t="shared" si="172"/>
        <v>0</v>
      </c>
      <c r="AU147" s="14">
        <f t="shared" si="172"/>
        <v>0</v>
      </c>
      <c r="AV147" s="14">
        <f t="shared" si="172"/>
        <v>0.02710015575240884</v>
      </c>
      <c r="AW147" s="14">
        <f t="shared" si="172"/>
        <v>0</v>
      </c>
      <c r="AX147" s="14">
        <f t="shared" si="172"/>
        <v>0</v>
      </c>
      <c r="AY147" s="14">
        <f t="shared" si="172"/>
        <v>0</v>
      </c>
      <c r="AZ147" s="14"/>
      <c r="BA147" s="14"/>
      <c r="BB147" s="14">
        <f t="shared" si="120"/>
        <v>0</v>
      </c>
      <c r="BC147" s="14">
        <f t="shared" si="120"/>
        <v>0</v>
      </c>
      <c r="BD147" s="14">
        <f t="shared" si="120"/>
        <v>0</v>
      </c>
      <c r="BE147" s="14"/>
      <c r="BF147" s="14">
        <f aca="true" t="shared" si="173" ref="BF147:CT147">BF54+BF85+BF116</f>
        <v>0</v>
      </c>
      <c r="BG147" s="14">
        <f t="shared" si="173"/>
        <v>0</v>
      </c>
      <c r="BH147" s="14">
        <f t="shared" si="173"/>
        <v>0</v>
      </c>
      <c r="BI147" s="14">
        <f t="shared" si="173"/>
        <v>0</v>
      </c>
      <c r="BJ147" s="14">
        <f t="shared" si="173"/>
        <v>0</v>
      </c>
      <c r="BK147" s="14">
        <f t="shared" si="173"/>
        <v>0</v>
      </c>
      <c r="BL147" s="14">
        <f t="shared" si="173"/>
        <v>0</v>
      </c>
      <c r="BM147" s="14">
        <f t="shared" si="173"/>
        <v>0</v>
      </c>
      <c r="BN147" s="14">
        <f t="shared" si="173"/>
        <v>0</v>
      </c>
      <c r="BO147" s="14">
        <f t="shared" si="173"/>
        <v>0</v>
      </c>
      <c r="BP147" s="14">
        <f t="shared" si="173"/>
        <v>0</v>
      </c>
      <c r="BQ147" s="14">
        <f t="shared" si="173"/>
        <v>0</v>
      </c>
      <c r="BR147" s="14">
        <f t="shared" si="173"/>
        <v>0</v>
      </c>
      <c r="BS147" s="14">
        <f t="shared" si="173"/>
        <v>0</v>
      </c>
      <c r="BT147" s="14">
        <f t="shared" si="173"/>
        <v>0</v>
      </c>
      <c r="BU147" s="14">
        <f t="shared" si="173"/>
        <v>0</v>
      </c>
      <c r="BV147" s="14">
        <f t="shared" si="173"/>
        <v>0</v>
      </c>
      <c r="BW147" s="14">
        <f t="shared" si="173"/>
        <v>0</v>
      </c>
      <c r="BX147" s="14">
        <f t="shared" si="173"/>
        <v>0</v>
      </c>
      <c r="BY147" s="14">
        <f t="shared" si="122"/>
        <v>0</v>
      </c>
      <c r="BZ147" s="14">
        <f t="shared" si="173"/>
        <v>0</v>
      </c>
      <c r="CA147" s="14">
        <f t="shared" si="173"/>
        <v>0</v>
      </c>
      <c r="CB147" s="14">
        <f t="shared" si="173"/>
        <v>0</v>
      </c>
      <c r="CC147" s="14">
        <f t="shared" si="173"/>
        <v>0</v>
      </c>
      <c r="CD147" s="14">
        <f t="shared" si="173"/>
        <v>0</v>
      </c>
      <c r="CE147" s="14">
        <f t="shared" si="173"/>
        <v>0</v>
      </c>
      <c r="CF147" s="14">
        <f t="shared" si="173"/>
        <v>0</v>
      </c>
      <c r="CG147" s="14">
        <f t="shared" si="173"/>
        <v>0</v>
      </c>
      <c r="CH147" s="14">
        <f t="shared" si="123"/>
        <v>0</v>
      </c>
      <c r="CI147" s="14">
        <f t="shared" si="173"/>
        <v>0</v>
      </c>
      <c r="CJ147" s="14">
        <f t="shared" si="173"/>
        <v>0</v>
      </c>
      <c r="CK147" s="14">
        <f t="shared" si="173"/>
        <v>0</v>
      </c>
      <c r="CL147" s="14">
        <f t="shared" si="173"/>
        <v>7.251084876706976</v>
      </c>
      <c r="CM147" s="14">
        <f t="shared" si="173"/>
        <v>0</v>
      </c>
      <c r="CN147" s="14">
        <f t="shared" si="173"/>
        <v>0</v>
      </c>
      <c r="CO147" s="14">
        <f t="shared" si="173"/>
        <v>0.8580125235414378</v>
      </c>
      <c r="CP147" s="14">
        <f t="shared" si="173"/>
        <v>6.785896208404749</v>
      </c>
      <c r="CQ147" s="14">
        <f t="shared" si="173"/>
        <v>0</v>
      </c>
      <c r="CR147" s="14">
        <f t="shared" si="173"/>
        <v>0</v>
      </c>
      <c r="CS147" s="14">
        <f t="shared" si="173"/>
        <v>0</v>
      </c>
      <c r="CT147" s="14">
        <f t="shared" si="173"/>
        <v>0</v>
      </c>
      <c r="CU147" s="14">
        <f t="shared" si="155"/>
        <v>0</v>
      </c>
      <c r="CV147" s="14">
        <f t="shared" si="155"/>
        <v>0</v>
      </c>
      <c r="CW147" s="14">
        <f t="shared" si="155"/>
        <v>0</v>
      </c>
      <c r="CX147" s="14">
        <f t="shared" si="155"/>
        <v>0</v>
      </c>
      <c r="CY147" s="14">
        <f t="shared" si="155"/>
        <v>0</v>
      </c>
    </row>
    <row r="148" spans="1:103" ht="15">
      <c r="A148" s="13" t="s">
        <v>109</v>
      </c>
      <c r="B148" s="14">
        <f aca="true" t="shared" si="174" ref="B148:AG148">B55+B86+B117</f>
        <v>0</v>
      </c>
      <c r="C148" s="14">
        <f t="shared" si="174"/>
        <v>0</v>
      </c>
      <c r="D148" s="14">
        <f t="shared" si="174"/>
        <v>0</v>
      </c>
      <c r="E148" s="14">
        <f t="shared" si="174"/>
        <v>0</v>
      </c>
      <c r="F148" s="14">
        <f t="shared" si="174"/>
        <v>0</v>
      </c>
      <c r="G148" s="14">
        <f t="shared" si="174"/>
        <v>0</v>
      </c>
      <c r="H148" s="14">
        <f t="shared" si="174"/>
        <v>0</v>
      </c>
      <c r="I148" s="14">
        <f t="shared" si="174"/>
        <v>0</v>
      </c>
      <c r="J148" s="14">
        <f t="shared" si="174"/>
        <v>0</v>
      </c>
      <c r="K148" s="14">
        <f t="shared" si="174"/>
        <v>0</v>
      </c>
      <c r="L148" s="14">
        <f t="shared" si="174"/>
        <v>0</v>
      </c>
      <c r="M148" s="14">
        <f t="shared" si="174"/>
        <v>0</v>
      </c>
      <c r="N148" s="14">
        <f t="shared" si="174"/>
        <v>0</v>
      </c>
      <c r="O148" s="14">
        <f t="shared" si="174"/>
        <v>0</v>
      </c>
      <c r="P148" s="14">
        <f t="shared" si="174"/>
        <v>0</v>
      </c>
      <c r="Q148" s="14">
        <f t="shared" si="174"/>
        <v>0</v>
      </c>
      <c r="R148" s="14">
        <f t="shared" si="174"/>
        <v>0</v>
      </c>
      <c r="S148" s="14">
        <f t="shared" si="174"/>
        <v>0</v>
      </c>
      <c r="T148" s="14">
        <f t="shared" si="174"/>
        <v>0</v>
      </c>
      <c r="U148" s="14">
        <f t="shared" si="174"/>
        <v>0</v>
      </c>
      <c r="V148" s="14">
        <f t="shared" si="174"/>
        <v>0</v>
      </c>
      <c r="W148" s="14">
        <f t="shared" si="174"/>
        <v>0</v>
      </c>
      <c r="X148" s="14">
        <f t="shared" si="174"/>
        <v>0</v>
      </c>
      <c r="Y148" s="14">
        <f t="shared" si="174"/>
        <v>0</v>
      </c>
      <c r="Z148" s="14">
        <f t="shared" si="174"/>
        <v>0</v>
      </c>
      <c r="AA148" s="14">
        <f t="shared" si="174"/>
        <v>0</v>
      </c>
      <c r="AB148" s="14">
        <f t="shared" si="174"/>
        <v>0</v>
      </c>
      <c r="AC148" s="14">
        <f t="shared" si="174"/>
        <v>0</v>
      </c>
      <c r="AD148" s="14">
        <f t="shared" si="174"/>
        <v>0</v>
      </c>
      <c r="AE148" s="14">
        <f t="shared" si="174"/>
        <v>0</v>
      </c>
      <c r="AF148" s="14">
        <f t="shared" si="174"/>
        <v>0</v>
      </c>
      <c r="AG148" s="14">
        <f t="shared" si="174"/>
        <v>0</v>
      </c>
      <c r="AH148" s="14">
        <f aca="true" t="shared" si="175" ref="AH148:AY148">AH55+AH86+AH117</f>
        <v>0</v>
      </c>
      <c r="AI148" s="14">
        <f t="shared" si="175"/>
        <v>0</v>
      </c>
      <c r="AJ148" s="14">
        <f t="shared" si="175"/>
        <v>0</v>
      </c>
      <c r="AK148" s="14">
        <f t="shared" si="175"/>
        <v>0</v>
      </c>
      <c r="AL148" s="14">
        <f t="shared" si="175"/>
        <v>0</v>
      </c>
      <c r="AM148" s="14">
        <f t="shared" si="175"/>
        <v>0</v>
      </c>
      <c r="AN148" s="14">
        <f t="shared" si="175"/>
        <v>0</v>
      </c>
      <c r="AO148" s="14">
        <f t="shared" si="175"/>
        <v>0</v>
      </c>
      <c r="AP148" s="14">
        <f t="shared" si="175"/>
        <v>0</v>
      </c>
      <c r="AQ148" s="14">
        <f t="shared" si="175"/>
        <v>0</v>
      </c>
      <c r="AR148" s="14">
        <f t="shared" si="175"/>
        <v>0</v>
      </c>
      <c r="AS148" s="14">
        <f t="shared" si="175"/>
        <v>0</v>
      </c>
      <c r="AT148" s="14">
        <f t="shared" si="175"/>
        <v>0</v>
      </c>
      <c r="AU148" s="14">
        <f t="shared" si="175"/>
        <v>0</v>
      </c>
      <c r="AV148" s="14">
        <f t="shared" si="175"/>
        <v>0</v>
      </c>
      <c r="AW148" s="14">
        <f t="shared" si="175"/>
        <v>0</v>
      </c>
      <c r="AX148" s="14">
        <f t="shared" si="175"/>
        <v>0</v>
      </c>
      <c r="AY148" s="14">
        <f t="shared" si="175"/>
        <v>0</v>
      </c>
      <c r="AZ148" s="14"/>
      <c r="BA148" s="14"/>
      <c r="BB148" s="14">
        <f t="shared" si="120"/>
        <v>0</v>
      </c>
      <c r="BC148" s="14">
        <f t="shared" si="120"/>
        <v>0</v>
      </c>
      <c r="BD148" s="14">
        <f t="shared" si="120"/>
        <v>0</v>
      </c>
      <c r="BE148" s="14"/>
      <c r="BF148" s="14">
        <f aca="true" t="shared" si="176" ref="BF148:CT148">BF55+BF86+BF117</f>
        <v>0</v>
      </c>
      <c r="BG148" s="14">
        <f t="shared" si="176"/>
        <v>0</v>
      </c>
      <c r="BH148" s="14">
        <f t="shared" si="176"/>
        <v>0</v>
      </c>
      <c r="BI148" s="14">
        <f t="shared" si="176"/>
        <v>0</v>
      </c>
      <c r="BJ148" s="14">
        <f t="shared" si="176"/>
        <v>0</v>
      </c>
      <c r="BK148" s="14">
        <f t="shared" si="176"/>
        <v>0</v>
      </c>
      <c r="BL148" s="14">
        <f t="shared" si="176"/>
        <v>0</v>
      </c>
      <c r="BM148" s="14">
        <f t="shared" si="176"/>
        <v>0</v>
      </c>
      <c r="BN148" s="14">
        <f t="shared" si="176"/>
        <v>0</v>
      </c>
      <c r="BO148" s="14">
        <f t="shared" si="176"/>
        <v>0</v>
      </c>
      <c r="BP148" s="14">
        <f t="shared" si="176"/>
        <v>0</v>
      </c>
      <c r="BQ148" s="14">
        <f t="shared" si="176"/>
        <v>0</v>
      </c>
      <c r="BR148" s="14">
        <f t="shared" si="176"/>
        <v>0</v>
      </c>
      <c r="BS148" s="14">
        <f t="shared" si="176"/>
        <v>0</v>
      </c>
      <c r="BT148" s="14">
        <f t="shared" si="176"/>
        <v>0</v>
      </c>
      <c r="BU148" s="14">
        <f t="shared" si="176"/>
        <v>0</v>
      </c>
      <c r="BV148" s="14">
        <f t="shared" si="176"/>
        <v>0</v>
      </c>
      <c r="BW148" s="14">
        <f t="shared" si="176"/>
        <v>0</v>
      </c>
      <c r="BX148" s="14">
        <f t="shared" si="176"/>
        <v>0</v>
      </c>
      <c r="BY148" s="14">
        <f t="shared" si="122"/>
        <v>0</v>
      </c>
      <c r="BZ148" s="14">
        <f t="shared" si="176"/>
        <v>0</v>
      </c>
      <c r="CA148" s="14">
        <f t="shared" si="176"/>
        <v>0</v>
      </c>
      <c r="CB148" s="14">
        <f t="shared" si="176"/>
        <v>0</v>
      </c>
      <c r="CC148" s="14">
        <f t="shared" si="176"/>
        <v>0</v>
      </c>
      <c r="CD148" s="14">
        <f t="shared" si="176"/>
        <v>0</v>
      </c>
      <c r="CE148" s="14">
        <f t="shared" si="176"/>
        <v>0</v>
      </c>
      <c r="CF148" s="14">
        <f t="shared" si="176"/>
        <v>0</v>
      </c>
      <c r="CG148" s="14">
        <f t="shared" si="176"/>
        <v>0</v>
      </c>
      <c r="CH148" s="14">
        <f t="shared" si="123"/>
        <v>0</v>
      </c>
      <c r="CI148" s="14">
        <f t="shared" si="176"/>
        <v>0</v>
      </c>
      <c r="CJ148" s="14">
        <f t="shared" si="176"/>
        <v>0</v>
      </c>
      <c r="CK148" s="14">
        <f t="shared" si="176"/>
        <v>0</v>
      </c>
      <c r="CL148" s="14">
        <f t="shared" si="176"/>
        <v>0</v>
      </c>
      <c r="CM148" s="14">
        <f t="shared" si="176"/>
        <v>0</v>
      </c>
      <c r="CN148" s="14">
        <f t="shared" si="176"/>
        <v>0</v>
      </c>
      <c r="CO148" s="14">
        <f t="shared" si="176"/>
        <v>0</v>
      </c>
      <c r="CP148" s="14">
        <f t="shared" si="176"/>
        <v>0</v>
      </c>
      <c r="CQ148" s="14">
        <f t="shared" si="176"/>
        <v>0</v>
      </c>
      <c r="CR148" s="14">
        <f t="shared" si="176"/>
        <v>0</v>
      </c>
      <c r="CS148" s="14">
        <f t="shared" si="176"/>
        <v>0</v>
      </c>
      <c r="CT148" s="14">
        <f t="shared" si="176"/>
        <v>0</v>
      </c>
      <c r="CU148" s="14">
        <f t="shared" si="155"/>
        <v>0</v>
      </c>
      <c r="CV148" s="14">
        <f t="shared" si="155"/>
        <v>0</v>
      </c>
      <c r="CW148" s="14">
        <f t="shared" si="155"/>
        <v>0</v>
      </c>
      <c r="CX148" s="14">
        <f t="shared" si="155"/>
        <v>0</v>
      </c>
      <c r="CY148" s="14">
        <f t="shared" si="155"/>
        <v>0</v>
      </c>
    </row>
    <row r="149" spans="1:103" ht="15">
      <c r="A149" s="13" t="s">
        <v>0</v>
      </c>
      <c r="B149" s="14">
        <f aca="true" t="shared" si="177" ref="B149:AG149">B56+B87+B118</f>
        <v>0</v>
      </c>
      <c r="C149" s="14">
        <f t="shared" si="177"/>
        <v>0</v>
      </c>
      <c r="D149" s="14">
        <f t="shared" si="177"/>
        <v>0</v>
      </c>
      <c r="E149" s="14">
        <f t="shared" si="177"/>
        <v>0</v>
      </c>
      <c r="F149" s="14">
        <f t="shared" si="177"/>
        <v>0</v>
      </c>
      <c r="G149" s="14">
        <f t="shared" si="177"/>
        <v>0</v>
      </c>
      <c r="H149" s="14">
        <f t="shared" si="177"/>
        <v>0</v>
      </c>
      <c r="I149" s="14">
        <f t="shared" si="177"/>
        <v>0</v>
      </c>
      <c r="J149" s="14">
        <f t="shared" si="177"/>
        <v>0</v>
      </c>
      <c r="K149" s="14">
        <f t="shared" si="177"/>
        <v>0</v>
      </c>
      <c r="L149" s="14">
        <f t="shared" si="177"/>
        <v>0</v>
      </c>
      <c r="M149" s="14">
        <f t="shared" si="177"/>
        <v>0</v>
      </c>
      <c r="N149" s="14">
        <f t="shared" si="177"/>
        <v>0</v>
      </c>
      <c r="O149" s="14">
        <f t="shared" si="177"/>
        <v>0</v>
      </c>
      <c r="P149" s="14">
        <f t="shared" si="177"/>
        <v>0</v>
      </c>
      <c r="Q149" s="14">
        <f t="shared" si="177"/>
        <v>0</v>
      </c>
      <c r="R149" s="14">
        <f t="shared" si="177"/>
        <v>0</v>
      </c>
      <c r="S149" s="14">
        <f t="shared" si="177"/>
        <v>0</v>
      </c>
      <c r="T149" s="14">
        <f t="shared" si="177"/>
        <v>0</v>
      </c>
      <c r="U149" s="14">
        <f t="shared" si="177"/>
        <v>0</v>
      </c>
      <c r="V149" s="14">
        <f t="shared" si="177"/>
        <v>0</v>
      </c>
      <c r="W149" s="14">
        <f t="shared" si="177"/>
        <v>0</v>
      </c>
      <c r="X149" s="14">
        <f t="shared" si="177"/>
        <v>0</v>
      </c>
      <c r="Y149" s="14">
        <f t="shared" si="177"/>
        <v>0</v>
      </c>
      <c r="Z149" s="14">
        <f t="shared" si="177"/>
        <v>0</v>
      </c>
      <c r="AA149" s="14">
        <f t="shared" si="177"/>
        <v>4.742068575526456</v>
      </c>
      <c r="AB149" s="14">
        <f t="shared" si="177"/>
        <v>0</v>
      </c>
      <c r="AC149" s="14">
        <f t="shared" si="177"/>
        <v>0</v>
      </c>
      <c r="AD149" s="14">
        <f t="shared" si="177"/>
        <v>0</v>
      </c>
      <c r="AE149" s="14">
        <f t="shared" si="177"/>
        <v>0</v>
      </c>
      <c r="AF149" s="14">
        <f t="shared" si="177"/>
        <v>0</v>
      </c>
      <c r="AG149" s="14">
        <f t="shared" si="177"/>
        <v>0</v>
      </c>
      <c r="AH149" s="14">
        <f aca="true" t="shared" si="178" ref="AH149:AY149">AH56+AH87+AH118</f>
        <v>0</v>
      </c>
      <c r="AI149" s="14">
        <f t="shared" si="178"/>
        <v>0</v>
      </c>
      <c r="AJ149" s="14">
        <f t="shared" si="178"/>
        <v>0.2514818704047308</v>
      </c>
      <c r="AK149" s="14">
        <f t="shared" si="178"/>
        <v>2.211436728553418</v>
      </c>
      <c r="AL149" s="14">
        <f t="shared" si="178"/>
        <v>0.4485121635432111</v>
      </c>
      <c r="AM149" s="14">
        <f t="shared" si="178"/>
        <v>0</v>
      </c>
      <c r="AN149" s="14">
        <f t="shared" si="178"/>
        <v>0.557102185669115</v>
      </c>
      <c r="AO149" s="14">
        <f t="shared" si="178"/>
        <v>0</v>
      </c>
      <c r="AP149" s="14">
        <f t="shared" si="178"/>
        <v>0</v>
      </c>
      <c r="AQ149" s="14">
        <f t="shared" si="178"/>
        <v>0.916959053508916</v>
      </c>
      <c r="AR149" s="14">
        <f t="shared" si="178"/>
        <v>0</v>
      </c>
      <c r="AS149" s="14">
        <f t="shared" si="178"/>
        <v>0.6211769367557047</v>
      </c>
      <c r="AT149" s="14">
        <f t="shared" si="178"/>
        <v>0</v>
      </c>
      <c r="AU149" s="14">
        <f t="shared" si="178"/>
        <v>0.09591124072737423</v>
      </c>
      <c r="AV149" s="14">
        <f t="shared" si="178"/>
        <v>0.10840062300963536</v>
      </c>
      <c r="AW149" s="14">
        <f t="shared" si="178"/>
        <v>0</v>
      </c>
      <c r="AX149" s="14">
        <f t="shared" si="178"/>
        <v>0</v>
      </c>
      <c r="AY149" s="14">
        <f t="shared" si="178"/>
        <v>0</v>
      </c>
      <c r="AZ149" s="14"/>
      <c r="BA149" s="14"/>
      <c r="BB149" s="14">
        <f t="shared" si="120"/>
        <v>0</v>
      </c>
      <c r="BC149" s="14">
        <f t="shared" si="120"/>
        <v>0</v>
      </c>
      <c r="BD149" s="14">
        <f t="shared" si="120"/>
        <v>0</v>
      </c>
      <c r="BE149" s="14"/>
      <c r="BF149" s="14">
        <f aca="true" t="shared" si="179" ref="BF149:CT149">BF56+BF87+BF118</f>
        <v>0</v>
      </c>
      <c r="BG149" s="14">
        <f t="shared" si="179"/>
        <v>0</v>
      </c>
      <c r="BH149" s="14">
        <f t="shared" si="179"/>
        <v>0</v>
      </c>
      <c r="BI149" s="14">
        <f t="shared" si="179"/>
        <v>11.161889162020303</v>
      </c>
      <c r="BJ149" s="14">
        <f t="shared" si="179"/>
        <v>0</v>
      </c>
      <c r="BK149" s="14">
        <f t="shared" si="179"/>
        <v>0</v>
      </c>
      <c r="BL149" s="14">
        <f t="shared" si="179"/>
        <v>0</v>
      </c>
      <c r="BM149" s="14">
        <f t="shared" si="179"/>
        <v>0</v>
      </c>
      <c r="BN149" s="14">
        <f t="shared" si="179"/>
        <v>0</v>
      </c>
      <c r="BO149" s="14">
        <f t="shared" si="179"/>
        <v>0</v>
      </c>
      <c r="BP149" s="14">
        <f t="shared" si="179"/>
        <v>0</v>
      </c>
      <c r="BQ149" s="14">
        <f t="shared" si="179"/>
        <v>0</v>
      </c>
      <c r="BR149" s="14">
        <f t="shared" si="179"/>
        <v>0</v>
      </c>
      <c r="BS149" s="14">
        <f t="shared" si="179"/>
        <v>0</v>
      </c>
      <c r="BT149" s="14">
        <f t="shared" si="179"/>
        <v>0</v>
      </c>
      <c r="BU149" s="14">
        <f t="shared" si="179"/>
        <v>0</v>
      </c>
      <c r="BV149" s="14">
        <f t="shared" si="179"/>
        <v>0</v>
      </c>
      <c r="BW149" s="14">
        <f t="shared" si="179"/>
        <v>0</v>
      </c>
      <c r="BX149" s="14">
        <f t="shared" si="179"/>
        <v>0</v>
      </c>
      <c r="BY149" s="14">
        <f t="shared" si="122"/>
        <v>0</v>
      </c>
      <c r="BZ149" s="14">
        <f t="shared" si="179"/>
        <v>0</v>
      </c>
      <c r="CA149" s="14">
        <f t="shared" si="179"/>
        <v>101.4561770265762</v>
      </c>
      <c r="CB149" s="14">
        <f t="shared" si="179"/>
        <v>37.77244523518291</v>
      </c>
      <c r="CC149" s="14">
        <f t="shared" si="179"/>
        <v>8.238329812076062</v>
      </c>
      <c r="CD149" s="14">
        <f t="shared" si="179"/>
        <v>53.960636050261314</v>
      </c>
      <c r="CE149" s="14">
        <f t="shared" si="179"/>
        <v>1.4168909151562328</v>
      </c>
      <c r="CF149" s="14">
        <f t="shared" si="179"/>
        <v>0.06787501389969983</v>
      </c>
      <c r="CG149" s="14">
        <f t="shared" si="179"/>
        <v>0</v>
      </c>
      <c r="CH149" s="14">
        <f t="shared" si="123"/>
        <v>0</v>
      </c>
      <c r="CI149" s="14">
        <f t="shared" si="179"/>
        <v>0</v>
      </c>
      <c r="CJ149" s="14">
        <f t="shared" si="179"/>
        <v>0</v>
      </c>
      <c r="CK149" s="14">
        <f t="shared" si="179"/>
        <v>0</v>
      </c>
      <c r="CL149" s="14">
        <f t="shared" si="179"/>
        <v>0.25896731702524917</v>
      </c>
      <c r="CM149" s="14">
        <f t="shared" si="179"/>
        <v>0</v>
      </c>
      <c r="CN149" s="14">
        <f t="shared" si="179"/>
        <v>0</v>
      </c>
      <c r="CO149" s="14">
        <f t="shared" si="179"/>
        <v>0</v>
      </c>
      <c r="CP149" s="14">
        <f t="shared" si="179"/>
        <v>0</v>
      </c>
      <c r="CQ149" s="14">
        <f t="shared" si="179"/>
        <v>0</v>
      </c>
      <c r="CR149" s="14">
        <f t="shared" si="179"/>
        <v>0</v>
      </c>
      <c r="CS149" s="14">
        <f t="shared" si="179"/>
        <v>0</v>
      </c>
      <c r="CT149" s="14">
        <f t="shared" si="179"/>
        <v>0</v>
      </c>
      <c r="CU149" s="14">
        <f t="shared" si="155"/>
        <v>0</v>
      </c>
      <c r="CV149" s="14">
        <f t="shared" si="155"/>
        <v>0</v>
      </c>
      <c r="CW149" s="14">
        <f t="shared" si="155"/>
        <v>0</v>
      </c>
      <c r="CX149" s="14">
        <f t="shared" si="155"/>
        <v>0</v>
      </c>
      <c r="CY149" s="14">
        <f t="shared" si="155"/>
        <v>0</v>
      </c>
    </row>
    <row r="150" spans="1:103" ht="15">
      <c r="A150" s="13" t="s">
        <v>110</v>
      </c>
      <c r="B150" s="14">
        <f aca="true" t="shared" si="180" ref="B150:AG150">B57+B88+B119</f>
        <v>0</v>
      </c>
      <c r="C150" s="14">
        <f t="shared" si="180"/>
        <v>0</v>
      </c>
      <c r="D150" s="14">
        <f t="shared" si="180"/>
        <v>0</v>
      </c>
      <c r="E150" s="14">
        <f t="shared" si="180"/>
        <v>0</v>
      </c>
      <c r="F150" s="14">
        <f t="shared" si="180"/>
        <v>0</v>
      </c>
      <c r="G150" s="14">
        <f t="shared" si="180"/>
        <v>0</v>
      </c>
      <c r="H150" s="14">
        <f t="shared" si="180"/>
        <v>0</v>
      </c>
      <c r="I150" s="14">
        <f t="shared" si="180"/>
        <v>0</v>
      </c>
      <c r="J150" s="14">
        <f t="shared" si="180"/>
        <v>0</v>
      </c>
      <c r="K150" s="14">
        <f t="shared" si="180"/>
        <v>0</v>
      </c>
      <c r="L150" s="14">
        <f t="shared" si="180"/>
        <v>0</v>
      </c>
      <c r="M150" s="14">
        <f t="shared" si="180"/>
        <v>0</v>
      </c>
      <c r="N150" s="14">
        <f t="shared" si="180"/>
        <v>0</v>
      </c>
      <c r="O150" s="14">
        <f t="shared" si="180"/>
        <v>0</v>
      </c>
      <c r="P150" s="14">
        <f t="shared" si="180"/>
        <v>0</v>
      </c>
      <c r="Q150" s="14">
        <f t="shared" si="180"/>
        <v>0</v>
      </c>
      <c r="R150" s="14">
        <f t="shared" si="180"/>
        <v>0</v>
      </c>
      <c r="S150" s="14">
        <f t="shared" si="180"/>
        <v>0</v>
      </c>
      <c r="T150" s="14">
        <f t="shared" si="180"/>
        <v>0</v>
      </c>
      <c r="U150" s="14">
        <f t="shared" si="180"/>
        <v>0</v>
      </c>
      <c r="V150" s="14">
        <f t="shared" si="180"/>
        <v>0</v>
      </c>
      <c r="W150" s="14">
        <f t="shared" si="180"/>
        <v>0</v>
      </c>
      <c r="X150" s="14">
        <f t="shared" si="180"/>
        <v>0</v>
      </c>
      <c r="Y150" s="14">
        <f t="shared" si="180"/>
        <v>0</v>
      </c>
      <c r="Z150" s="14">
        <f t="shared" si="180"/>
        <v>0</v>
      </c>
      <c r="AA150" s="14">
        <f t="shared" si="180"/>
        <v>0</v>
      </c>
      <c r="AB150" s="14">
        <f t="shared" si="180"/>
        <v>0</v>
      </c>
      <c r="AC150" s="14">
        <f t="shared" si="180"/>
        <v>0</v>
      </c>
      <c r="AD150" s="14">
        <f t="shared" si="180"/>
        <v>0</v>
      </c>
      <c r="AE150" s="14">
        <f t="shared" si="180"/>
        <v>0</v>
      </c>
      <c r="AF150" s="14">
        <f t="shared" si="180"/>
        <v>0</v>
      </c>
      <c r="AG150" s="14">
        <f t="shared" si="180"/>
        <v>0</v>
      </c>
      <c r="AH150" s="14">
        <f aca="true" t="shared" si="181" ref="AH150:AY150">AH57+AH88+AH119</f>
        <v>0</v>
      </c>
      <c r="AI150" s="14">
        <f t="shared" si="181"/>
        <v>0</v>
      </c>
      <c r="AJ150" s="14">
        <f t="shared" si="181"/>
        <v>0</v>
      </c>
      <c r="AK150" s="14">
        <f t="shared" si="181"/>
        <v>0</v>
      </c>
      <c r="AL150" s="14">
        <f t="shared" si="181"/>
        <v>0</v>
      </c>
      <c r="AM150" s="14">
        <f t="shared" si="181"/>
        <v>0</v>
      </c>
      <c r="AN150" s="14">
        <f t="shared" si="181"/>
        <v>0</v>
      </c>
      <c r="AO150" s="14">
        <f t="shared" si="181"/>
        <v>0</v>
      </c>
      <c r="AP150" s="14">
        <f t="shared" si="181"/>
        <v>0</v>
      </c>
      <c r="AQ150" s="14">
        <f t="shared" si="181"/>
        <v>0</v>
      </c>
      <c r="AR150" s="14">
        <f t="shared" si="181"/>
        <v>0</v>
      </c>
      <c r="AS150" s="14">
        <f t="shared" si="181"/>
        <v>0</v>
      </c>
      <c r="AT150" s="14">
        <f t="shared" si="181"/>
        <v>0</v>
      </c>
      <c r="AU150" s="14">
        <f t="shared" si="181"/>
        <v>0</v>
      </c>
      <c r="AV150" s="14">
        <f t="shared" si="181"/>
        <v>0</v>
      </c>
      <c r="AW150" s="14">
        <f t="shared" si="181"/>
        <v>0</v>
      </c>
      <c r="AX150" s="14">
        <f t="shared" si="181"/>
        <v>0</v>
      </c>
      <c r="AY150" s="14">
        <f t="shared" si="181"/>
        <v>0</v>
      </c>
      <c r="AZ150" s="14"/>
      <c r="BA150" s="14"/>
      <c r="BB150" s="14">
        <f t="shared" si="120"/>
        <v>0</v>
      </c>
      <c r="BC150" s="14">
        <f t="shared" si="120"/>
        <v>0</v>
      </c>
      <c r="BD150" s="14">
        <f t="shared" si="120"/>
        <v>0</v>
      </c>
      <c r="BE150" s="14"/>
      <c r="BF150" s="14">
        <f aca="true" t="shared" si="182" ref="BF150:CT150">BF57+BF88+BF119</f>
        <v>0</v>
      </c>
      <c r="BG150" s="14">
        <f t="shared" si="182"/>
        <v>0</v>
      </c>
      <c r="BH150" s="14">
        <f t="shared" si="182"/>
        <v>0</v>
      </c>
      <c r="BI150" s="14">
        <f t="shared" si="182"/>
        <v>0</v>
      </c>
      <c r="BJ150" s="14">
        <f t="shared" si="182"/>
        <v>0</v>
      </c>
      <c r="BK150" s="14">
        <f t="shared" si="182"/>
        <v>0</v>
      </c>
      <c r="BL150" s="14">
        <f t="shared" si="182"/>
        <v>0</v>
      </c>
      <c r="BM150" s="14">
        <f t="shared" si="182"/>
        <v>0</v>
      </c>
      <c r="BN150" s="14">
        <f t="shared" si="182"/>
        <v>0</v>
      </c>
      <c r="BO150" s="14">
        <f t="shared" si="182"/>
        <v>0</v>
      </c>
      <c r="BP150" s="14">
        <f t="shared" si="182"/>
        <v>0</v>
      </c>
      <c r="BQ150" s="14">
        <f t="shared" si="182"/>
        <v>0</v>
      </c>
      <c r="BR150" s="14">
        <f t="shared" si="182"/>
        <v>0</v>
      </c>
      <c r="BS150" s="14">
        <f t="shared" si="182"/>
        <v>0</v>
      </c>
      <c r="BT150" s="14">
        <f t="shared" si="182"/>
        <v>0</v>
      </c>
      <c r="BU150" s="14">
        <f t="shared" si="182"/>
        <v>0</v>
      </c>
      <c r="BV150" s="14">
        <f t="shared" si="182"/>
        <v>0</v>
      </c>
      <c r="BW150" s="14">
        <f t="shared" si="182"/>
        <v>0</v>
      </c>
      <c r="BX150" s="14">
        <f t="shared" si="182"/>
        <v>0</v>
      </c>
      <c r="BY150" s="14">
        <f t="shared" si="122"/>
        <v>0</v>
      </c>
      <c r="BZ150" s="14">
        <f t="shared" si="182"/>
        <v>0</v>
      </c>
      <c r="CA150" s="14">
        <f t="shared" si="182"/>
        <v>0</v>
      </c>
      <c r="CB150" s="14">
        <f t="shared" si="182"/>
        <v>0</v>
      </c>
      <c r="CC150" s="14">
        <f t="shared" si="182"/>
        <v>0</v>
      </c>
      <c r="CD150" s="14">
        <f t="shared" si="182"/>
        <v>0</v>
      </c>
      <c r="CE150" s="14">
        <f t="shared" si="182"/>
        <v>0</v>
      </c>
      <c r="CF150" s="14">
        <f t="shared" si="182"/>
        <v>0</v>
      </c>
      <c r="CG150" s="14">
        <f t="shared" si="182"/>
        <v>0</v>
      </c>
      <c r="CH150" s="14">
        <f t="shared" si="123"/>
        <v>0</v>
      </c>
      <c r="CI150" s="14">
        <f t="shared" si="182"/>
        <v>0</v>
      </c>
      <c r="CJ150" s="14">
        <f t="shared" si="182"/>
        <v>0</v>
      </c>
      <c r="CK150" s="14">
        <f t="shared" si="182"/>
        <v>0</v>
      </c>
      <c r="CL150" s="14">
        <f t="shared" si="182"/>
        <v>0</v>
      </c>
      <c r="CM150" s="14">
        <f t="shared" si="182"/>
        <v>0</v>
      </c>
      <c r="CN150" s="14">
        <f t="shared" si="182"/>
        <v>0</v>
      </c>
      <c r="CO150" s="14">
        <f t="shared" si="182"/>
        <v>0</v>
      </c>
      <c r="CP150" s="14">
        <f t="shared" si="182"/>
        <v>0</v>
      </c>
      <c r="CQ150" s="14">
        <f t="shared" si="182"/>
        <v>0</v>
      </c>
      <c r="CR150" s="14">
        <f t="shared" si="182"/>
        <v>0</v>
      </c>
      <c r="CS150" s="14">
        <f t="shared" si="182"/>
        <v>0</v>
      </c>
      <c r="CT150" s="14">
        <f t="shared" si="182"/>
        <v>0</v>
      </c>
      <c r="CU150" s="14">
        <f t="shared" si="155"/>
        <v>0</v>
      </c>
      <c r="CV150" s="14">
        <f t="shared" si="155"/>
        <v>0</v>
      </c>
      <c r="CW150" s="14">
        <f t="shared" si="155"/>
        <v>0</v>
      </c>
      <c r="CX150" s="14">
        <f t="shared" si="155"/>
        <v>0</v>
      </c>
      <c r="CY150" s="14">
        <f t="shared" si="155"/>
        <v>0</v>
      </c>
    </row>
    <row r="151" spans="1:103" ht="15">
      <c r="A151" s="13" t="s">
        <v>113</v>
      </c>
      <c r="B151" s="14">
        <f aca="true" t="shared" si="183" ref="B151:AG151">B58+B89+B120</f>
        <v>0</v>
      </c>
      <c r="C151" s="14">
        <f t="shared" si="183"/>
        <v>0</v>
      </c>
      <c r="D151" s="14">
        <f t="shared" si="183"/>
        <v>0</v>
      </c>
      <c r="E151" s="14">
        <f t="shared" si="183"/>
        <v>0</v>
      </c>
      <c r="F151" s="14">
        <f t="shared" si="183"/>
        <v>0</v>
      </c>
      <c r="G151" s="14">
        <f t="shared" si="183"/>
        <v>0</v>
      </c>
      <c r="H151" s="14">
        <f t="shared" si="183"/>
        <v>0</v>
      </c>
      <c r="I151" s="14">
        <f t="shared" si="183"/>
        <v>0</v>
      </c>
      <c r="J151" s="14">
        <f t="shared" si="183"/>
        <v>0</v>
      </c>
      <c r="K151" s="14">
        <f t="shared" si="183"/>
        <v>0</v>
      </c>
      <c r="L151" s="14">
        <f t="shared" si="183"/>
        <v>0</v>
      </c>
      <c r="M151" s="14">
        <f t="shared" si="183"/>
        <v>0</v>
      </c>
      <c r="N151" s="14">
        <f t="shared" si="183"/>
        <v>0</v>
      </c>
      <c r="O151" s="14">
        <f t="shared" si="183"/>
        <v>0</v>
      </c>
      <c r="P151" s="14">
        <f t="shared" si="183"/>
        <v>0</v>
      </c>
      <c r="Q151" s="14">
        <f t="shared" si="183"/>
        <v>0</v>
      </c>
      <c r="R151" s="14">
        <f t="shared" si="183"/>
        <v>0</v>
      </c>
      <c r="S151" s="14">
        <f t="shared" si="183"/>
        <v>0</v>
      </c>
      <c r="T151" s="14">
        <f t="shared" si="183"/>
        <v>0</v>
      </c>
      <c r="U151" s="14">
        <f t="shared" si="183"/>
        <v>0</v>
      </c>
      <c r="V151" s="14">
        <f t="shared" si="183"/>
        <v>0</v>
      </c>
      <c r="W151" s="14">
        <f t="shared" si="183"/>
        <v>0</v>
      </c>
      <c r="X151" s="14">
        <f t="shared" si="183"/>
        <v>0</v>
      </c>
      <c r="Y151" s="14">
        <f t="shared" si="183"/>
        <v>0</v>
      </c>
      <c r="Z151" s="14">
        <f t="shared" si="183"/>
        <v>0</v>
      </c>
      <c r="AA151" s="14">
        <f t="shared" si="183"/>
        <v>0</v>
      </c>
      <c r="AB151" s="14">
        <f t="shared" si="183"/>
        <v>0</v>
      </c>
      <c r="AC151" s="14">
        <f t="shared" si="183"/>
        <v>0</v>
      </c>
      <c r="AD151" s="14">
        <f t="shared" si="183"/>
        <v>0</v>
      </c>
      <c r="AE151" s="14">
        <f t="shared" si="183"/>
        <v>0</v>
      </c>
      <c r="AF151" s="14">
        <f t="shared" si="183"/>
        <v>0</v>
      </c>
      <c r="AG151" s="14">
        <f t="shared" si="183"/>
        <v>0</v>
      </c>
      <c r="AH151" s="14">
        <f aca="true" t="shared" si="184" ref="AH151:AY151">AH58+AH89+AH120</f>
        <v>0</v>
      </c>
      <c r="AI151" s="14">
        <f t="shared" si="184"/>
        <v>0</v>
      </c>
      <c r="AJ151" s="14">
        <f t="shared" si="184"/>
        <v>0</v>
      </c>
      <c r="AK151" s="14">
        <f t="shared" si="184"/>
        <v>0</v>
      </c>
      <c r="AL151" s="14">
        <f t="shared" si="184"/>
        <v>0</v>
      </c>
      <c r="AM151" s="14">
        <f t="shared" si="184"/>
        <v>0</v>
      </c>
      <c r="AN151" s="14">
        <f t="shared" si="184"/>
        <v>0</v>
      </c>
      <c r="AO151" s="14">
        <f t="shared" si="184"/>
        <v>0</v>
      </c>
      <c r="AP151" s="14">
        <f t="shared" si="184"/>
        <v>0</v>
      </c>
      <c r="AQ151" s="14">
        <f t="shared" si="184"/>
        <v>0</v>
      </c>
      <c r="AR151" s="14">
        <f t="shared" si="184"/>
        <v>0</v>
      </c>
      <c r="AS151" s="14">
        <f t="shared" si="184"/>
        <v>0</v>
      </c>
      <c r="AT151" s="14">
        <f t="shared" si="184"/>
        <v>0</v>
      </c>
      <c r="AU151" s="14">
        <f t="shared" si="184"/>
        <v>0</v>
      </c>
      <c r="AV151" s="14">
        <f t="shared" si="184"/>
        <v>0</v>
      </c>
      <c r="AW151" s="14">
        <f t="shared" si="184"/>
        <v>0</v>
      </c>
      <c r="AX151" s="14">
        <f t="shared" si="184"/>
        <v>0</v>
      </c>
      <c r="AY151" s="14">
        <f t="shared" si="184"/>
        <v>0</v>
      </c>
      <c r="AZ151" s="14"/>
      <c r="BA151" s="14"/>
      <c r="BB151" s="14">
        <f t="shared" si="120"/>
        <v>0</v>
      </c>
      <c r="BC151" s="14">
        <f t="shared" si="120"/>
        <v>0</v>
      </c>
      <c r="BD151" s="14">
        <f t="shared" si="120"/>
        <v>0</v>
      </c>
      <c r="BE151" s="14"/>
      <c r="BF151" s="14">
        <f aca="true" t="shared" si="185" ref="BF151:CT151">BF58+BF89+BF120</f>
        <v>0</v>
      </c>
      <c r="BG151" s="14">
        <f t="shared" si="185"/>
        <v>0</v>
      </c>
      <c r="BH151" s="14">
        <f t="shared" si="185"/>
        <v>0</v>
      </c>
      <c r="BI151" s="14">
        <f t="shared" si="185"/>
        <v>0</v>
      </c>
      <c r="BJ151" s="14">
        <f t="shared" si="185"/>
        <v>0</v>
      </c>
      <c r="BK151" s="14">
        <f t="shared" si="185"/>
        <v>0</v>
      </c>
      <c r="BL151" s="14">
        <f t="shared" si="185"/>
        <v>0</v>
      </c>
      <c r="BM151" s="14">
        <f t="shared" si="185"/>
        <v>0</v>
      </c>
      <c r="BN151" s="14">
        <f t="shared" si="185"/>
        <v>0</v>
      </c>
      <c r="BO151" s="14">
        <f t="shared" si="185"/>
        <v>0</v>
      </c>
      <c r="BP151" s="14">
        <f t="shared" si="185"/>
        <v>0</v>
      </c>
      <c r="BQ151" s="14">
        <f t="shared" si="185"/>
        <v>0</v>
      </c>
      <c r="BR151" s="14">
        <f t="shared" si="185"/>
        <v>0</v>
      </c>
      <c r="BS151" s="14">
        <f t="shared" si="185"/>
        <v>0</v>
      </c>
      <c r="BT151" s="14">
        <f t="shared" si="185"/>
        <v>0</v>
      </c>
      <c r="BU151" s="14">
        <f t="shared" si="185"/>
        <v>0</v>
      </c>
      <c r="BV151" s="14">
        <f t="shared" si="185"/>
        <v>0</v>
      </c>
      <c r="BW151" s="14">
        <f t="shared" si="185"/>
        <v>0</v>
      </c>
      <c r="BX151" s="14">
        <f t="shared" si="185"/>
        <v>0</v>
      </c>
      <c r="BY151" s="14">
        <f t="shared" si="122"/>
        <v>0</v>
      </c>
      <c r="BZ151" s="14">
        <f t="shared" si="185"/>
        <v>0</v>
      </c>
      <c r="CA151" s="14">
        <f t="shared" si="185"/>
        <v>0</v>
      </c>
      <c r="CB151" s="14">
        <f t="shared" si="185"/>
        <v>0</v>
      </c>
      <c r="CC151" s="14">
        <f t="shared" si="185"/>
        <v>0</v>
      </c>
      <c r="CD151" s="14">
        <f t="shared" si="185"/>
        <v>0</v>
      </c>
      <c r="CE151" s="14">
        <f t="shared" si="185"/>
        <v>0</v>
      </c>
      <c r="CF151" s="14">
        <f t="shared" si="185"/>
        <v>0</v>
      </c>
      <c r="CG151" s="14">
        <f t="shared" si="185"/>
        <v>0</v>
      </c>
      <c r="CH151" s="14">
        <f t="shared" si="123"/>
        <v>0</v>
      </c>
      <c r="CI151" s="14">
        <f t="shared" si="185"/>
        <v>0</v>
      </c>
      <c r="CJ151" s="14">
        <f t="shared" si="185"/>
        <v>0</v>
      </c>
      <c r="CK151" s="14">
        <f t="shared" si="185"/>
        <v>0</v>
      </c>
      <c r="CL151" s="14">
        <f t="shared" si="185"/>
        <v>0</v>
      </c>
      <c r="CM151" s="14">
        <f t="shared" si="185"/>
        <v>0</v>
      </c>
      <c r="CN151" s="14">
        <f t="shared" si="185"/>
        <v>0</v>
      </c>
      <c r="CO151" s="14">
        <f t="shared" si="185"/>
        <v>0</v>
      </c>
      <c r="CP151" s="14">
        <f t="shared" si="185"/>
        <v>0</v>
      </c>
      <c r="CQ151" s="14">
        <f t="shared" si="185"/>
        <v>0</v>
      </c>
      <c r="CR151" s="14">
        <f t="shared" si="185"/>
        <v>0</v>
      </c>
      <c r="CS151" s="14">
        <f t="shared" si="185"/>
        <v>0</v>
      </c>
      <c r="CT151" s="14">
        <f t="shared" si="185"/>
        <v>0</v>
      </c>
      <c r="CU151" s="14">
        <f aca="true" t="shared" si="186" ref="CU151:CY158">CU58+CU89+CU120</f>
        <v>0</v>
      </c>
      <c r="CV151" s="14">
        <f t="shared" si="186"/>
        <v>0</v>
      </c>
      <c r="CW151" s="14">
        <f t="shared" si="186"/>
        <v>0</v>
      </c>
      <c r="CX151" s="14">
        <f t="shared" si="186"/>
        <v>0</v>
      </c>
      <c r="CY151" s="14">
        <f t="shared" si="186"/>
        <v>0</v>
      </c>
    </row>
    <row r="152" spans="1:103" ht="15">
      <c r="A152" s="13" t="s">
        <v>93</v>
      </c>
      <c r="B152" s="14">
        <f aca="true" t="shared" si="187" ref="B152:AG152">B59+B90+B121</f>
        <v>0.06278869127992566</v>
      </c>
      <c r="C152" s="14">
        <f t="shared" si="187"/>
        <v>0</v>
      </c>
      <c r="D152" s="14">
        <f t="shared" si="187"/>
        <v>0</v>
      </c>
      <c r="E152" s="14">
        <f t="shared" si="187"/>
        <v>0</v>
      </c>
      <c r="F152" s="14">
        <f t="shared" si="187"/>
        <v>0</v>
      </c>
      <c r="G152" s="14">
        <f t="shared" si="187"/>
        <v>5.5513217669247</v>
      </c>
      <c r="H152" s="14">
        <f t="shared" si="187"/>
        <v>0</v>
      </c>
      <c r="I152" s="14">
        <f t="shared" si="187"/>
        <v>0</v>
      </c>
      <c r="J152" s="14">
        <f t="shared" si="187"/>
        <v>0</v>
      </c>
      <c r="K152" s="14">
        <f t="shared" si="187"/>
        <v>0.09238284759647693</v>
      </c>
      <c r="L152" s="14">
        <f t="shared" si="187"/>
        <v>0</v>
      </c>
      <c r="M152" s="14">
        <f t="shared" si="187"/>
        <v>0</v>
      </c>
      <c r="N152" s="14">
        <f t="shared" si="187"/>
        <v>0.06923415682571755</v>
      </c>
      <c r="O152" s="14">
        <f t="shared" si="187"/>
        <v>0</v>
      </c>
      <c r="P152" s="14">
        <f t="shared" si="187"/>
        <v>0</v>
      </c>
      <c r="Q152" s="14">
        <f t="shared" si="187"/>
        <v>0.476572123453822</v>
      </c>
      <c r="R152" s="14">
        <f t="shared" si="187"/>
        <v>0.047878301931823256</v>
      </c>
      <c r="S152" s="14">
        <f t="shared" si="187"/>
        <v>0</v>
      </c>
      <c r="T152" s="14">
        <f t="shared" si="187"/>
        <v>1.1274536758189362</v>
      </c>
      <c r="U152" s="14">
        <f t="shared" si="187"/>
        <v>0.23842880618845158</v>
      </c>
      <c r="V152" s="14">
        <f t="shared" si="187"/>
        <v>0</v>
      </c>
      <c r="W152" s="14">
        <f t="shared" si="187"/>
        <v>0</v>
      </c>
      <c r="X152" s="14">
        <f t="shared" si="187"/>
        <v>0.49379592140766354</v>
      </c>
      <c r="Y152" s="14">
        <f t="shared" si="187"/>
        <v>6.470369188329016</v>
      </c>
      <c r="Z152" s="14">
        <f t="shared" si="187"/>
        <v>0.2476070624983989</v>
      </c>
      <c r="AA152" s="14">
        <f t="shared" si="187"/>
        <v>2.1284372268722995</v>
      </c>
      <c r="AB152" s="14">
        <f t="shared" si="187"/>
        <v>0</v>
      </c>
      <c r="AC152" s="14">
        <f t="shared" si="187"/>
        <v>0</v>
      </c>
      <c r="AD152" s="14">
        <f t="shared" si="187"/>
        <v>0</v>
      </c>
      <c r="AE152" s="14">
        <f t="shared" si="187"/>
        <v>0</v>
      </c>
      <c r="AF152" s="14">
        <f t="shared" si="187"/>
        <v>0</v>
      </c>
      <c r="AG152" s="14">
        <f t="shared" si="187"/>
        <v>0</v>
      </c>
      <c r="AH152" s="14">
        <f aca="true" t="shared" si="188" ref="AH152:AY152">AH59+AH90+AH121</f>
        <v>0</v>
      </c>
      <c r="AI152" s="14">
        <f t="shared" si="188"/>
        <v>0</v>
      </c>
      <c r="AJ152" s="14">
        <f t="shared" si="188"/>
        <v>0</v>
      </c>
      <c r="AK152" s="14">
        <f t="shared" si="188"/>
        <v>0</v>
      </c>
      <c r="AL152" s="14">
        <f t="shared" si="188"/>
        <v>0</v>
      </c>
      <c r="AM152" s="14">
        <f t="shared" si="188"/>
        <v>0</v>
      </c>
      <c r="AN152" s="14">
        <f t="shared" si="188"/>
        <v>0</v>
      </c>
      <c r="AO152" s="14">
        <f t="shared" si="188"/>
        <v>0</v>
      </c>
      <c r="AP152" s="14">
        <f t="shared" si="188"/>
        <v>0</v>
      </c>
      <c r="AQ152" s="14">
        <f t="shared" si="188"/>
        <v>0</v>
      </c>
      <c r="AR152" s="14">
        <f t="shared" si="188"/>
        <v>0</v>
      </c>
      <c r="AS152" s="14">
        <f t="shared" si="188"/>
        <v>0</v>
      </c>
      <c r="AT152" s="14">
        <f t="shared" si="188"/>
        <v>0</v>
      </c>
      <c r="AU152" s="14">
        <f t="shared" si="188"/>
        <v>0</v>
      </c>
      <c r="AV152" s="14">
        <f t="shared" si="188"/>
        <v>0</v>
      </c>
      <c r="AW152" s="14">
        <f t="shared" si="188"/>
        <v>0</v>
      </c>
      <c r="AX152" s="14">
        <f t="shared" si="188"/>
        <v>0</v>
      </c>
      <c r="AY152" s="14">
        <f t="shared" si="188"/>
        <v>0</v>
      </c>
      <c r="AZ152" s="14"/>
      <c r="BA152" s="14"/>
      <c r="BB152" s="14">
        <f t="shared" si="120"/>
        <v>0</v>
      </c>
      <c r="BC152" s="14">
        <f t="shared" si="120"/>
        <v>0</v>
      </c>
      <c r="BD152" s="14">
        <f t="shared" si="120"/>
        <v>0</v>
      </c>
      <c r="BE152" s="14"/>
      <c r="BF152" s="14">
        <f aca="true" t="shared" si="189" ref="BF152:CT152">BF59+BF90+BF121</f>
        <v>0</v>
      </c>
      <c r="BG152" s="14">
        <f t="shared" si="189"/>
        <v>0</v>
      </c>
      <c r="BH152" s="14">
        <f t="shared" si="189"/>
        <v>0</v>
      </c>
      <c r="BI152" s="14">
        <f t="shared" si="189"/>
        <v>0</v>
      </c>
      <c r="BJ152" s="14">
        <f t="shared" si="189"/>
        <v>0</v>
      </c>
      <c r="BK152" s="14">
        <f t="shared" si="189"/>
        <v>0</v>
      </c>
      <c r="BL152" s="14">
        <f t="shared" si="189"/>
        <v>0</v>
      </c>
      <c r="BM152" s="14">
        <f t="shared" si="189"/>
        <v>0</v>
      </c>
      <c r="BN152" s="14">
        <f t="shared" si="189"/>
        <v>0</v>
      </c>
      <c r="BO152" s="14">
        <f t="shared" si="189"/>
        <v>0</v>
      </c>
      <c r="BP152" s="14">
        <f t="shared" si="189"/>
        <v>0</v>
      </c>
      <c r="BQ152" s="14">
        <f t="shared" si="189"/>
        <v>0</v>
      </c>
      <c r="BR152" s="14">
        <f t="shared" si="189"/>
        <v>0</v>
      </c>
      <c r="BS152" s="14">
        <f t="shared" si="189"/>
        <v>0</v>
      </c>
      <c r="BT152" s="14">
        <f t="shared" si="189"/>
        <v>0</v>
      </c>
      <c r="BU152" s="14">
        <f t="shared" si="189"/>
        <v>0</v>
      </c>
      <c r="BV152" s="14">
        <f t="shared" si="189"/>
        <v>0</v>
      </c>
      <c r="BW152" s="14">
        <f t="shared" si="189"/>
        <v>0</v>
      </c>
      <c r="BX152" s="14">
        <f t="shared" si="189"/>
        <v>0</v>
      </c>
      <c r="BY152" s="14">
        <f t="shared" si="122"/>
        <v>0</v>
      </c>
      <c r="BZ152" s="14">
        <f t="shared" si="189"/>
        <v>0</v>
      </c>
      <c r="CA152" s="14">
        <f t="shared" si="189"/>
        <v>0</v>
      </c>
      <c r="CB152" s="14">
        <f t="shared" si="189"/>
        <v>0</v>
      </c>
      <c r="CC152" s="14">
        <f t="shared" si="189"/>
        <v>0</v>
      </c>
      <c r="CD152" s="14">
        <f t="shared" si="189"/>
        <v>0</v>
      </c>
      <c r="CE152" s="14">
        <f t="shared" si="189"/>
        <v>0</v>
      </c>
      <c r="CF152" s="14">
        <f t="shared" si="189"/>
        <v>0</v>
      </c>
      <c r="CG152" s="14">
        <f t="shared" si="189"/>
        <v>0</v>
      </c>
      <c r="CH152" s="14">
        <f t="shared" si="123"/>
        <v>0</v>
      </c>
      <c r="CI152" s="14">
        <f t="shared" si="189"/>
        <v>0</v>
      </c>
      <c r="CJ152" s="14">
        <f t="shared" si="189"/>
        <v>0</v>
      </c>
      <c r="CK152" s="14">
        <f t="shared" si="189"/>
        <v>0</v>
      </c>
      <c r="CL152" s="14">
        <f t="shared" si="189"/>
        <v>0</v>
      </c>
      <c r="CM152" s="14">
        <f t="shared" si="189"/>
        <v>0</v>
      </c>
      <c r="CN152" s="14">
        <f t="shared" si="189"/>
        <v>0</v>
      </c>
      <c r="CO152" s="14">
        <f t="shared" si="189"/>
        <v>0</v>
      </c>
      <c r="CP152" s="14">
        <f t="shared" si="189"/>
        <v>0</v>
      </c>
      <c r="CQ152" s="14">
        <f t="shared" si="189"/>
        <v>0</v>
      </c>
      <c r="CR152" s="14">
        <f t="shared" si="189"/>
        <v>0</v>
      </c>
      <c r="CS152" s="14">
        <f t="shared" si="189"/>
        <v>0</v>
      </c>
      <c r="CT152" s="14">
        <f t="shared" si="189"/>
        <v>0</v>
      </c>
      <c r="CU152" s="14">
        <f t="shared" si="186"/>
        <v>0</v>
      </c>
      <c r="CV152" s="14">
        <f t="shared" si="186"/>
        <v>0</v>
      </c>
      <c r="CW152" s="14">
        <f t="shared" si="186"/>
        <v>0</v>
      </c>
      <c r="CX152" s="14">
        <f t="shared" si="186"/>
        <v>0</v>
      </c>
      <c r="CY152" s="14">
        <f t="shared" si="186"/>
        <v>0</v>
      </c>
    </row>
    <row r="153" spans="1:103" ht="15">
      <c r="A153" s="13" t="s">
        <v>108</v>
      </c>
      <c r="B153" s="14">
        <f aca="true" t="shared" si="190" ref="B153:AG153">B60+B91+B122</f>
        <v>0.16325059732780672</v>
      </c>
      <c r="C153" s="14">
        <f t="shared" si="190"/>
        <v>0</v>
      </c>
      <c r="D153" s="14">
        <f t="shared" si="190"/>
        <v>0</v>
      </c>
      <c r="E153" s="14">
        <f t="shared" si="190"/>
        <v>0</v>
      </c>
      <c r="F153" s="14">
        <f t="shared" si="190"/>
        <v>0</v>
      </c>
      <c r="G153" s="14">
        <f t="shared" si="190"/>
        <v>10.76895752600147</v>
      </c>
      <c r="H153" s="14">
        <f t="shared" si="190"/>
        <v>0</v>
      </c>
      <c r="I153" s="14">
        <f t="shared" si="190"/>
        <v>0</v>
      </c>
      <c r="J153" s="14">
        <f t="shared" si="190"/>
        <v>0</v>
      </c>
      <c r="K153" s="14">
        <f t="shared" si="190"/>
        <v>0.15537115277589303</v>
      </c>
      <c r="L153" s="14">
        <f t="shared" si="190"/>
        <v>0.30316956423389824</v>
      </c>
      <c r="M153" s="14">
        <f t="shared" si="190"/>
        <v>0.12405290299561003</v>
      </c>
      <c r="N153" s="14">
        <f t="shared" si="190"/>
        <v>0.09710764853477266</v>
      </c>
      <c r="O153" s="14">
        <f t="shared" si="190"/>
        <v>0.2588056058127592</v>
      </c>
      <c r="P153" s="14">
        <f t="shared" si="190"/>
        <v>1.0218812713850036</v>
      </c>
      <c r="Q153" s="14">
        <f t="shared" si="190"/>
        <v>1.1120016213922512</v>
      </c>
      <c r="R153" s="14">
        <f t="shared" si="190"/>
        <v>0.11171603784092092</v>
      </c>
      <c r="S153" s="14">
        <f t="shared" si="190"/>
        <v>0.08660838640149168</v>
      </c>
      <c r="T153" s="14">
        <f t="shared" si="190"/>
        <v>1.6958394132152592</v>
      </c>
      <c r="U153" s="14">
        <f t="shared" si="190"/>
        <v>0.3576432092826774</v>
      </c>
      <c r="V153" s="14">
        <f t="shared" si="190"/>
        <v>4.003670549490782</v>
      </c>
      <c r="W153" s="14">
        <f t="shared" si="190"/>
        <v>0.5992483314785125</v>
      </c>
      <c r="X153" s="14">
        <f t="shared" si="190"/>
        <v>0.29627755284459806</v>
      </c>
      <c r="Y153" s="14">
        <f t="shared" si="190"/>
        <v>20.96878903625144</v>
      </c>
      <c r="Z153" s="14">
        <f t="shared" si="190"/>
        <v>0.8024302951337001</v>
      </c>
      <c r="AA153" s="14">
        <f t="shared" si="190"/>
        <v>10.546339263625265</v>
      </c>
      <c r="AB153" s="14">
        <f t="shared" si="190"/>
        <v>0</v>
      </c>
      <c r="AC153" s="14">
        <f t="shared" si="190"/>
        <v>0</v>
      </c>
      <c r="AD153" s="14">
        <f t="shared" si="190"/>
        <v>0</v>
      </c>
      <c r="AE153" s="14">
        <f t="shared" si="190"/>
        <v>0</v>
      </c>
      <c r="AF153" s="14">
        <f t="shared" si="190"/>
        <v>0</v>
      </c>
      <c r="AG153" s="14">
        <f t="shared" si="190"/>
        <v>0</v>
      </c>
      <c r="AH153" s="14">
        <f aca="true" t="shared" si="191" ref="AH153:AY153">AH60+AH91+AH122</f>
        <v>0</v>
      </c>
      <c r="AI153" s="14">
        <f t="shared" si="191"/>
        <v>0</v>
      </c>
      <c r="AJ153" s="14">
        <f t="shared" si="191"/>
        <v>57.612210310901965</v>
      </c>
      <c r="AK153" s="14">
        <f t="shared" si="191"/>
        <v>111.16418555139055</v>
      </c>
      <c r="AL153" s="14">
        <f t="shared" si="191"/>
        <v>29.854090885844997</v>
      </c>
      <c r="AM153" s="14">
        <f t="shared" si="191"/>
        <v>21.11631581181355</v>
      </c>
      <c r="AN153" s="14">
        <f t="shared" si="191"/>
        <v>58.63500504167435</v>
      </c>
      <c r="AO153" s="14">
        <f t="shared" si="191"/>
        <v>0</v>
      </c>
      <c r="AP153" s="14">
        <f t="shared" si="191"/>
        <v>2.551494910806758</v>
      </c>
      <c r="AQ153" s="14">
        <f t="shared" si="191"/>
        <v>444.594146801323</v>
      </c>
      <c r="AR153" s="14">
        <f t="shared" si="191"/>
        <v>19.281670533642693</v>
      </c>
      <c r="AS153" s="14">
        <f t="shared" si="191"/>
        <v>28.325668316060135</v>
      </c>
      <c r="AT153" s="14">
        <f t="shared" si="191"/>
        <v>3.910321904661586</v>
      </c>
      <c r="AU153" s="14">
        <f t="shared" si="191"/>
        <v>28.58154973675752</v>
      </c>
      <c r="AV153" s="14">
        <f t="shared" si="191"/>
        <v>4.8509278796811826</v>
      </c>
      <c r="AW153" s="14">
        <f t="shared" si="191"/>
        <v>2.964080260638015</v>
      </c>
      <c r="AX153" s="14">
        <f t="shared" si="191"/>
        <v>1.85630898922075</v>
      </c>
      <c r="AY153" s="14">
        <f t="shared" si="191"/>
        <v>0</v>
      </c>
      <c r="AZ153" s="14"/>
      <c r="BA153" s="14"/>
      <c r="BB153" s="14">
        <f t="shared" si="120"/>
        <v>24.716415783600073</v>
      </c>
      <c r="BC153" s="14">
        <f t="shared" si="120"/>
        <v>4.944115495113332</v>
      </c>
      <c r="BD153" s="14">
        <f t="shared" si="120"/>
        <v>11.311754175509819</v>
      </c>
      <c r="BE153" s="14"/>
      <c r="BF153" s="14">
        <f aca="true" t="shared" si="192" ref="BF153:CT153">BF60+BF91+BF122</f>
        <v>21.407243105504367</v>
      </c>
      <c r="BG153" s="14">
        <f t="shared" si="192"/>
        <v>0.9346266883648836</v>
      </c>
      <c r="BH153" s="14">
        <f t="shared" si="192"/>
        <v>0</v>
      </c>
      <c r="BI153" s="14">
        <f t="shared" si="192"/>
        <v>345.0038468260821</v>
      </c>
      <c r="BJ153" s="14">
        <f t="shared" si="192"/>
        <v>0.8811361481863798</v>
      </c>
      <c r="BK153" s="14">
        <f t="shared" si="192"/>
        <v>0.7845568452081499</v>
      </c>
      <c r="BL153" s="14">
        <f t="shared" si="192"/>
        <v>0.39171853122980976</v>
      </c>
      <c r="BM153" s="14">
        <f t="shared" si="192"/>
        <v>0</v>
      </c>
      <c r="BN153" s="14">
        <f t="shared" si="192"/>
        <v>0</v>
      </c>
      <c r="BO153" s="14">
        <f t="shared" si="192"/>
        <v>0</v>
      </c>
      <c r="BP153" s="14">
        <f t="shared" si="192"/>
        <v>0</v>
      </c>
      <c r="BQ153" s="14">
        <f t="shared" si="192"/>
        <v>0</v>
      </c>
      <c r="BR153" s="14">
        <f t="shared" si="192"/>
        <v>0</v>
      </c>
      <c r="BS153" s="14">
        <f t="shared" si="192"/>
        <v>0</v>
      </c>
      <c r="BT153" s="14">
        <f t="shared" si="192"/>
        <v>0</v>
      </c>
      <c r="BU153" s="14">
        <f t="shared" si="192"/>
        <v>0</v>
      </c>
      <c r="BV153" s="14">
        <f t="shared" si="192"/>
        <v>0</v>
      </c>
      <c r="BW153" s="14">
        <f t="shared" si="192"/>
        <v>0</v>
      </c>
      <c r="BX153" s="14">
        <f t="shared" si="192"/>
        <v>0</v>
      </c>
      <c r="BY153" s="14">
        <f t="shared" si="122"/>
        <v>0</v>
      </c>
      <c r="BZ153" s="14">
        <f t="shared" si="192"/>
        <v>0</v>
      </c>
      <c r="CA153" s="14">
        <f t="shared" si="192"/>
        <v>0</v>
      </c>
      <c r="CB153" s="14">
        <f t="shared" si="192"/>
        <v>0</v>
      </c>
      <c r="CC153" s="14">
        <f t="shared" si="192"/>
        <v>0</v>
      </c>
      <c r="CD153" s="14">
        <f t="shared" si="192"/>
        <v>0</v>
      </c>
      <c r="CE153" s="14">
        <f t="shared" si="192"/>
        <v>0</v>
      </c>
      <c r="CF153" s="14">
        <f t="shared" si="192"/>
        <v>0</v>
      </c>
      <c r="CG153" s="14">
        <f t="shared" si="192"/>
        <v>0</v>
      </c>
      <c r="CH153" s="14">
        <f t="shared" si="123"/>
        <v>0</v>
      </c>
      <c r="CI153" s="14">
        <f t="shared" si="192"/>
        <v>0.16940836425034866</v>
      </c>
      <c r="CJ153" s="14">
        <f t="shared" si="192"/>
        <v>3.065028991605926</v>
      </c>
      <c r="CK153" s="14">
        <f t="shared" si="192"/>
        <v>0</v>
      </c>
      <c r="CL153" s="14">
        <f t="shared" si="192"/>
        <v>0.10358692681009966</v>
      </c>
      <c r="CM153" s="14">
        <f t="shared" si="192"/>
        <v>0</v>
      </c>
      <c r="CN153" s="14">
        <f t="shared" si="192"/>
        <v>0</v>
      </c>
      <c r="CO153" s="14">
        <f t="shared" si="192"/>
        <v>0</v>
      </c>
      <c r="CP153" s="14">
        <f t="shared" si="192"/>
        <v>0</v>
      </c>
      <c r="CQ153" s="14">
        <f t="shared" si="192"/>
        <v>4.137630208333335</v>
      </c>
      <c r="CR153" s="14">
        <f t="shared" si="192"/>
        <v>1.9576576576576576</v>
      </c>
      <c r="CS153" s="14">
        <f t="shared" si="192"/>
        <v>0</v>
      </c>
      <c r="CT153" s="14">
        <f t="shared" si="192"/>
        <v>0.015151515151515152</v>
      </c>
      <c r="CU153" s="14">
        <f t="shared" si="186"/>
        <v>0</v>
      </c>
      <c r="CV153" s="14">
        <f t="shared" si="186"/>
        <v>0</v>
      </c>
      <c r="CW153" s="14">
        <f t="shared" si="186"/>
        <v>0</v>
      </c>
      <c r="CX153" s="14">
        <f t="shared" si="186"/>
        <v>0</v>
      </c>
      <c r="CY153" s="14">
        <f t="shared" si="186"/>
        <v>0</v>
      </c>
    </row>
    <row r="154" spans="1:103" ht="15">
      <c r="A154" s="13" t="s">
        <v>104</v>
      </c>
      <c r="B154" s="14">
        <f aca="true" t="shared" si="193" ref="B154:AG154">B61+B92+B123</f>
        <v>0.1506928590718216</v>
      </c>
      <c r="C154" s="14">
        <f t="shared" si="193"/>
        <v>0</v>
      </c>
      <c r="D154" s="14">
        <f t="shared" si="193"/>
        <v>0.19302371742586455</v>
      </c>
      <c r="E154" s="14">
        <f t="shared" si="193"/>
        <v>0</v>
      </c>
      <c r="F154" s="14">
        <f t="shared" si="193"/>
        <v>0</v>
      </c>
      <c r="G154" s="14">
        <f t="shared" si="193"/>
        <v>4.125572460665351</v>
      </c>
      <c r="H154" s="14">
        <f t="shared" si="193"/>
        <v>0.920201463435108</v>
      </c>
      <c r="I154" s="14">
        <f t="shared" si="193"/>
        <v>0</v>
      </c>
      <c r="J154" s="14">
        <f t="shared" si="193"/>
        <v>0</v>
      </c>
      <c r="K154" s="14">
        <f t="shared" si="193"/>
        <v>0.32963879710561084</v>
      </c>
      <c r="L154" s="14">
        <f t="shared" si="193"/>
        <v>0.15158478211694912</v>
      </c>
      <c r="M154" s="14">
        <f t="shared" si="193"/>
        <v>0.062026451497805016</v>
      </c>
      <c r="N154" s="14">
        <f t="shared" si="193"/>
        <v>0.3470699290224282</v>
      </c>
      <c r="O154" s="14">
        <f t="shared" si="193"/>
        <v>2.933130199211271</v>
      </c>
      <c r="P154" s="14">
        <f t="shared" si="193"/>
        <v>2.0020531031216398</v>
      </c>
      <c r="Q154" s="14">
        <f t="shared" si="193"/>
        <v>20.016029185060525</v>
      </c>
      <c r="R154" s="14">
        <f t="shared" si="193"/>
        <v>2.010888681136577</v>
      </c>
      <c r="S154" s="14">
        <f t="shared" si="193"/>
        <v>0.6928670912119335</v>
      </c>
      <c r="T154" s="14">
        <f t="shared" si="193"/>
        <v>5.059564842724647</v>
      </c>
      <c r="U154" s="14">
        <f t="shared" si="193"/>
        <v>7.152864185653547</v>
      </c>
      <c r="V154" s="14">
        <f t="shared" si="193"/>
        <v>4.8377685806346955</v>
      </c>
      <c r="W154" s="14">
        <f t="shared" si="193"/>
        <v>0.7240917338698692</v>
      </c>
      <c r="X154" s="14">
        <f t="shared" si="193"/>
        <v>8.78956740105641</v>
      </c>
      <c r="Y154" s="14">
        <f t="shared" si="193"/>
        <v>76.80567869849814</v>
      </c>
      <c r="Z154" s="14">
        <f t="shared" si="193"/>
        <v>2.939187538175439</v>
      </c>
      <c r="AA154" s="14">
        <f t="shared" si="193"/>
        <v>0.010214500022068043</v>
      </c>
      <c r="AB154" s="14">
        <f t="shared" si="193"/>
        <v>0</v>
      </c>
      <c r="AC154" s="14">
        <f t="shared" si="193"/>
        <v>0</v>
      </c>
      <c r="AD154" s="14">
        <f t="shared" si="193"/>
        <v>0</v>
      </c>
      <c r="AE154" s="14">
        <f t="shared" si="193"/>
        <v>0</v>
      </c>
      <c r="AF154" s="14">
        <f t="shared" si="193"/>
        <v>0</v>
      </c>
      <c r="AG154" s="14">
        <f t="shared" si="193"/>
        <v>0</v>
      </c>
      <c r="AH154" s="14">
        <f aca="true" t="shared" si="194" ref="AH154:AY154">AH61+AH92+AH123</f>
        <v>0</v>
      </c>
      <c r="AI154" s="14">
        <f t="shared" si="194"/>
        <v>0</v>
      </c>
      <c r="AJ154" s="14">
        <f t="shared" si="194"/>
        <v>0</v>
      </c>
      <c r="AK154" s="14">
        <f t="shared" si="194"/>
        <v>0</v>
      </c>
      <c r="AL154" s="14">
        <f t="shared" si="194"/>
        <v>0</v>
      </c>
      <c r="AM154" s="14">
        <f t="shared" si="194"/>
        <v>0</v>
      </c>
      <c r="AN154" s="14">
        <f t="shared" si="194"/>
        <v>0</v>
      </c>
      <c r="AO154" s="14">
        <f t="shared" si="194"/>
        <v>0</v>
      </c>
      <c r="AP154" s="14">
        <f t="shared" si="194"/>
        <v>0</v>
      </c>
      <c r="AQ154" s="14">
        <f t="shared" si="194"/>
        <v>0</v>
      </c>
      <c r="AR154" s="14">
        <f t="shared" si="194"/>
        <v>0</v>
      </c>
      <c r="AS154" s="14">
        <f t="shared" si="194"/>
        <v>0</v>
      </c>
      <c r="AT154" s="14">
        <f t="shared" si="194"/>
        <v>0</v>
      </c>
      <c r="AU154" s="14">
        <f t="shared" si="194"/>
        <v>0</v>
      </c>
      <c r="AV154" s="14">
        <f t="shared" si="194"/>
        <v>0</v>
      </c>
      <c r="AW154" s="14">
        <f t="shared" si="194"/>
        <v>0</v>
      </c>
      <c r="AX154" s="14">
        <f t="shared" si="194"/>
        <v>0</v>
      </c>
      <c r="AY154" s="14">
        <f t="shared" si="194"/>
        <v>0</v>
      </c>
      <c r="AZ154" s="14"/>
      <c r="BA154" s="14"/>
      <c r="BB154" s="14">
        <f t="shared" si="120"/>
        <v>0.8103742879868877</v>
      </c>
      <c r="BC154" s="14">
        <f t="shared" si="120"/>
        <v>0.16210214738076498</v>
      </c>
      <c r="BD154" s="14">
        <f t="shared" si="120"/>
        <v>0</v>
      </c>
      <c r="BE154" s="14"/>
      <c r="BF154" s="14">
        <f aca="true" t="shared" si="195" ref="BF154:CT154">BF61+BF92+BF123</f>
        <v>0</v>
      </c>
      <c r="BG154" s="14">
        <f t="shared" si="195"/>
        <v>0.49480236442846787</v>
      </c>
      <c r="BH154" s="14">
        <f t="shared" si="195"/>
        <v>0.4423968101114822</v>
      </c>
      <c r="BI154" s="14">
        <f t="shared" si="195"/>
        <v>23.225749165415984</v>
      </c>
      <c r="BJ154" s="14">
        <f t="shared" si="195"/>
        <v>0.9362071574480285</v>
      </c>
      <c r="BK154" s="14">
        <f t="shared" si="195"/>
        <v>0</v>
      </c>
      <c r="BL154" s="14">
        <f t="shared" si="195"/>
        <v>0.14689444921117867</v>
      </c>
      <c r="BM154" s="14">
        <f t="shared" si="195"/>
        <v>0</v>
      </c>
      <c r="BN154" s="14">
        <f t="shared" si="195"/>
        <v>0</v>
      </c>
      <c r="BO154" s="14">
        <f t="shared" si="195"/>
        <v>0</v>
      </c>
      <c r="BP154" s="14">
        <f t="shared" si="195"/>
        <v>0</v>
      </c>
      <c r="BQ154" s="14">
        <f t="shared" si="195"/>
        <v>0</v>
      </c>
      <c r="BR154" s="14">
        <f t="shared" si="195"/>
        <v>0</v>
      </c>
      <c r="BS154" s="14">
        <f t="shared" si="195"/>
        <v>0</v>
      </c>
      <c r="BT154" s="14">
        <f t="shared" si="195"/>
        <v>0.10184696569920845</v>
      </c>
      <c r="BU154" s="14">
        <f t="shared" si="195"/>
        <v>0</v>
      </c>
      <c r="BV154" s="14">
        <f t="shared" si="195"/>
        <v>0</v>
      </c>
      <c r="BW154" s="14">
        <f t="shared" si="195"/>
        <v>0</v>
      </c>
      <c r="BX154" s="14">
        <f t="shared" si="195"/>
        <v>0</v>
      </c>
      <c r="BY154" s="14">
        <f t="shared" si="122"/>
        <v>0</v>
      </c>
      <c r="BZ154" s="14">
        <f t="shared" si="195"/>
        <v>0</v>
      </c>
      <c r="CA154" s="14">
        <f t="shared" si="195"/>
        <v>0</v>
      </c>
      <c r="CB154" s="14">
        <f t="shared" si="195"/>
        <v>0</v>
      </c>
      <c r="CC154" s="14">
        <f t="shared" si="195"/>
        <v>0</v>
      </c>
      <c r="CD154" s="14">
        <f t="shared" si="195"/>
        <v>0</v>
      </c>
      <c r="CE154" s="14">
        <f t="shared" si="195"/>
        <v>0</v>
      </c>
      <c r="CF154" s="14">
        <f t="shared" si="195"/>
        <v>0</v>
      </c>
      <c r="CG154" s="14">
        <f t="shared" si="195"/>
        <v>0</v>
      </c>
      <c r="CH154" s="14">
        <f t="shared" si="123"/>
        <v>0</v>
      </c>
      <c r="CI154" s="14">
        <f t="shared" si="195"/>
        <v>0</v>
      </c>
      <c r="CJ154" s="14">
        <f t="shared" si="195"/>
        <v>0</v>
      </c>
      <c r="CK154" s="14">
        <f t="shared" si="195"/>
        <v>0</v>
      </c>
      <c r="CL154" s="14">
        <f t="shared" si="195"/>
        <v>0.05179346340504983</v>
      </c>
      <c r="CM154" s="14">
        <f t="shared" si="195"/>
        <v>0</v>
      </c>
      <c r="CN154" s="14">
        <f t="shared" si="195"/>
        <v>0</v>
      </c>
      <c r="CO154" s="14">
        <f t="shared" si="195"/>
        <v>0</v>
      </c>
      <c r="CP154" s="14">
        <f t="shared" si="195"/>
        <v>0</v>
      </c>
      <c r="CQ154" s="14">
        <f t="shared" si="195"/>
        <v>0</v>
      </c>
      <c r="CR154" s="14">
        <f t="shared" si="195"/>
        <v>0</v>
      </c>
      <c r="CS154" s="14">
        <f t="shared" si="195"/>
        <v>0</v>
      </c>
      <c r="CT154" s="14">
        <f t="shared" si="195"/>
        <v>0</v>
      </c>
      <c r="CU154" s="14">
        <f t="shared" si="186"/>
        <v>0</v>
      </c>
      <c r="CV154" s="14">
        <f t="shared" si="186"/>
        <v>0</v>
      </c>
      <c r="CW154" s="14">
        <f t="shared" si="186"/>
        <v>0</v>
      </c>
      <c r="CX154" s="14">
        <f t="shared" si="186"/>
        <v>0</v>
      </c>
      <c r="CY154" s="14">
        <f t="shared" si="186"/>
        <v>0</v>
      </c>
    </row>
    <row r="155" spans="1:103" ht="15">
      <c r="A155" s="13" t="s">
        <v>132</v>
      </c>
      <c r="B155" s="14">
        <f aca="true" t="shared" si="196" ref="B155:AG155">B62+B93+B124</f>
        <v>0</v>
      </c>
      <c r="C155" s="14">
        <f t="shared" si="196"/>
        <v>0</v>
      </c>
      <c r="D155" s="14">
        <f t="shared" si="196"/>
        <v>0</v>
      </c>
      <c r="E155" s="14">
        <f t="shared" si="196"/>
        <v>0</v>
      </c>
      <c r="F155" s="14">
        <f t="shared" si="196"/>
        <v>0</v>
      </c>
      <c r="G155" s="14">
        <f t="shared" si="196"/>
        <v>0</v>
      </c>
      <c r="H155" s="14">
        <f t="shared" si="196"/>
        <v>0</v>
      </c>
      <c r="I155" s="14">
        <f t="shared" si="196"/>
        <v>0</v>
      </c>
      <c r="J155" s="14">
        <f t="shared" si="196"/>
        <v>0</v>
      </c>
      <c r="K155" s="14">
        <f t="shared" si="196"/>
        <v>0</v>
      </c>
      <c r="L155" s="14">
        <f t="shared" si="196"/>
        <v>0</v>
      </c>
      <c r="M155" s="14">
        <f t="shared" si="196"/>
        <v>0</v>
      </c>
      <c r="N155" s="14">
        <f t="shared" si="196"/>
        <v>0</v>
      </c>
      <c r="O155" s="14">
        <f t="shared" si="196"/>
        <v>0</v>
      </c>
      <c r="P155" s="14">
        <f t="shared" si="196"/>
        <v>0</v>
      </c>
      <c r="Q155" s="14">
        <f t="shared" si="196"/>
        <v>0</v>
      </c>
      <c r="R155" s="14">
        <f t="shared" si="196"/>
        <v>0</v>
      </c>
      <c r="S155" s="14">
        <f t="shared" si="196"/>
        <v>0</v>
      </c>
      <c r="T155" s="14">
        <f t="shared" si="196"/>
        <v>0</v>
      </c>
      <c r="U155" s="14">
        <f t="shared" si="196"/>
        <v>0</v>
      </c>
      <c r="V155" s="14">
        <f t="shared" si="196"/>
        <v>0</v>
      </c>
      <c r="W155" s="14">
        <f t="shared" si="196"/>
        <v>0</v>
      </c>
      <c r="X155" s="14">
        <f t="shared" si="196"/>
        <v>0</v>
      </c>
      <c r="Y155" s="14">
        <f t="shared" si="196"/>
        <v>0</v>
      </c>
      <c r="Z155" s="14">
        <f t="shared" si="196"/>
        <v>0</v>
      </c>
      <c r="AA155" s="14">
        <f t="shared" si="196"/>
        <v>0</v>
      </c>
      <c r="AB155" s="14">
        <f t="shared" si="196"/>
        <v>0</v>
      </c>
      <c r="AC155" s="14">
        <f t="shared" si="196"/>
        <v>0</v>
      </c>
      <c r="AD155" s="14">
        <f t="shared" si="196"/>
        <v>0</v>
      </c>
      <c r="AE155" s="14">
        <f t="shared" si="196"/>
        <v>0</v>
      </c>
      <c r="AF155" s="14">
        <f t="shared" si="196"/>
        <v>0</v>
      </c>
      <c r="AG155" s="14">
        <f t="shared" si="196"/>
        <v>0</v>
      </c>
      <c r="AH155" s="14">
        <f aca="true" t="shared" si="197" ref="AH155:AY155">AH62+AH93+AH124</f>
        <v>0</v>
      </c>
      <c r="AI155" s="14">
        <f t="shared" si="197"/>
        <v>0</v>
      </c>
      <c r="AJ155" s="14">
        <f t="shared" si="197"/>
        <v>0</v>
      </c>
      <c r="AK155" s="14">
        <f t="shared" si="197"/>
        <v>0</v>
      </c>
      <c r="AL155" s="14">
        <f t="shared" si="197"/>
        <v>0</v>
      </c>
      <c r="AM155" s="14">
        <f t="shared" si="197"/>
        <v>0</v>
      </c>
      <c r="AN155" s="14">
        <f t="shared" si="197"/>
        <v>0</v>
      </c>
      <c r="AO155" s="14">
        <f t="shared" si="197"/>
        <v>0</v>
      </c>
      <c r="AP155" s="14">
        <f t="shared" si="197"/>
        <v>0</v>
      </c>
      <c r="AQ155" s="14">
        <f t="shared" si="197"/>
        <v>0</v>
      </c>
      <c r="AR155" s="14">
        <f t="shared" si="197"/>
        <v>0</v>
      </c>
      <c r="AS155" s="14">
        <f t="shared" si="197"/>
        <v>0</v>
      </c>
      <c r="AT155" s="14">
        <f t="shared" si="197"/>
        <v>0</v>
      </c>
      <c r="AU155" s="14">
        <f t="shared" si="197"/>
        <v>0</v>
      </c>
      <c r="AV155" s="14">
        <f t="shared" si="197"/>
        <v>0</v>
      </c>
      <c r="AW155" s="14">
        <f t="shared" si="197"/>
        <v>0</v>
      </c>
      <c r="AX155" s="14">
        <f t="shared" si="197"/>
        <v>0</v>
      </c>
      <c r="AY155" s="14">
        <f t="shared" si="197"/>
        <v>0</v>
      </c>
      <c r="AZ155" s="14"/>
      <c r="BA155" s="14"/>
      <c r="BB155" s="14">
        <f t="shared" si="120"/>
        <v>0</v>
      </c>
      <c r="BC155" s="14">
        <f t="shared" si="120"/>
        <v>0</v>
      </c>
      <c r="BD155" s="14">
        <f t="shared" si="120"/>
        <v>0</v>
      </c>
      <c r="BE155" s="14"/>
      <c r="BF155" s="14">
        <f aca="true" t="shared" si="198" ref="BF155:CT155">BF62+BF93+BF124</f>
        <v>0</v>
      </c>
      <c r="BG155" s="14">
        <f t="shared" si="198"/>
        <v>0</v>
      </c>
      <c r="BH155" s="14">
        <f t="shared" si="198"/>
        <v>0</v>
      </c>
      <c r="BI155" s="14">
        <f t="shared" si="198"/>
        <v>0</v>
      </c>
      <c r="BJ155" s="14">
        <f t="shared" si="198"/>
        <v>0</v>
      </c>
      <c r="BK155" s="14">
        <f t="shared" si="198"/>
        <v>0</v>
      </c>
      <c r="BL155" s="14">
        <f t="shared" si="198"/>
        <v>0</v>
      </c>
      <c r="BM155" s="14">
        <f t="shared" si="198"/>
        <v>0</v>
      </c>
      <c r="BN155" s="14">
        <f t="shared" si="198"/>
        <v>0</v>
      </c>
      <c r="BO155" s="14">
        <f t="shared" si="198"/>
        <v>0</v>
      </c>
      <c r="BP155" s="14">
        <f t="shared" si="198"/>
        <v>1750</v>
      </c>
      <c r="BQ155" s="14">
        <f t="shared" si="198"/>
        <v>0</v>
      </c>
      <c r="BR155" s="14">
        <f t="shared" si="198"/>
        <v>0</v>
      </c>
      <c r="BS155" s="14">
        <f t="shared" si="198"/>
        <v>0</v>
      </c>
      <c r="BT155" s="14">
        <f t="shared" si="198"/>
        <v>0</v>
      </c>
      <c r="BU155" s="14">
        <f t="shared" si="198"/>
        <v>0</v>
      </c>
      <c r="BV155" s="14">
        <f t="shared" si="198"/>
        <v>0</v>
      </c>
      <c r="BW155" s="14">
        <f t="shared" si="198"/>
        <v>0</v>
      </c>
      <c r="BX155" s="14">
        <f t="shared" si="198"/>
        <v>0</v>
      </c>
      <c r="BY155" s="14">
        <f t="shared" si="122"/>
        <v>0</v>
      </c>
      <c r="BZ155" s="14">
        <f t="shared" si="198"/>
        <v>0</v>
      </c>
      <c r="CA155" s="14">
        <f t="shared" si="198"/>
        <v>0</v>
      </c>
      <c r="CB155" s="14">
        <f t="shared" si="198"/>
        <v>0</v>
      </c>
      <c r="CC155" s="14">
        <f t="shared" si="198"/>
        <v>0</v>
      </c>
      <c r="CD155" s="14">
        <f t="shared" si="198"/>
        <v>0</v>
      </c>
      <c r="CE155" s="14">
        <f t="shared" si="198"/>
        <v>0</v>
      </c>
      <c r="CF155" s="14">
        <f t="shared" si="198"/>
        <v>0</v>
      </c>
      <c r="CG155" s="14">
        <f t="shared" si="198"/>
        <v>0</v>
      </c>
      <c r="CH155" s="14">
        <f t="shared" si="123"/>
        <v>0</v>
      </c>
      <c r="CI155" s="14">
        <f t="shared" si="198"/>
        <v>0</v>
      </c>
      <c r="CJ155" s="14">
        <f t="shared" si="198"/>
        <v>0</v>
      </c>
      <c r="CK155" s="14">
        <f t="shared" si="198"/>
        <v>0</v>
      </c>
      <c r="CL155" s="14">
        <f t="shared" si="198"/>
        <v>0</v>
      </c>
      <c r="CM155" s="14">
        <f t="shared" si="198"/>
        <v>0</v>
      </c>
      <c r="CN155" s="14">
        <f t="shared" si="198"/>
        <v>0</v>
      </c>
      <c r="CO155" s="14">
        <f t="shared" si="198"/>
        <v>0</v>
      </c>
      <c r="CP155" s="14">
        <f t="shared" si="198"/>
        <v>0</v>
      </c>
      <c r="CQ155" s="14">
        <f t="shared" si="198"/>
        <v>0</v>
      </c>
      <c r="CR155" s="14">
        <f t="shared" si="198"/>
        <v>0</v>
      </c>
      <c r="CS155" s="14">
        <f t="shared" si="198"/>
        <v>0</v>
      </c>
      <c r="CT155" s="14">
        <f t="shared" si="198"/>
        <v>0</v>
      </c>
      <c r="CU155" s="14">
        <f t="shared" si="186"/>
        <v>0</v>
      </c>
      <c r="CV155" s="14">
        <f t="shared" si="186"/>
        <v>0</v>
      </c>
      <c r="CW155" s="14">
        <f t="shared" si="186"/>
        <v>0</v>
      </c>
      <c r="CX155" s="14">
        <f t="shared" si="186"/>
        <v>0</v>
      </c>
      <c r="CY155" s="14">
        <f t="shared" si="186"/>
        <v>0</v>
      </c>
    </row>
    <row r="156" spans="1:103" ht="15">
      <c r="A156" s="13" t="s">
        <v>120</v>
      </c>
      <c r="B156" s="14">
        <f aca="true" t="shared" si="199" ref="B156:AG156">B63+B94+B125</f>
        <v>0</v>
      </c>
      <c r="C156" s="14">
        <f t="shared" si="199"/>
        <v>0</v>
      </c>
      <c r="D156" s="14">
        <f t="shared" si="199"/>
        <v>0</v>
      </c>
      <c r="E156" s="14">
        <f t="shared" si="199"/>
        <v>0</v>
      </c>
      <c r="F156" s="14">
        <f t="shared" si="199"/>
        <v>0</v>
      </c>
      <c r="G156" s="14">
        <f t="shared" si="199"/>
        <v>0</v>
      </c>
      <c r="H156" s="14">
        <f t="shared" si="199"/>
        <v>0</v>
      </c>
      <c r="I156" s="14">
        <f t="shared" si="199"/>
        <v>0</v>
      </c>
      <c r="J156" s="14">
        <f t="shared" si="199"/>
        <v>0</v>
      </c>
      <c r="K156" s="14">
        <f t="shared" si="199"/>
        <v>0</v>
      </c>
      <c r="L156" s="14">
        <f t="shared" si="199"/>
        <v>0</v>
      </c>
      <c r="M156" s="14">
        <f t="shared" si="199"/>
        <v>0</v>
      </c>
      <c r="N156" s="14">
        <f t="shared" si="199"/>
        <v>0</v>
      </c>
      <c r="O156" s="14">
        <f t="shared" si="199"/>
        <v>0</v>
      </c>
      <c r="P156" s="14">
        <f t="shared" si="199"/>
        <v>0</v>
      </c>
      <c r="Q156" s="14">
        <f t="shared" si="199"/>
        <v>0</v>
      </c>
      <c r="R156" s="14">
        <f t="shared" si="199"/>
        <v>0</v>
      </c>
      <c r="S156" s="14">
        <f t="shared" si="199"/>
        <v>0</v>
      </c>
      <c r="T156" s="14">
        <f t="shared" si="199"/>
        <v>0</v>
      </c>
      <c r="U156" s="14">
        <f t="shared" si="199"/>
        <v>0</v>
      </c>
      <c r="V156" s="14">
        <f t="shared" si="199"/>
        <v>0</v>
      </c>
      <c r="W156" s="14">
        <f t="shared" si="199"/>
        <v>0</v>
      </c>
      <c r="X156" s="14">
        <f t="shared" si="199"/>
        <v>0</v>
      </c>
      <c r="Y156" s="14">
        <f t="shared" si="199"/>
        <v>0</v>
      </c>
      <c r="Z156" s="14">
        <f t="shared" si="199"/>
        <v>0</v>
      </c>
      <c r="AA156" s="14">
        <f t="shared" si="199"/>
        <v>0</v>
      </c>
      <c r="AB156" s="14">
        <f t="shared" si="199"/>
        <v>0</v>
      </c>
      <c r="AC156" s="14">
        <f t="shared" si="199"/>
        <v>0</v>
      </c>
      <c r="AD156" s="14">
        <f t="shared" si="199"/>
        <v>0</v>
      </c>
      <c r="AE156" s="14">
        <f t="shared" si="199"/>
        <v>0</v>
      </c>
      <c r="AF156" s="14">
        <f t="shared" si="199"/>
        <v>0</v>
      </c>
      <c r="AG156" s="14">
        <f t="shared" si="199"/>
        <v>0</v>
      </c>
      <c r="AH156" s="14">
        <f aca="true" t="shared" si="200" ref="AH156:AY156">AH63+AH94+AH125</f>
        <v>0</v>
      </c>
      <c r="AI156" s="14">
        <f t="shared" si="200"/>
        <v>0</v>
      </c>
      <c r="AJ156" s="14">
        <f t="shared" si="200"/>
        <v>0</v>
      </c>
      <c r="AK156" s="14">
        <f t="shared" si="200"/>
        <v>0</v>
      </c>
      <c r="AL156" s="14">
        <f t="shared" si="200"/>
        <v>0</v>
      </c>
      <c r="AM156" s="14">
        <f t="shared" si="200"/>
        <v>0</v>
      </c>
      <c r="AN156" s="14">
        <f t="shared" si="200"/>
        <v>0</v>
      </c>
      <c r="AO156" s="14">
        <f t="shared" si="200"/>
        <v>0</v>
      </c>
      <c r="AP156" s="14">
        <f t="shared" si="200"/>
        <v>0</v>
      </c>
      <c r="AQ156" s="14">
        <f t="shared" si="200"/>
        <v>0</v>
      </c>
      <c r="AR156" s="14">
        <f t="shared" si="200"/>
        <v>0</v>
      </c>
      <c r="AS156" s="14">
        <f t="shared" si="200"/>
        <v>0</v>
      </c>
      <c r="AT156" s="14">
        <f t="shared" si="200"/>
        <v>0</v>
      </c>
      <c r="AU156" s="14">
        <f t="shared" si="200"/>
        <v>0</v>
      </c>
      <c r="AV156" s="14">
        <f t="shared" si="200"/>
        <v>0</v>
      </c>
      <c r="AW156" s="14">
        <f t="shared" si="200"/>
        <v>0</v>
      </c>
      <c r="AX156" s="14">
        <f t="shared" si="200"/>
        <v>0</v>
      </c>
      <c r="AY156" s="14">
        <f t="shared" si="200"/>
        <v>0</v>
      </c>
      <c r="AZ156" s="14"/>
      <c r="BA156" s="14"/>
      <c r="BB156" s="14">
        <f t="shared" si="120"/>
        <v>0</v>
      </c>
      <c r="BC156" s="14">
        <f t="shared" si="120"/>
        <v>0</v>
      </c>
      <c r="BD156" s="14">
        <f t="shared" si="120"/>
        <v>0</v>
      </c>
      <c r="BE156" s="14"/>
      <c r="BF156" s="14">
        <f aca="true" t="shared" si="201" ref="BF156:CT156">BF63+BF94+BF125</f>
        <v>0</v>
      </c>
      <c r="BG156" s="14">
        <f t="shared" si="201"/>
        <v>0</v>
      </c>
      <c r="BH156" s="14">
        <f t="shared" si="201"/>
        <v>0</v>
      </c>
      <c r="BI156" s="14">
        <f t="shared" si="201"/>
        <v>0</v>
      </c>
      <c r="BJ156" s="14">
        <f t="shared" si="201"/>
        <v>0</v>
      </c>
      <c r="BK156" s="14">
        <f t="shared" si="201"/>
        <v>0</v>
      </c>
      <c r="BL156" s="14">
        <f t="shared" si="201"/>
        <v>0</v>
      </c>
      <c r="BM156" s="14">
        <f t="shared" si="201"/>
        <v>0</v>
      </c>
      <c r="BN156" s="14">
        <f t="shared" si="201"/>
        <v>0</v>
      </c>
      <c r="BO156" s="14">
        <f t="shared" si="201"/>
        <v>0</v>
      </c>
      <c r="BP156" s="14">
        <f t="shared" si="201"/>
        <v>0</v>
      </c>
      <c r="BQ156" s="14">
        <f t="shared" si="201"/>
        <v>0</v>
      </c>
      <c r="BR156" s="14">
        <f t="shared" si="201"/>
        <v>0</v>
      </c>
      <c r="BS156" s="14">
        <f t="shared" si="201"/>
        <v>0</v>
      </c>
      <c r="BT156" s="14">
        <f t="shared" si="201"/>
        <v>0</v>
      </c>
      <c r="BU156" s="14">
        <f t="shared" si="201"/>
        <v>0</v>
      </c>
      <c r="BV156" s="14">
        <f t="shared" si="201"/>
        <v>0</v>
      </c>
      <c r="BW156" s="14">
        <f t="shared" si="201"/>
        <v>0</v>
      </c>
      <c r="BX156" s="14">
        <f t="shared" si="201"/>
        <v>0</v>
      </c>
      <c r="BY156" s="14">
        <f t="shared" si="122"/>
        <v>0</v>
      </c>
      <c r="BZ156" s="14">
        <f t="shared" si="201"/>
        <v>0</v>
      </c>
      <c r="CA156" s="14">
        <f t="shared" si="201"/>
        <v>0</v>
      </c>
      <c r="CB156" s="14">
        <f t="shared" si="201"/>
        <v>0</v>
      </c>
      <c r="CC156" s="14">
        <f t="shared" si="201"/>
        <v>0</v>
      </c>
      <c r="CD156" s="14">
        <f t="shared" si="201"/>
        <v>0</v>
      </c>
      <c r="CE156" s="14">
        <f t="shared" si="201"/>
        <v>0</v>
      </c>
      <c r="CF156" s="14">
        <f t="shared" si="201"/>
        <v>0</v>
      </c>
      <c r="CG156" s="14">
        <f t="shared" si="201"/>
        <v>0</v>
      </c>
      <c r="CH156" s="14">
        <f t="shared" si="123"/>
        <v>0</v>
      </c>
      <c r="CI156" s="14">
        <f t="shared" si="201"/>
        <v>0</v>
      </c>
      <c r="CJ156" s="14">
        <f t="shared" si="201"/>
        <v>0</v>
      </c>
      <c r="CK156" s="14">
        <f t="shared" si="201"/>
        <v>0</v>
      </c>
      <c r="CL156" s="14">
        <f t="shared" si="201"/>
        <v>0</v>
      </c>
      <c r="CM156" s="14">
        <f t="shared" si="201"/>
        <v>0</v>
      </c>
      <c r="CN156" s="14">
        <f t="shared" si="201"/>
        <v>0</v>
      </c>
      <c r="CO156" s="14">
        <f t="shared" si="201"/>
        <v>0</v>
      </c>
      <c r="CP156" s="14">
        <f t="shared" si="201"/>
        <v>0</v>
      </c>
      <c r="CQ156" s="14">
        <f t="shared" si="201"/>
        <v>0</v>
      </c>
      <c r="CR156" s="14">
        <f t="shared" si="201"/>
        <v>0</v>
      </c>
      <c r="CS156" s="14">
        <f t="shared" si="201"/>
        <v>0</v>
      </c>
      <c r="CT156" s="14">
        <f t="shared" si="201"/>
        <v>0</v>
      </c>
      <c r="CU156" s="14">
        <f t="shared" si="186"/>
        <v>0</v>
      </c>
      <c r="CV156" s="14">
        <f t="shared" si="186"/>
        <v>0</v>
      </c>
      <c r="CW156" s="14">
        <f t="shared" si="186"/>
        <v>0</v>
      </c>
      <c r="CX156" s="14">
        <f t="shared" si="186"/>
        <v>0</v>
      </c>
      <c r="CY156" s="14">
        <f t="shared" si="186"/>
        <v>0</v>
      </c>
    </row>
    <row r="157" spans="1:103" ht="15">
      <c r="A157" s="13" t="s">
        <v>105</v>
      </c>
      <c r="B157" s="14">
        <f aca="true" t="shared" si="202" ref="B157:AG157">B64+B95+B126</f>
        <v>0.04033908213972523</v>
      </c>
      <c r="C157" s="14">
        <f t="shared" si="202"/>
        <v>9.72039039831179</v>
      </c>
      <c r="D157" s="14">
        <f t="shared" si="202"/>
        <v>9.05421686746988</v>
      </c>
      <c r="E157" s="14">
        <f t="shared" si="202"/>
        <v>0.12974285714285716</v>
      </c>
      <c r="F157" s="14">
        <f t="shared" si="202"/>
        <v>0.5122927387078331</v>
      </c>
      <c r="G157" s="14">
        <f t="shared" si="202"/>
        <v>2.2761637325845125</v>
      </c>
      <c r="H157" s="14">
        <f t="shared" si="202"/>
        <v>29.475276421395296</v>
      </c>
      <c r="I157" s="14">
        <f t="shared" si="202"/>
        <v>0.18243785084202083</v>
      </c>
      <c r="J157" s="14">
        <f t="shared" si="202"/>
        <v>0.007314974182444062</v>
      </c>
      <c r="K157" s="14">
        <f t="shared" si="202"/>
        <v>0.06299975769323965</v>
      </c>
      <c r="L157" s="14">
        <f t="shared" si="202"/>
        <v>3.423527516778524</v>
      </c>
      <c r="M157" s="14">
        <f t="shared" si="202"/>
        <v>1.3997234899328859</v>
      </c>
      <c r="N157" s="14">
        <f t="shared" si="202"/>
        <v>0.04041838094686215</v>
      </c>
      <c r="O157" s="14">
        <f t="shared" si="202"/>
        <v>26.0300491187518</v>
      </c>
      <c r="P157" s="14">
        <f t="shared" si="202"/>
        <v>4.281500293025982</v>
      </c>
      <c r="Q157" s="14">
        <f t="shared" si="202"/>
        <v>31.60007069851189</v>
      </c>
      <c r="R157" s="14">
        <f t="shared" si="202"/>
        <v>3.143883387173649</v>
      </c>
      <c r="S157" s="14">
        <f t="shared" si="202"/>
        <v>5.4204322200392925</v>
      </c>
      <c r="T157" s="14">
        <f t="shared" si="202"/>
        <v>0.7161414400431878</v>
      </c>
      <c r="U157" s="14">
        <f t="shared" si="202"/>
        <v>1.573128264654672</v>
      </c>
      <c r="V157" s="14">
        <f t="shared" si="202"/>
        <v>23.891015480443347</v>
      </c>
      <c r="W157" s="14">
        <f t="shared" si="202"/>
        <v>3.545772648163415</v>
      </c>
      <c r="X157" s="14">
        <f t="shared" si="202"/>
        <v>21.800180987675603</v>
      </c>
      <c r="Y157" s="14">
        <f t="shared" si="202"/>
        <v>1.4379319084227422</v>
      </c>
      <c r="Z157" s="14">
        <f t="shared" si="202"/>
        <v>0.05514910872687337</v>
      </c>
      <c r="AA157" s="14">
        <f t="shared" si="202"/>
        <v>75.48989331467965</v>
      </c>
      <c r="AB157" s="14">
        <f t="shared" si="202"/>
        <v>9.369105222008624</v>
      </c>
      <c r="AC157" s="14">
        <f t="shared" si="202"/>
        <v>0</v>
      </c>
      <c r="AD157" s="14">
        <f t="shared" si="202"/>
        <v>1.5013386641916253</v>
      </c>
      <c r="AE157" s="14">
        <f t="shared" si="202"/>
        <v>0.10069294066695539</v>
      </c>
      <c r="AF157" s="14">
        <f t="shared" si="202"/>
        <v>0</v>
      </c>
      <c r="AG157" s="14">
        <f t="shared" si="202"/>
        <v>0</v>
      </c>
      <c r="AH157" s="14">
        <f aca="true" t="shared" si="203" ref="AH157:AY157">AH64+AH95+AH126</f>
        <v>0</v>
      </c>
      <c r="AI157" s="14">
        <f t="shared" si="203"/>
        <v>111.1929971137779</v>
      </c>
      <c r="AJ157" s="14">
        <f t="shared" si="203"/>
        <v>18.494997309066004</v>
      </c>
      <c r="AK157" s="14">
        <f t="shared" si="203"/>
        <v>1.1089447030028192</v>
      </c>
      <c r="AL157" s="14">
        <f t="shared" si="203"/>
        <v>3.111538065616543</v>
      </c>
      <c r="AM157" s="14">
        <f t="shared" si="203"/>
        <v>0.239852862218262</v>
      </c>
      <c r="AN157" s="14">
        <f t="shared" si="203"/>
        <v>4.178253848198042</v>
      </c>
      <c r="AO157" s="14">
        <f t="shared" si="203"/>
        <v>4.90095145631068</v>
      </c>
      <c r="AP157" s="14">
        <f t="shared" si="203"/>
        <v>0</v>
      </c>
      <c r="AQ157" s="14">
        <f t="shared" si="203"/>
        <v>27.247245482591453</v>
      </c>
      <c r="AR157" s="14">
        <f t="shared" si="203"/>
        <v>0</v>
      </c>
      <c r="AS157" s="14">
        <f t="shared" si="203"/>
        <v>0.6625479612408143</v>
      </c>
      <c r="AT157" s="14">
        <f t="shared" si="203"/>
        <v>0</v>
      </c>
      <c r="AU157" s="14">
        <f t="shared" si="203"/>
        <v>2.301830241985014</v>
      </c>
      <c r="AV157" s="14">
        <f t="shared" si="203"/>
        <v>9.782416192283366</v>
      </c>
      <c r="AW157" s="14">
        <f t="shared" si="203"/>
        <v>0.8011300575118554</v>
      </c>
      <c r="AX157" s="14">
        <f t="shared" si="203"/>
        <v>0.7594445098269977</v>
      </c>
      <c r="AY157" s="14">
        <f t="shared" si="203"/>
        <v>18.48257980878302</v>
      </c>
      <c r="AZ157" s="14"/>
      <c r="BA157" s="14"/>
      <c r="BB157" s="14">
        <f t="shared" si="120"/>
        <v>0.33848601301426967</v>
      </c>
      <c r="BC157" s="14">
        <f t="shared" si="120"/>
        <v>0.06769720260285393</v>
      </c>
      <c r="BD157" s="14">
        <f t="shared" si="120"/>
        <v>0</v>
      </c>
      <c r="BE157" s="14"/>
      <c r="BF157" s="14">
        <f aca="true" t="shared" si="204" ref="BF157:CT157">BF64+BF95+BF126</f>
        <v>1.227523830155979</v>
      </c>
      <c r="BG157" s="14">
        <f t="shared" si="204"/>
        <v>0</v>
      </c>
      <c r="BH157" s="14">
        <f t="shared" si="204"/>
        <v>0.033950617283950615</v>
      </c>
      <c r="BI157" s="14">
        <f t="shared" si="204"/>
        <v>74.63738012067323</v>
      </c>
      <c r="BJ157" s="14">
        <f t="shared" si="204"/>
        <v>1.6555285540704738</v>
      </c>
      <c r="BK157" s="14">
        <f t="shared" si="204"/>
        <v>0.08748817727334143</v>
      </c>
      <c r="BL157" s="14">
        <f t="shared" si="204"/>
        <v>0.10129235068110375</v>
      </c>
      <c r="BM157" s="14">
        <f t="shared" si="204"/>
        <v>0</v>
      </c>
      <c r="BN157" s="14">
        <f t="shared" si="204"/>
        <v>0</v>
      </c>
      <c r="BO157" s="14">
        <f t="shared" si="204"/>
        <v>0</v>
      </c>
      <c r="BP157" s="14">
        <f t="shared" si="204"/>
        <v>3.5620431623679596</v>
      </c>
      <c r="BQ157" s="14">
        <f t="shared" si="204"/>
        <v>2.165287918894246</v>
      </c>
      <c r="BR157" s="14">
        <f t="shared" si="204"/>
        <v>0</v>
      </c>
      <c r="BS157" s="14">
        <f t="shared" si="204"/>
        <v>0</v>
      </c>
      <c r="BT157" s="14">
        <f t="shared" si="204"/>
        <v>0</v>
      </c>
      <c r="BU157" s="14">
        <f t="shared" si="204"/>
        <v>0.03375678503253129</v>
      </c>
      <c r="BV157" s="14">
        <f t="shared" si="204"/>
        <v>0.5692688973435206</v>
      </c>
      <c r="BW157" s="14">
        <f t="shared" si="204"/>
        <v>0</v>
      </c>
      <c r="BX157" s="14">
        <f t="shared" si="204"/>
        <v>0</v>
      </c>
      <c r="BY157" s="14">
        <f t="shared" si="122"/>
        <v>0</v>
      </c>
      <c r="BZ157" s="14">
        <f t="shared" si="204"/>
        <v>0</v>
      </c>
      <c r="CA157" s="14">
        <f t="shared" si="204"/>
        <v>0</v>
      </c>
      <c r="CB157" s="14">
        <f t="shared" si="204"/>
        <v>0</v>
      </c>
      <c r="CC157" s="14">
        <f t="shared" si="204"/>
        <v>0</v>
      </c>
      <c r="CD157" s="14">
        <f t="shared" si="204"/>
        <v>0</v>
      </c>
      <c r="CE157" s="14">
        <f t="shared" si="204"/>
        <v>0</v>
      </c>
      <c r="CF157" s="14">
        <f t="shared" si="204"/>
        <v>0</v>
      </c>
      <c r="CG157" s="14">
        <f t="shared" si="204"/>
        <v>0.2917327284486687</v>
      </c>
      <c r="CH157" s="14">
        <f t="shared" si="123"/>
        <v>0</v>
      </c>
      <c r="CI157" s="14">
        <f t="shared" si="204"/>
        <v>0.0338863395693611</v>
      </c>
      <c r="CJ157" s="14">
        <f t="shared" si="204"/>
        <v>2.911998418498118</v>
      </c>
      <c r="CK157" s="14">
        <f t="shared" si="204"/>
        <v>0</v>
      </c>
      <c r="CL157" s="14">
        <f t="shared" si="204"/>
        <v>0.46612777878185435</v>
      </c>
      <c r="CM157" s="14">
        <f t="shared" si="204"/>
        <v>0</v>
      </c>
      <c r="CN157" s="14">
        <f t="shared" si="204"/>
        <v>0</v>
      </c>
      <c r="CO157" s="14">
        <f t="shared" si="204"/>
        <v>0</v>
      </c>
      <c r="CP157" s="14">
        <f t="shared" si="204"/>
        <v>0.24674832680894052</v>
      </c>
      <c r="CQ157" s="14">
        <f t="shared" si="204"/>
        <v>0</v>
      </c>
      <c r="CR157" s="14">
        <f t="shared" si="204"/>
        <v>0</v>
      </c>
      <c r="CS157" s="14">
        <f t="shared" si="204"/>
        <v>0</v>
      </c>
      <c r="CT157" s="14">
        <f t="shared" si="204"/>
        <v>0</v>
      </c>
      <c r="CU157" s="14">
        <f t="shared" si="186"/>
        <v>0</v>
      </c>
      <c r="CV157" s="14">
        <f t="shared" si="186"/>
        <v>0</v>
      </c>
      <c r="CW157" s="14">
        <f t="shared" si="186"/>
        <v>0</v>
      </c>
      <c r="CX157" s="14">
        <f t="shared" si="186"/>
        <v>0</v>
      </c>
      <c r="CY157" s="14">
        <f t="shared" si="186"/>
        <v>0</v>
      </c>
    </row>
    <row r="158" spans="1:103" ht="15">
      <c r="A158" s="13" t="s">
        <v>119</v>
      </c>
      <c r="B158" s="14">
        <f aca="true" t="shared" si="205" ref="B158:AG158">B65+B96+B127</f>
        <v>1.131829748792316</v>
      </c>
      <c r="C158" s="14">
        <f t="shared" si="205"/>
        <v>306.2548396994712</v>
      </c>
      <c r="D158" s="14">
        <f t="shared" si="205"/>
        <v>25.302833724915676</v>
      </c>
      <c r="E158" s="14">
        <f t="shared" si="205"/>
        <v>14.599470249409256</v>
      </c>
      <c r="F158" s="14">
        <f t="shared" si="205"/>
        <v>0</v>
      </c>
      <c r="G158" s="14">
        <f t="shared" si="205"/>
        <v>36.65085275883565</v>
      </c>
      <c r="H158" s="14">
        <f t="shared" si="205"/>
        <v>286.10157680123723</v>
      </c>
      <c r="I158" s="14">
        <f t="shared" si="205"/>
        <v>8.066748655959339</v>
      </c>
      <c r="J158" s="14">
        <f t="shared" si="205"/>
        <v>0</v>
      </c>
      <c r="K158" s="14">
        <f t="shared" si="205"/>
        <v>0.5821126981635536</v>
      </c>
      <c r="L158" s="14">
        <f t="shared" si="205"/>
        <v>95.9249732749334</v>
      </c>
      <c r="M158" s="14">
        <f t="shared" si="205"/>
        <v>41.39742231492772</v>
      </c>
      <c r="N158" s="14">
        <f t="shared" si="205"/>
        <v>0.1085</v>
      </c>
      <c r="O158" s="14">
        <f t="shared" si="205"/>
        <v>319.5749117839807</v>
      </c>
      <c r="P158" s="14">
        <f t="shared" si="205"/>
        <v>8.132537578735457</v>
      </c>
      <c r="Q158" s="14">
        <f t="shared" si="205"/>
        <v>299.7674794031118</v>
      </c>
      <c r="R158" s="14">
        <f t="shared" si="205"/>
        <v>24.44971808164293</v>
      </c>
      <c r="S158" s="14">
        <f t="shared" si="205"/>
        <v>34.91864680409817</v>
      </c>
      <c r="T158" s="14">
        <f t="shared" si="205"/>
        <v>8.275425270823035</v>
      </c>
      <c r="U158" s="14">
        <f t="shared" si="205"/>
        <v>27.103302375312236</v>
      </c>
      <c r="V158" s="14">
        <f t="shared" si="205"/>
        <v>81.3393904931862</v>
      </c>
      <c r="W158" s="14">
        <f t="shared" si="205"/>
        <v>1.8798482857859091</v>
      </c>
      <c r="X158" s="14">
        <f t="shared" si="205"/>
        <v>423.7010533337216</v>
      </c>
      <c r="Y158" s="14">
        <f t="shared" si="205"/>
        <v>44.86147542667079</v>
      </c>
      <c r="Z158" s="14">
        <f t="shared" si="205"/>
        <v>1.7205754816771652</v>
      </c>
      <c r="AA158" s="14">
        <f t="shared" si="205"/>
        <v>345.93622593917104</v>
      </c>
      <c r="AB158" s="14">
        <f t="shared" si="205"/>
        <v>76.90364418077593</v>
      </c>
      <c r="AC158" s="14">
        <f t="shared" si="205"/>
        <v>0</v>
      </c>
      <c r="AD158" s="14">
        <f t="shared" si="205"/>
        <v>129.25139777848403</v>
      </c>
      <c r="AE158" s="14">
        <f t="shared" si="205"/>
        <v>88.13658890204798</v>
      </c>
      <c r="AF158" s="14">
        <f t="shared" si="205"/>
        <v>2</v>
      </c>
      <c r="AG158" s="14">
        <f t="shared" si="205"/>
        <v>0</v>
      </c>
      <c r="AH158" s="14">
        <f aca="true" t="shared" si="206" ref="AH158:AY158">AH65+AH96+AH127</f>
        <v>6.510367471219471</v>
      </c>
      <c r="AI158" s="14">
        <f t="shared" si="206"/>
        <v>231.7653114288981</v>
      </c>
      <c r="AJ158" s="14">
        <f t="shared" si="206"/>
        <v>468.20612378219624</v>
      </c>
      <c r="AK158" s="14">
        <f t="shared" si="206"/>
        <v>93.65069798913174</v>
      </c>
      <c r="AL158" s="14">
        <f t="shared" si="206"/>
        <v>325.2841305554923</v>
      </c>
      <c r="AM158" s="14">
        <f t="shared" si="206"/>
        <v>8.758887793919735</v>
      </c>
      <c r="AN158" s="14">
        <f t="shared" si="206"/>
        <v>76.36624931140904</v>
      </c>
      <c r="AO158" s="14">
        <f t="shared" si="206"/>
        <v>57.53657437533961</v>
      </c>
      <c r="AP158" s="14">
        <f t="shared" si="206"/>
        <v>0.1681128157446149</v>
      </c>
      <c r="AQ158" s="14">
        <f t="shared" si="206"/>
        <v>329.2634134593008</v>
      </c>
      <c r="AR158" s="14">
        <f t="shared" si="206"/>
        <v>0</v>
      </c>
      <c r="AS158" s="14">
        <f t="shared" si="206"/>
        <v>5.771120187635106</v>
      </c>
      <c r="AT158" s="14">
        <f t="shared" si="206"/>
        <v>0.058713684444678595</v>
      </c>
      <c r="AU158" s="14">
        <f t="shared" si="206"/>
        <v>260.6848241976151</v>
      </c>
      <c r="AV158" s="14">
        <f t="shared" si="206"/>
        <v>53.17362660904011</v>
      </c>
      <c r="AW158" s="14">
        <f t="shared" si="206"/>
        <v>18.74211251578315</v>
      </c>
      <c r="AX158" s="14">
        <f t="shared" si="206"/>
        <v>4.632150602773257</v>
      </c>
      <c r="AY158" s="14">
        <f t="shared" si="206"/>
        <v>0</v>
      </c>
      <c r="AZ158" s="14"/>
      <c r="BA158" s="14"/>
      <c r="BB158" s="14">
        <f t="shared" si="120"/>
        <v>0.1584576785950087</v>
      </c>
      <c r="BC158" s="14">
        <f t="shared" si="120"/>
        <v>0.0316915357190018</v>
      </c>
      <c r="BD158" s="14">
        <f t="shared" si="120"/>
        <v>0</v>
      </c>
      <c r="BE158" s="14"/>
      <c r="BF158" s="14">
        <f aca="true" t="shared" si="207" ref="BF158:CT158">BF65+BF96+BF127</f>
        <v>1.3271365901213172</v>
      </c>
      <c r="BG158" s="14">
        <f t="shared" si="207"/>
        <v>0.23041474654377692</v>
      </c>
      <c r="BH158" s="14">
        <f t="shared" si="207"/>
        <v>0.0023414218816517687</v>
      </c>
      <c r="BI158" s="14">
        <f t="shared" si="207"/>
        <v>53.987219397685585</v>
      </c>
      <c r="BJ158" s="14">
        <f t="shared" si="207"/>
        <v>0.06057459328487372</v>
      </c>
      <c r="BK158" s="14">
        <f t="shared" si="207"/>
        <v>0</v>
      </c>
      <c r="BL158" s="14">
        <f t="shared" si="207"/>
        <v>0.02157066389709999</v>
      </c>
      <c r="BM158" s="14">
        <f t="shared" si="207"/>
        <v>0</v>
      </c>
      <c r="BN158" s="14">
        <f t="shared" si="207"/>
        <v>0</v>
      </c>
      <c r="BO158" s="14">
        <f t="shared" si="207"/>
        <v>0</v>
      </c>
      <c r="BP158" s="14">
        <f t="shared" si="207"/>
        <v>79.71730836191863</v>
      </c>
      <c r="BQ158" s="14">
        <f t="shared" si="207"/>
        <v>48.45840346529719</v>
      </c>
      <c r="BR158" s="14">
        <f t="shared" si="207"/>
        <v>0</v>
      </c>
      <c r="BS158" s="14">
        <f t="shared" si="207"/>
        <v>0</v>
      </c>
      <c r="BT158" s="14">
        <f t="shared" si="207"/>
        <v>0</v>
      </c>
      <c r="BU158" s="14">
        <f t="shared" si="207"/>
        <v>0</v>
      </c>
      <c r="BV158" s="14">
        <f t="shared" si="207"/>
        <v>0</v>
      </c>
      <c r="BW158" s="14">
        <f t="shared" si="207"/>
        <v>0</v>
      </c>
      <c r="BX158" s="14">
        <f t="shared" si="207"/>
        <v>0</v>
      </c>
      <c r="BY158" s="14">
        <f t="shared" si="122"/>
        <v>0</v>
      </c>
      <c r="BZ158" s="14">
        <f t="shared" si="207"/>
        <v>0</v>
      </c>
      <c r="CA158" s="14">
        <f t="shared" si="207"/>
        <v>0</v>
      </c>
      <c r="CB158" s="14">
        <f t="shared" si="207"/>
        <v>0</v>
      </c>
      <c r="CC158" s="14">
        <f t="shared" si="207"/>
        <v>0</v>
      </c>
      <c r="CD158" s="14">
        <f t="shared" si="207"/>
        <v>0</v>
      </c>
      <c r="CE158" s="14">
        <f t="shared" si="207"/>
        <v>0</v>
      </c>
      <c r="CF158" s="14">
        <f t="shared" si="207"/>
        <v>0</v>
      </c>
      <c r="CG158" s="14">
        <f t="shared" si="207"/>
        <v>6.528878739792214</v>
      </c>
      <c r="CH158" s="14">
        <f t="shared" si="123"/>
        <v>0</v>
      </c>
      <c r="CI158" s="14">
        <f t="shared" si="207"/>
        <v>0.07624426403106248</v>
      </c>
      <c r="CJ158" s="14">
        <f t="shared" si="207"/>
        <v>2.427271090484356</v>
      </c>
      <c r="CK158" s="14">
        <f t="shared" si="207"/>
        <v>0</v>
      </c>
      <c r="CL158" s="14">
        <f t="shared" si="207"/>
        <v>24.68488148970816</v>
      </c>
      <c r="CM158" s="14">
        <f t="shared" si="207"/>
        <v>0</v>
      </c>
      <c r="CN158" s="14">
        <f t="shared" si="207"/>
        <v>0</v>
      </c>
      <c r="CO158" s="14">
        <f t="shared" si="207"/>
        <v>0.018387096774193548</v>
      </c>
      <c r="CP158" s="14">
        <f t="shared" si="207"/>
        <v>4.965810077029928</v>
      </c>
      <c r="CQ158" s="14">
        <f t="shared" si="207"/>
        <v>0</v>
      </c>
      <c r="CR158" s="14">
        <f t="shared" si="207"/>
        <v>0</v>
      </c>
      <c r="CS158" s="14">
        <f t="shared" si="207"/>
        <v>0</v>
      </c>
      <c r="CT158" s="14">
        <f t="shared" si="207"/>
        <v>0</v>
      </c>
      <c r="CU158" s="14">
        <f t="shared" si="186"/>
        <v>0</v>
      </c>
      <c r="CV158" s="14">
        <f t="shared" si="186"/>
        <v>0</v>
      </c>
      <c r="CW158" s="14">
        <f t="shared" si="186"/>
        <v>0</v>
      </c>
      <c r="CX158" s="14">
        <f t="shared" si="186"/>
        <v>0</v>
      </c>
      <c r="CY158" s="14">
        <f t="shared" si="186"/>
        <v>0</v>
      </c>
    </row>
    <row r="159" spans="1:103" ht="15">
      <c r="A159" s="22" t="s">
        <v>118</v>
      </c>
      <c r="B159" s="23">
        <f>SUM(B131:B158)</f>
        <v>18.1</v>
      </c>
      <c r="C159" s="23">
        <f aca="true" t="shared" si="208" ref="C159:BN159">SUM(C131:C158)</f>
        <v>645.4999999999998</v>
      </c>
      <c r="D159" s="23">
        <f t="shared" si="208"/>
        <v>489.7000000000001</v>
      </c>
      <c r="E159" s="23">
        <f t="shared" si="208"/>
        <v>223.89999999999995</v>
      </c>
      <c r="F159" s="23">
        <f t="shared" si="208"/>
        <v>63.1</v>
      </c>
      <c r="G159" s="23">
        <f t="shared" si="208"/>
        <v>162.1</v>
      </c>
      <c r="H159" s="23">
        <f t="shared" si="208"/>
        <v>1355.9000000000005</v>
      </c>
      <c r="I159" s="23">
        <f t="shared" si="208"/>
        <v>55.70000000000001</v>
      </c>
      <c r="J159" s="23">
        <f t="shared" si="208"/>
        <v>16.1</v>
      </c>
      <c r="K159" s="23">
        <f t="shared" si="208"/>
        <v>13.100000000000001</v>
      </c>
      <c r="L159" s="23">
        <f t="shared" si="208"/>
        <v>343.4</v>
      </c>
      <c r="M159" s="23">
        <f t="shared" si="208"/>
        <v>141.09999999999997</v>
      </c>
      <c r="N159" s="23">
        <f t="shared" si="208"/>
        <v>4.8999999999999995</v>
      </c>
      <c r="O159" s="23">
        <f t="shared" si="208"/>
        <v>1658.1</v>
      </c>
      <c r="P159" s="23">
        <f t="shared" si="208"/>
        <v>177.5</v>
      </c>
      <c r="Q159" s="23">
        <f t="shared" si="208"/>
        <v>4754.909999999999</v>
      </c>
      <c r="R159" s="23">
        <f t="shared" si="208"/>
        <v>472.00000000000006</v>
      </c>
      <c r="S159" s="23">
        <f t="shared" si="208"/>
        <v>2169.0000000000005</v>
      </c>
      <c r="T159" s="23">
        <f t="shared" si="208"/>
        <v>113.50000000000001</v>
      </c>
      <c r="U159" s="23">
        <f t="shared" si="208"/>
        <v>389.2999999999999</v>
      </c>
      <c r="V159" s="23">
        <f t="shared" si="208"/>
        <v>4369.639999999999</v>
      </c>
      <c r="W159" s="23">
        <f t="shared" si="208"/>
        <v>643.6999999999999</v>
      </c>
      <c r="X159" s="23">
        <f t="shared" si="208"/>
        <v>1846</v>
      </c>
      <c r="Y159" s="23">
        <f t="shared" si="208"/>
        <v>556.5000000000001</v>
      </c>
      <c r="Z159" s="23">
        <f t="shared" si="208"/>
        <v>21.30000000000001</v>
      </c>
      <c r="AA159" s="23">
        <f t="shared" si="208"/>
        <v>1542.0999999999997</v>
      </c>
      <c r="AB159" s="23">
        <f t="shared" si="208"/>
        <v>117.10000000000001</v>
      </c>
      <c r="AC159" s="23">
        <f t="shared" si="208"/>
        <v>725.3000000000002</v>
      </c>
      <c r="AD159" s="23">
        <f t="shared" si="208"/>
        <v>4653.099999999999</v>
      </c>
      <c r="AE159" s="23">
        <f t="shared" si="208"/>
        <v>464.39999999999986</v>
      </c>
      <c r="AF159" s="23">
        <f t="shared" si="208"/>
        <v>2</v>
      </c>
      <c r="AG159" s="23">
        <f t="shared" si="208"/>
        <v>0</v>
      </c>
      <c r="AH159" s="23">
        <f t="shared" si="208"/>
        <v>2697</v>
      </c>
      <c r="AI159" s="23">
        <f t="shared" si="208"/>
        <v>1250.3999999999996</v>
      </c>
      <c r="AJ159" s="23">
        <f t="shared" si="208"/>
        <v>4094.3</v>
      </c>
      <c r="AK159" s="23">
        <f t="shared" si="208"/>
        <v>5862.700000000005</v>
      </c>
      <c r="AL159" s="23">
        <f t="shared" si="208"/>
        <v>2290.3</v>
      </c>
      <c r="AM159" s="23">
        <f t="shared" si="208"/>
        <v>2323.000000000001</v>
      </c>
      <c r="AN159" s="23">
        <f t="shared" si="208"/>
        <v>26715.599999999988</v>
      </c>
      <c r="AO159" s="23">
        <f t="shared" si="208"/>
        <v>454.0000000000001</v>
      </c>
      <c r="AP159" s="23">
        <f t="shared" si="208"/>
        <v>157</v>
      </c>
      <c r="AQ159" s="23">
        <f t="shared" si="208"/>
        <v>4064.299999999997</v>
      </c>
      <c r="AR159" s="23">
        <f t="shared" si="208"/>
        <v>1224.3</v>
      </c>
      <c r="AS159" s="23">
        <f t="shared" si="208"/>
        <v>1545.9999999999975</v>
      </c>
      <c r="AT159" s="23">
        <f t="shared" si="208"/>
        <v>321.8</v>
      </c>
      <c r="AU159" s="23">
        <f t="shared" si="208"/>
        <v>1566.9999999999989</v>
      </c>
      <c r="AV159" s="23">
        <f t="shared" si="208"/>
        <v>368.7000000000001</v>
      </c>
      <c r="AW159" s="23">
        <f t="shared" si="208"/>
        <v>1281.2000000000005</v>
      </c>
      <c r="AX159" s="23">
        <f t="shared" si="208"/>
        <v>564.9</v>
      </c>
      <c r="AY159" s="23">
        <f t="shared" si="208"/>
        <v>163.19999999999996</v>
      </c>
      <c r="AZ159" s="23"/>
      <c r="BA159" s="23"/>
      <c r="BB159" s="23">
        <f t="shared" si="208"/>
        <v>594.3999999999995</v>
      </c>
      <c r="BC159" s="23">
        <f t="shared" si="208"/>
        <v>118.89999999999999</v>
      </c>
      <c r="BD159" s="23">
        <f t="shared" si="208"/>
        <v>482.61999999999966</v>
      </c>
      <c r="BE159" s="23"/>
      <c r="BF159" s="23">
        <f t="shared" si="208"/>
        <v>998.3999999999997</v>
      </c>
      <c r="BG159" s="23">
        <f t="shared" si="208"/>
        <v>57.600000000000016</v>
      </c>
      <c r="BH159" s="23">
        <f t="shared" si="208"/>
        <v>6.3999999999999995</v>
      </c>
      <c r="BI159" s="23">
        <f t="shared" si="208"/>
        <v>1175.7000000000007</v>
      </c>
      <c r="BJ159" s="23">
        <f t="shared" si="208"/>
        <v>446.80000000000047</v>
      </c>
      <c r="BK159" s="23">
        <f t="shared" si="208"/>
        <v>416.6</v>
      </c>
      <c r="BL159" s="23">
        <f t="shared" si="208"/>
        <v>55.60000000000002</v>
      </c>
      <c r="BM159" s="23">
        <f t="shared" si="208"/>
        <v>350.3999999999999</v>
      </c>
      <c r="BN159" s="23">
        <f t="shared" si="208"/>
        <v>11551.899999999994</v>
      </c>
      <c r="BO159" s="23">
        <f aca="true" t="shared" si="209" ref="BO159:CT159">SUM(BO131:BO158)</f>
        <v>2188.7999999999993</v>
      </c>
      <c r="BP159" s="23">
        <f t="shared" si="209"/>
        <v>40291.99999999997</v>
      </c>
      <c r="BQ159" s="23">
        <f t="shared" si="209"/>
        <v>23428.90000000001</v>
      </c>
      <c r="BR159" s="23">
        <f t="shared" si="209"/>
        <v>319.40000000000015</v>
      </c>
      <c r="BS159" s="23">
        <f t="shared" si="209"/>
        <v>105.39999999999998</v>
      </c>
      <c r="BT159" s="23">
        <f t="shared" si="209"/>
        <v>77.2</v>
      </c>
      <c r="BU159" s="23">
        <f t="shared" si="209"/>
        <v>242.09999999999994</v>
      </c>
      <c r="BV159" s="23">
        <f>SUM(BV131:BV158)</f>
        <v>2999.5000000000005</v>
      </c>
      <c r="BW159" s="23">
        <f t="shared" si="209"/>
        <v>995</v>
      </c>
      <c r="BX159" s="23">
        <f t="shared" si="209"/>
        <v>0</v>
      </c>
      <c r="BY159" s="23">
        <f>SUM(BY131:BY158)</f>
        <v>0</v>
      </c>
      <c r="BZ159" s="23">
        <f t="shared" si="209"/>
        <v>6.159999999999997</v>
      </c>
      <c r="CA159" s="23">
        <f t="shared" si="209"/>
        <v>1195.7999999999995</v>
      </c>
      <c r="CB159" s="23">
        <f t="shared" si="209"/>
        <v>445.1999999999998</v>
      </c>
      <c r="CC159" s="23">
        <f t="shared" si="209"/>
        <v>97.10000000000004</v>
      </c>
      <c r="CD159" s="23">
        <f t="shared" si="209"/>
        <v>636</v>
      </c>
      <c r="CE159" s="23">
        <f t="shared" si="209"/>
        <v>16.700000000000003</v>
      </c>
      <c r="CF159" s="23">
        <f t="shared" si="209"/>
        <v>0.8000000000000007</v>
      </c>
      <c r="CG159" s="23">
        <f t="shared" si="209"/>
        <v>3156.5999999999985</v>
      </c>
      <c r="CH159" s="23">
        <f>SUM(CH131:CH158)</f>
        <v>22.39999999999998</v>
      </c>
      <c r="CI159" s="23">
        <f t="shared" si="209"/>
        <v>24.199999999999996</v>
      </c>
      <c r="CJ159" s="23">
        <f t="shared" si="209"/>
        <v>276.38999999999993</v>
      </c>
      <c r="CK159" s="23">
        <f t="shared" si="209"/>
        <v>65.20000000000002</v>
      </c>
      <c r="CL159" s="23">
        <f t="shared" si="209"/>
        <v>1080.6500000000008</v>
      </c>
      <c r="CM159" s="23">
        <f t="shared" si="209"/>
        <v>62.30000000000001</v>
      </c>
      <c r="CN159" s="23">
        <f t="shared" si="209"/>
        <v>54.90000000000001</v>
      </c>
      <c r="CO159" s="23">
        <f t="shared" si="209"/>
        <v>314.09999999999997</v>
      </c>
      <c r="CP159" s="23">
        <f t="shared" si="209"/>
        <v>360.3</v>
      </c>
      <c r="CQ159" s="23">
        <f t="shared" si="209"/>
        <v>73.90000000000003</v>
      </c>
      <c r="CR159" s="23">
        <f t="shared" si="209"/>
        <v>20.499999999999996</v>
      </c>
      <c r="CS159" s="23">
        <f t="shared" si="209"/>
        <v>8</v>
      </c>
      <c r="CT159" s="23">
        <f t="shared" si="209"/>
        <v>0.5</v>
      </c>
      <c r="CU159" s="23">
        <f>SUM(CU131:CU158)</f>
        <v>277.6</v>
      </c>
      <c r="CV159" s="23">
        <f>SUM(CV131:CV158)</f>
        <v>18.400000000000006</v>
      </c>
      <c r="CW159" s="23">
        <f>SUM(CW131:CW158)</f>
        <v>7.2</v>
      </c>
      <c r="CX159" s="23">
        <f>SUM(CX131:CX158)</f>
        <v>268.7</v>
      </c>
      <c r="CY159" s="23">
        <f>SUM(CY131:CY158)</f>
        <v>44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8.99609375" style="0" bestFit="1" customWidth="1"/>
    <col min="3" max="3" width="9.88671875" style="0" bestFit="1" customWidth="1"/>
    <col min="4" max="5" width="8.99609375" style="0" bestFit="1" customWidth="1"/>
  </cols>
  <sheetData>
    <row r="1" spans="1:5" ht="18">
      <c r="A1" s="29" t="s">
        <v>24</v>
      </c>
      <c r="B1" s="14"/>
      <c r="C1" s="14"/>
      <c r="D1" s="14"/>
      <c r="E1" s="14"/>
    </row>
    <row r="2" spans="1:5" ht="15">
      <c r="A2" s="8" t="s">
        <v>114</v>
      </c>
      <c r="B2" s="20" t="s">
        <v>1</v>
      </c>
      <c r="C2" s="20" t="s">
        <v>35</v>
      </c>
      <c r="D2" s="20" t="s">
        <v>36</v>
      </c>
      <c r="E2" s="20" t="s">
        <v>51</v>
      </c>
    </row>
    <row r="3" spans="1:5" ht="15">
      <c r="A3" s="13" t="s">
        <v>94</v>
      </c>
      <c r="B3" s="21">
        <v>5</v>
      </c>
      <c r="C3" s="1">
        <v>22576</v>
      </c>
      <c r="D3" s="21">
        <v>22011</v>
      </c>
      <c r="E3" s="1">
        <v>827</v>
      </c>
    </row>
    <row r="4" spans="1:5" ht="15">
      <c r="A4" s="13" t="s">
        <v>95</v>
      </c>
      <c r="B4" s="21">
        <v>296</v>
      </c>
      <c r="C4" s="1">
        <v>39316</v>
      </c>
      <c r="D4" s="21">
        <v>14017</v>
      </c>
      <c r="E4" s="1">
        <v>2002</v>
      </c>
    </row>
    <row r="5" spans="1:5" ht="15">
      <c r="A5" s="13" t="s">
        <v>96</v>
      </c>
      <c r="B5" s="21">
        <v>1</v>
      </c>
      <c r="C5" s="1">
        <v>61515</v>
      </c>
      <c r="D5" s="21">
        <v>27189</v>
      </c>
      <c r="E5" s="1">
        <v>1206</v>
      </c>
    </row>
    <row r="6" spans="1:5" ht="15">
      <c r="A6" s="13" t="s">
        <v>98</v>
      </c>
      <c r="B6" s="21">
        <v>131</v>
      </c>
      <c r="C6" s="1">
        <v>1507</v>
      </c>
      <c r="D6" s="21">
        <v>788</v>
      </c>
      <c r="E6" s="1">
        <v>583</v>
      </c>
    </row>
    <row r="7" spans="1:5" ht="15">
      <c r="A7" s="13" t="s">
        <v>99</v>
      </c>
      <c r="B7" s="21">
        <v>0</v>
      </c>
      <c r="C7" s="1">
        <v>10395</v>
      </c>
      <c r="D7" s="21">
        <v>592</v>
      </c>
      <c r="E7" s="1">
        <v>6700</v>
      </c>
    </row>
    <row r="8" spans="1:5" ht="15">
      <c r="A8" s="13" t="s">
        <v>100</v>
      </c>
      <c r="B8" s="21">
        <v>565</v>
      </c>
      <c r="C8" s="1">
        <v>388</v>
      </c>
      <c r="D8" s="21">
        <v>319</v>
      </c>
      <c r="E8" s="1">
        <v>34</v>
      </c>
    </row>
    <row r="9" spans="1:5" ht="15">
      <c r="A9" s="13" t="s">
        <v>102</v>
      </c>
      <c r="B9" s="21">
        <v>0</v>
      </c>
      <c r="C9" s="1">
        <v>1371</v>
      </c>
      <c r="D9" s="21">
        <v>708</v>
      </c>
      <c r="E9" s="1">
        <v>15</v>
      </c>
    </row>
    <row r="10" spans="1:5" ht="15">
      <c r="A10" s="13" t="s">
        <v>106</v>
      </c>
      <c r="B10" s="21">
        <v>0</v>
      </c>
      <c r="C10" s="1">
        <v>387</v>
      </c>
      <c r="D10" s="21">
        <v>184</v>
      </c>
      <c r="E10" s="1">
        <v>15</v>
      </c>
    </row>
    <row r="11" spans="1:5" ht="15">
      <c r="A11" s="13" t="s">
        <v>26</v>
      </c>
      <c r="B11" s="21">
        <v>2</v>
      </c>
      <c r="C11" s="1">
        <v>997</v>
      </c>
      <c r="D11" s="21">
        <v>380</v>
      </c>
      <c r="E11" s="1">
        <v>5</v>
      </c>
    </row>
    <row r="12" spans="1:5" ht="15">
      <c r="A12" s="13" t="s">
        <v>111</v>
      </c>
      <c r="B12" s="21">
        <v>1635</v>
      </c>
      <c r="C12" s="1">
        <v>2242</v>
      </c>
      <c r="D12" s="21">
        <v>1753</v>
      </c>
      <c r="E12" s="1">
        <v>165</v>
      </c>
    </row>
    <row r="13" spans="1:5" ht="15">
      <c r="A13" s="13" t="s">
        <v>112</v>
      </c>
      <c r="B13" s="21">
        <v>1</v>
      </c>
      <c r="C13" s="1">
        <v>2</v>
      </c>
      <c r="D13" s="21">
        <v>3</v>
      </c>
      <c r="E13" s="1">
        <v>345</v>
      </c>
    </row>
    <row r="14" spans="1:5" ht="15">
      <c r="A14" s="13" t="s">
        <v>92</v>
      </c>
      <c r="B14" s="21">
        <v>0</v>
      </c>
      <c r="C14" s="1">
        <v>0</v>
      </c>
      <c r="D14" s="21">
        <v>0</v>
      </c>
      <c r="E14" s="1">
        <v>0</v>
      </c>
    </row>
    <row r="15" spans="1:5" ht="15">
      <c r="A15" s="13" t="s">
        <v>97</v>
      </c>
      <c r="B15" s="21">
        <v>0</v>
      </c>
      <c r="C15" s="1">
        <v>2494</v>
      </c>
      <c r="D15" s="21">
        <v>962</v>
      </c>
      <c r="E15" s="1">
        <v>29</v>
      </c>
    </row>
    <row r="16" spans="1:5" ht="15">
      <c r="A16" s="13" t="s">
        <v>101</v>
      </c>
      <c r="B16" s="21">
        <v>0</v>
      </c>
      <c r="C16" s="1">
        <v>0</v>
      </c>
      <c r="D16" s="21">
        <v>0</v>
      </c>
      <c r="E16" s="1">
        <v>0</v>
      </c>
    </row>
    <row r="17" spans="1:5" ht="15">
      <c r="A17" s="13" t="s">
        <v>103</v>
      </c>
      <c r="B17" s="21">
        <v>0</v>
      </c>
      <c r="C17" s="1">
        <v>0</v>
      </c>
      <c r="D17" s="21">
        <v>0</v>
      </c>
      <c r="E17" s="1">
        <v>0</v>
      </c>
    </row>
    <row r="18" spans="1:5" ht="15">
      <c r="A18" s="13" t="s">
        <v>107</v>
      </c>
      <c r="B18" s="21">
        <v>0</v>
      </c>
      <c r="C18" s="1">
        <v>0</v>
      </c>
      <c r="D18" s="21">
        <v>0</v>
      </c>
      <c r="E18" s="1">
        <v>0</v>
      </c>
    </row>
    <row r="19" spans="1:5" ht="15">
      <c r="A19" s="13" t="s">
        <v>33</v>
      </c>
      <c r="B19" s="21">
        <v>0</v>
      </c>
      <c r="C19" s="1">
        <v>0</v>
      </c>
      <c r="D19" s="21">
        <v>1</v>
      </c>
      <c r="E19" s="1">
        <v>0</v>
      </c>
    </row>
    <row r="20" spans="1:5" ht="15">
      <c r="A20" s="13" t="s">
        <v>109</v>
      </c>
      <c r="B20" s="21">
        <v>0</v>
      </c>
      <c r="C20" s="1">
        <v>0</v>
      </c>
      <c r="D20" s="21">
        <v>0</v>
      </c>
      <c r="E20" s="1">
        <v>0</v>
      </c>
    </row>
    <row r="21" spans="1:5" ht="15">
      <c r="A21" s="13" t="s">
        <v>0</v>
      </c>
      <c r="B21" s="21">
        <v>0</v>
      </c>
      <c r="C21" s="1">
        <v>56</v>
      </c>
      <c r="D21" s="21">
        <v>16</v>
      </c>
      <c r="E21" s="1">
        <v>0</v>
      </c>
    </row>
    <row r="22" spans="1:5" ht="15">
      <c r="A22" s="13" t="s">
        <v>110</v>
      </c>
      <c r="B22" s="21">
        <v>0</v>
      </c>
      <c r="C22" s="1">
        <v>0</v>
      </c>
      <c r="D22" s="21">
        <v>0</v>
      </c>
      <c r="E22" s="1">
        <v>0</v>
      </c>
    </row>
    <row r="23" spans="1:5" ht="15">
      <c r="A23" s="13" t="s">
        <v>113</v>
      </c>
      <c r="B23" s="21">
        <v>0</v>
      </c>
      <c r="C23" s="1">
        <v>0</v>
      </c>
      <c r="D23" s="21">
        <v>0</v>
      </c>
      <c r="E23" s="1">
        <v>0</v>
      </c>
    </row>
    <row r="24" spans="1:5" ht="15">
      <c r="A24" s="13" t="s">
        <v>93</v>
      </c>
      <c r="B24" s="21">
        <v>10</v>
      </c>
      <c r="C24" s="1">
        <v>0</v>
      </c>
      <c r="D24" s="21">
        <v>0</v>
      </c>
      <c r="E24" s="1">
        <v>0</v>
      </c>
    </row>
    <row r="25" spans="1:5" ht="15">
      <c r="A25" s="13" t="s">
        <v>108</v>
      </c>
      <c r="B25" s="21">
        <v>26</v>
      </c>
      <c r="C25" s="1">
        <v>2815</v>
      </c>
      <c r="D25" s="21">
        <v>1065</v>
      </c>
      <c r="E25" s="1">
        <v>262</v>
      </c>
    </row>
    <row r="26" spans="1:5" ht="15">
      <c r="A26" s="13" t="s">
        <v>104</v>
      </c>
      <c r="B26" s="21">
        <v>24</v>
      </c>
      <c r="C26" s="1">
        <v>0</v>
      </c>
      <c r="D26" s="21">
        <v>0</v>
      </c>
      <c r="E26" s="1">
        <v>0</v>
      </c>
    </row>
    <row r="27" spans="1:5" ht="15">
      <c r="A27" s="13" t="s">
        <v>132</v>
      </c>
      <c r="B27" s="21">
        <v>0</v>
      </c>
      <c r="C27" s="1">
        <v>0</v>
      </c>
      <c r="D27" s="21">
        <v>0</v>
      </c>
      <c r="E27" s="1">
        <v>0</v>
      </c>
    </row>
    <row r="28" spans="1:5" ht="15">
      <c r="A28" s="13" t="s">
        <v>105</v>
      </c>
      <c r="B28" s="21">
        <v>6</v>
      </c>
      <c r="C28" s="21">
        <v>28</v>
      </c>
      <c r="D28" s="21">
        <v>111</v>
      </c>
      <c r="E28" s="21">
        <v>15</v>
      </c>
    </row>
    <row r="29" spans="1:5" ht="15">
      <c r="A29" s="13" t="s">
        <v>136</v>
      </c>
      <c r="B29" s="24">
        <v>43.15176422331801</v>
      </c>
      <c r="C29" s="24">
        <v>429.3140716674415</v>
      </c>
      <c r="D29" s="24">
        <v>1105.8283197392966</v>
      </c>
      <c r="E29" s="24">
        <v>1.5</v>
      </c>
    </row>
    <row r="30" spans="1:5" ht="15">
      <c r="A30" s="22" t="s">
        <v>118</v>
      </c>
      <c r="B30" s="25">
        <f>SUM(B3:B29)</f>
        <v>2745.151764223318</v>
      </c>
      <c r="C30" s="25">
        <f>SUM(C3:C29)</f>
        <v>146518.31407166744</v>
      </c>
      <c r="D30" s="25">
        <f>SUM(D3:D29)</f>
        <v>71204.8283197393</v>
      </c>
      <c r="E30" s="25">
        <f>SUM(E3:E29)</f>
        <v>12204.5</v>
      </c>
    </row>
    <row r="31" spans="1:5" ht="15">
      <c r="A31" s="12"/>
      <c r="B31" s="12"/>
      <c r="C31" s="12"/>
      <c r="D31" s="12"/>
      <c r="E31" s="12"/>
    </row>
    <row r="32" spans="1:5" ht="15">
      <c r="A32" s="8" t="s">
        <v>137</v>
      </c>
      <c r="B32" s="12"/>
      <c r="C32" s="12"/>
      <c r="D32" s="12"/>
      <c r="E32" s="12"/>
    </row>
    <row r="33" spans="1:5" ht="15">
      <c r="A33" s="13" t="s">
        <v>94</v>
      </c>
      <c r="B33" s="5">
        <f>B$60*B3/B$30</f>
        <v>0.004384682841274481</v>
      </c>
      <c r="C33" s="5">
        <f>C$60*C3/C$30</f>
        <v>69.68152322451708</v>
      </c>
      <c r="D33" s="34">
        <f>(D$60-D$59)*D3/SUM(D$3:D$28)</f>
        <v>113.7406928347622</v>
      </c>
      <c r="E33" s="5">
        <f aca="true" t="shared" si="0" ref="E33:E59">E$60*E3/E$30</f>
        <v>42.52797335355285</v>
      </c>
    </row>
    <row r="34" spans="1:5" ht="15">
      <c r="A34" s="13" t="s">
        <v>95</v>
      </c>
      <c r="B34" s="5">
        <f aca="true" t="shared" si="1" ref="B34:C59">B$60*B4/B$30</f>
        <v>0.25957322420344925</v>
      </c>
      <c r="C34" s="5">
        <f t="shared" si="1"/>
        <v>121.3500516962754</v>
      </c>
      <c r="D34" s="34">
        <f aca="true" t="shared" si="2" ref="D34:D58">(D$60-D$59)*D4/SUM(D$3:D$28)</f>
        <v>72.43211537253472</v>
      </c>
      <c r="E34" s="5">
        <f t="shared" si="0"/>
        <v>102.95163561525128</v>
      </c>
    </row>
    <row r="35" spans="1:5" ht="15">
      <c r="A35" s="13" t="s">
        <v>96</v>
      </c>
      <c r="B35" s="5">
        <f t="shared" si="1"/>
        <v>0.0008769365682548962</v>
      </c>
      <c r="C35" s="5">
        <f t="shared" si="1"/>
        <v>189.8679527443377</v>
      </c>
      <c r="D35" s="34">
        <f t="shared" si="2"/>
        <v>140.49773738059832</v>
      </c>
      <c r="E35" s="5">
        <f t="shared" si="0"/>
        <v>62.017818457538986</v>
      </c>
    </row>
    <row r="36" spans="1:5" ht="15">
      <c r="A36" s="13" t="s">
        <v>98</v>
      </c>
      <c r="B36" s="5">
        <f t="shared" si="1"/>
        <v>0.11487869044139142</v>
      </c>
      <c r="C36" s="5">
        <f t="shared" si="1"/>
        <v>4.65140217484706</v>
      </c>
      <c r="D36" s="34">
        <f t="shared" si="2"/>
        <v>4.071948841660652</v>
      </c>
      <c r="E36" s="5">
        <f t="shared" si="0"/>
        <v>29.980421360485263</v>
      </c>
    </row>
    <row r="37" spans="1:5" ht="15">
      <c r="A37" s="13" t="s">
        <v>99</v>
      </c>
      <c r="B37" s="5">
        <f t="shared" si="1"/>
        <v>0</v>
      </c>
      <c r="C37" s="5">
        <f t="shared" si="1"/>
        <v>32.08448945423702</v>
      </c>
      <c r="D37" s="34">
        <f t="shared" si="2"/>
        <v>3.059129079014094</v>
      </c>
      <c r="E37" s="5">
        <f t="shared" si="0"/>
        <v>344.5434358752166</v>
      </c>
    </row>
    <row r="38" spans="1:5" ht="15">
      <c r="A38" s="13" t="s">
        <v>100</v>
      </c>
      <c r="B38" s="5">
        <f t="shared" si="1"/>
        <v>0.4954691610640164</v>
      </c>
      <c r="C38" s="5">
        <f t="shared" si="1"/>
        <v>1.1975740171470866</v>
      </c>
      <c r="D38" s="34">
        <f t="shared" si="2"/>
        <v>1.6484158381849594</v>
      </c>
      <c r="E38" s="5">
        <f t="shared" si="0"/>
        <v>1.7484293760831886</v>
      </c>
    </row>
    <row r="39" spans="1:5" ht="15">
      <c r="A39" s="13" t="s">
        <v>102</v>
      </c>
      <c r="B39" s="5">
        <f t="shared" si="1"/>
        <v>0</v>
      </c>
      <c r="C39" s="5">
        <f t="shared" si="1"/>
        <v>4.231633962651174</v>
      </c>
      <c r="D39" s="34">
        <f t="shared" si="2"/>
        <v>3.658553020172261</v>
      </c>
      <c r="E39" s="5">
        <f t="shared" si="0"/>
        <v>0.7713659012131714</v>
      </c>
    </row>
    <row r="40" spans="1:5" ht="15">
      <c r="A40" s="13" t="s">
        <v>106</v>
      </c>
      <c r="B40" s="5">
        <f t="shared" si="1"/>
        <v>0</v>
      </c>
      <c r="C40" s="5">
        <f t="shared" si="1"/>
        <v>1.1944874861750578</v>
      </c>
      <c r="D40" s="34">
        <f t="shared" si="2"/>
        <v>0.9508103894232995</v>
      </c>
      <c r="E40" s="5">
        <f t="shared" si="0"/>
        <v>0.7713659012131714</v>
      </c>
    </row>
    <row r="41" spans="1:5" ht="15">
      <c r="A41" s="13" t="s">
        <v>26</v>
      </c>
      <c r="B41" s="5">
        <f t="shared" si="1"/>
        <v>0.0017538731365097924</v>
      </c>
      <c r="C41" s="5">
        <f t="shared" si="1"/>
        <v>3.0772713791124877</v>
      </c>
      <c r="D41" s="34">
        <f t="shared" si="2"/>
        <v>1.9636301520698576</v>
      </c>
      <c r="E41" s="5">
        <f t="shared" si="0"/>
        <v>0.25712196707105717</v>
      </c>
    </row>
    <row r="42" spans="1:5" ht="15">
      <c r="A42" s="13" t="s">
        <v>111</v>
      </c>
      <c r="B42" s="5">
        <f t="shared" si="1"/>
        <v>1.4337912890967555</v>
      </c>
      <c r="C42" s="5">
        <f t="shared" si="1"/>
        <v>6.920002439288061</v>
      </c>
      <c r="D42" s="34">
        <f t="shared" si="2"/>
        <v>9.05853593836437</v>
      </c>
      <c r="E42" s="5">
        <f t="shared" si="0"/>
        <v>8.485024913344885</v>
      </c>
    </row>
    <row r="43" spans="1:5" ht="15">
      <c r="A43" s="13" t="s">
        <v>112</v>
      </c>
      <c r="B43" s="5">
        <f t="shared" si="1"/>
        <v>0.0008769365682548962</v>
      </c>
      <c r="C43" s="5">
        <f t="shared" si="1"/>
        <v>0.006173061944057147</v>
      </c>
      <c r="D43" s="34">
        <f t="shared" si="2"/>
        <v>0.015502343305814665</v>
      </c>
      <c r="E43" s="5">
        <f t="shared" si="0"/>
        <v>17.741415727902943</v>
      </c>
    </row>
    <row r="44" spans="1:5" ht="15">
      <c r="A44" s="13" t="s">
        <v>92</v>
      </c>
      <c r="B44" s="5">
        <f t="shared" si="1"/>
        <v>0</v>
      </c>
      <c r="C44" s="5">
        <f t="shared" si="1"/>
        <v>0</v>
      </c>
      <c r="D44" s="34">
        <f t="shared" si="2"/>
        <v>0</v>
      </c>
      <c r="E44" s="5">
        <f t="shared" si="0"/>
        <v>0</v>
      </c>
    </row>
    <row r="45" spans="1:5" ht="15">
      <c r="A45" s="13" t="s">
        <v>97</v>
      </c>
      <c r="B45" s="5">
        <f t="shared" si="1"/>
        <v>0</v>
      </c>
      <c r="C45" s="5">
        <f t="shared" si="1"/>
        <v>7.697808244239262</v>
      </c>
      <c r="D45" s="34">
        <f t="shared" si="2"/>
        <v>4.971084753397903</v>
      </c>
      <c r="E45" s="5">
        <f t="shared" si="0"/>
        <v>1.4913074090121314</v>
      </c>
    </row>
    <row r="46" spans="1:5" ht="15">
      <c r="A46" s="13" t="s">
        <v>101</v>
      </c>
      <c r="B46" s="5">
        <f t="shared" si="1"/>
        <v>0</v>
      </c>
      <c r="C46" s="5">
        <f t="shared" si="1"/>
        <v>0</v>
      </c>
      <c r="D46" s="34">
        <f t="shared" si="2"/>
        <v>0</v>
      </c>
      <c r="E46" s="5">
        <f t="shared" si="0"/>
        <v>0</v>
      </c>
    </row>
    <row r="47" spans="1:5" ht="15">
      <c r="A47" s="13" t="s">
        <v>103</v>
      </c>
      <c r="B47" s="5">
        <f t="shared" si="1"/>
        <v>0</v>
      </c>
      <c r="C47" s="5">
        <f t="shared" si="1"/>
        <v>0</v>
      </c>
      <c r="D47" s="34">
        <f t="shared" si="2"/>
        <v>0</v>
      </c>
      <c r="E47" s="5">
        <f t="shared" si="0"/>
        <v>0</v>
      </c>
    </row>
    <row r="48" spans="1:5" ht="15">
      <c r="A48" s="13" t="s">
        <v>107</v>
      </c>
      <c r="B48" s="5">
        <f t="shared" si="1"/>
        <v>0</v>
      </c>
      <c r="C48" s="5">
        <f t="shared" si="1"/>
        <v>0</v>
      </c>
      <c r="D48" s="34">
        <f t="shared" si="2"/>
        <v>0</v>
      </c>
      <c r="E48" s="5">
        <f t="shared" si="0"/>
        <v>0</v>
      </c>
    </row>
    <row r="49" spans="1:5" ht="15">
      <c r="A49" s="13" t="s">
        <v>33</v>
      </c>
      <c r="B49" s="5">
        <f t="shared" si="1"/>
        <v>0</v>
      </c>
      <c r="C49" s="5">
        <f t="shared" si="1"/>
        <v>0</v>
      </c>
      <c r="D49" s="34">
        <f t="shared" si="2"/>
        <v>0.005167447768604888</v>
      </c>
      <c r="E49" s="5">
        <f t="shared" si="0"/>
        <v>0</v>
      </c>
    </row>
    <row r="50" spans="1:5" ht="15">
      <c r="A50" s="13" t="s">
        <v>109</v>
      </c>
      <c r="B50" s="5">
        <f t="shared" si="1"/>
        <v>0</v>
      </c>
      <c r="C50" s="5">
        <f t="shared" si="1"/>
        <v>0</v>
      </c>
      <c r="D50" s="34">
        <f t="shared" si="2"/>
        <v>0</v>
      </c>
      <c r="E50" s="5">
        <f t="shared" si="0"/>
        <v>0</v>
      </c>
    </row>
    <row r="51" spans="1:5" ht="15">
      <c r="A51" s="13" t="s">
        <v>0</v>
      </c>
      <c r="B51" s="5">
        <f t="shared" si="1"/>
        <v>0</v>
      </c>
      <c r="C51" s="5">
        <f t="shared" si="1"/>
        <v>0.1728457344336001</v>
      </c>
      <c r="D51" s="34">
        <f t="shared" si="2"/>
        <v>0.08267916429767821</v>
      </c>
      <c r="E51" s="5">
        <f t="shared" si="0"/>
        <v>0</v>
      </c>
    </row>
    <row r="52" spans="1:5" ht="15">
      <c r="A52" s="13" t="s">
        <v>110</v>
      </c>
      <c r="B52" s="5">
        <f t="shared" si="1"/>
        <v>0</v>
      </c>
      <c r="C52" s="5">
        <f t="shared" si="1"/>
        <v>0</v>
      </c>
      <c r="D52" s="34">
        <f t="shared" si="2"/>
        <v>0</v>
      </c>
      <c r="E52" s="5">
        <f t="shared" si="0"/>
        <v>0</v>
      </c>
    </row>
    <row r="53" spans="1:5" ht="15">
      <c r="A53" s="13" t="s">
        <v>113</v>
      </c>
      <c r="B53" s="5">
        <f t="shared" si="1"/>
        <v>0</v>
      </c>
      <c r="C53" s="5">
        <f t="shared" si="1"/>
        <v>0</v>
      </c>
      <c r="D53" s="34">
        <f t="shared" si="2"/>
        <v>0</v>
      </c>
      <c r="E53" s="5">
        <f t="shared" si="0"/>
        <v>0</v>
      </c>
    </row>
    <row r="54" spans="1:5" ht="15">
      <c r="A54" s="13" t="s">
        <v>93</v>
      </c>
      <c r="B54" s="5">
        <f t="shared" si="1"/>
        <v>0.008769365682548961</v>
      </c>
      <c r="C54" s="5">
        <f t="shared" si="1"/>
        <v>0</v>
      </c>
      <c r="D54" s="34">
        <f t="shared" si="2"/>
        <v>0</v>
      </c>
      <c r="E54" s="5">
        <f t="shared" si="0"/>
        <v>0</v>
      </c>
    </row>
    <row r="55" spans="1:5" ht="15">
      <c r="A55" s="13" t="s">
        <v>108</v>
      </c>
      <c r="B55" s="5">
        <f t="shared" si="1"/>
        <v>0.0228003507746273</v>
      </c>
      <c r="C55" s="5">
        <f t="shared" si="1"/>
        <v>8.688584686260434</v>
      </c>
      <c r="D55" s="34">
        <f t="shared" si="2"/>
        <v>5.503331873564206</v>
      </c>
      <c r="E55" s="5">
        <f t="shared" si="0"/>
        <v>13.473191074523395</v>
      </c>
    </row>
    <row r="56" spans="1:5" ht="15">
      <c r="A56" s="13" t="s">
        <v>104</v>
      </c>
      <c r="B56" s="5">
        <f t="shared" si="1"/>
        <v>0.02104647763811751</v>
      </c>
      <c r="C56" s="5">
        <f t="shared" si="1"/>
        <v>0</v>
      </c>
      <c r="D56" s="34">
        <f t="shared" si="2"/>
        <v>0</v>
      </c>
      <c r="E56" s="5">
        <f t="shared" si="0"/>
        <v>0</v>
      </c>
    </row>
    <row r="57" spans="1:5" ht="15">
      <c r="A57" s="13" t="s">
        <v>132</v>
      </c>
      <c r="B57" s="5">
        <f t="shared" si="1"/>
        <v>0</v>
      </c>
      <c r="C57" s="5">
        <f t="shared" si="1"/>
        <v>0</v>
      </c>
      <c r="D57" s="34">
        <f t="shared" si="2"/>
        <v>0</v>
      </c>
      <c r="E57" s="5">
        <f t="shared" si="0"/>
        <v>0</v>
      </c>
    </row>
    <row r="58" spans="1:5" ht="15">
      <c r="A58" s="13" t="s">
        <v>105</v>
      </c>
      <c r="B58" s="5">
        <f t="shared" si="1"/>
        <v>0.005261619409529378</v>
      </c>
      <c r="C58" s="5">
        <f t="shared" si="1"/>
        <v>0.08642286721680005</v>
      </c>
      <c r="D58" s="34">
        <f t="shared" si="2"/>
        <v>0.5735867023151426</v>
      </c>
      <c r="E58" s="5">
        <f t="shared" si="0"/>
        <v>0.7713659012131714</v>
      </c>
    </row>
    <row r="59" spans="1:5" ht="15">
      <c r="A59" s="13" t="s">
        <v>119</v>
      </c>
      <c r="B59" s="5">
        <f t="shared" si="1"/>
        <v>0.037841360032140905</v>
      </c>
      <c r="C59" s="5">
        <f t="shared" si="1"/>
        <v>1.325091178929253</v>
      </c>
      <c r="D59" s="43">
        <v>300</v>
      </c>
      <c r="E59" s="5">
        <f t="shared" si="0"/>
        <v>0.07713659012131714</v>
      </c>
    </row>
    <row r="60" spans="1:6" ht="15">
      <c r="A60" s="22" t="s">
        <v>118</v>
      </c>
      <c r="B60" s="26">
        <v>2.4073239674568705</v>
      </c>
      <c r="C60" s="26">
        <v>452.2333143516115</v>
      </c>
      <c r="D60" s="26">
        <v>662.2329211314341</v>
      </c>
      <c r="E60" s="26">
        <v>627.6090094237434</v>
      </c>
      <c r="F60" s="26"/>
    </row>
    <row r="61" spans="1:5" ht="15">
      <c r="A61" s="12"/>
      <c r="B61" s="12"/>
      <c r="C61" s="12"/>
      <c r="D61" s="12"/>
      <c r="E61" s="12"/>
    </row>
    <row r="62" spans="1:5" ht="15">
      <c r="A62" s="12"/>
      <c r="B62" s="12"/>
      <c r="C62" s="12"/>
      <c r="D62" s="12"/>
      <c r="E62" s="12"/>
    </row>
    <row r="63" spans="1:5" ht="15">
      <c r="A63" s="12"/>
      <c r="B63" s="12"/>
      <c r="C63" s="12"/>
      <c r="D63" s="12"/>
      <c r="E63" s="12"/>
    </row>
    <row r="64" spans="1:5" ht="15">
      <c r="A64" s="12"/>
      <c r="B64" s="12"/>
      <c r="C64" s="12"/>
      <c r="D64" s="12"/>
      <c r="E64" s="12"/>
    </row>
    <row r="65" spans="1:5" ht="15">
      <c r="A65" s="12"/>
      <c r="B65" s="12"/>
      <c r="C65" s="12"/>
      <c r="D65" s="12"/>
      <c r="E65" s="12"/>
    </row>
    <row r="66" spans="1:5" ht="15">
      <c r="A66" s="12"/>
      <c r="B66" s="12"/>
      <c r="C66" s="12"/>
      <c r="D66" s="12"/>
      <c r="E66" s="12"/>
    </row>
    <row r="67" spans="1:5" ht="15">
      <c r="A67" s="12"/>
      <c r="B67" s="12"/>
      <c r="C67" s="12"/>
      <c r="D67" s="12"/>
      <c r="E67" s="12"/>
    </row>
    <row r="68" spans="1:5" ht="15">
      <c r="A68" s="12"/>
      <c r="B68" s="12"/>
      <c r="C68" s="12"/>
      <c r="D68" s="12"/>
      <c r="E68" s="12"/>
    </row>
    <row r="69" spans="1:5" ht="15">
      <c r="A69" s="12"/>
      <c r="B69" s="12"/>
      <c r="C69" s="12"/>
      <c r="D69" s="12"/>
      <c r="E69" s="12"/>
    </row>
    <row r="70" spans="1:5" ht="15">
      <c r="A70" s="12"/>
      <c r="B70" s="12"/>
      <c r="C70" s="12"/>
      <c r="D70" s="12"/>
      <c r="E70" s="12"/>
    </row>
    <row r="71" spans="1:5" ht="15">
      <c r="A71" s="12"/>
      <c r="B71" s="12"/>
      <c r="C71" s="12"/>
      <c r="D71" s="12"/>
      <c r="E71" s="12"/>
    </row>
    <row r="72" spans="1:5" ht="15">
      <c r="A72" s="12"/>
      <c r="B72" s="12"/>
      <c r="C72" s="12"/>
      <c r="D72" s="12"/>
      <c r="E72" s="12"/>
    </row>
    <row r="73" spans="1:5" ht="15">
      <c r="A73" s="12"/>
      <c r="B73" s="12"/>
      <c r="C73" s="12"/>
      <c r="D73" s="12"/>
      <c r="E73" s="12"/>
    </row>
    <row r="74" spans="1:5" ht="15">
      <c r="A74" s="12"/>
      <c r="B74" s="12"/>
      <c r="C74" s="12"/>
      <c r="D74" s="12"/>
      <c r="E74" s="12"/>
    </row>
    <row r="75" spans="1:5" ht="15">
      <c r="A75" s="12"/>
      <c r="B75" s="12"/>
      <c r="C75" s="12"/>
      <c r="D75" s="12"/>
      <c r="E75" s="12"/>
    </row>
    <row r="76" spans="1:5" ht="15">
      <c r="A76" s="12"/>
      <c r="B76" s="12"/>
      <c r="C76" s="12"/>
      <c r="D76" s="12"/>
      <c r="E76" s="12"/>
    </row>
    <row r="77" spans="1:5" ht="15">
      <c r="A77" s="12"/>
      <c r="B77" s="12"/>
      <c r="C77" s="12"/>
      <c r="D77" s="12"/>
      <c r="E77" s="12"/>
    </row>
    <row r="78" spans="1:5" ht="15">
      <c r="A78" s="12"/>
      <c r="B78" s="12"/>
      <c r="C78" s="12"/>
      <c r="D78" s="12"/>
      <c r="E78" s="12"/>
    </row>
    <row r="79" spans="1:5" ht="15">
      <c r="A79" s="12"/>
      <c r="B79" s="12"/>
      <c r="C79" s="12"/>
      <c r="D79" s="12"/>
      <c r="E79" s="12"/>
    </row>
    <row r="80" spans="1:5" ht="15">
      <c r="A80" s="12"/>
      <c r="B80" s="12"/>
      <c r="C80" s="12"/>
      <c r="D80" s="12"/>
      <c r="E80" s="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88671875" defaultRowHeight="15"/>
  <cols>
    <col min="1" max="1" width="14.99609375" style="0" customWidth="1"/>
  </cols>
  <sheetData>
    <row r="1" spans="2:9" ht="15">
      <c r="B1" s="3" t="s">
        <v>25</v>
      </c>
      <c r="C1" s="3" t="s">
        <v>25</v>
      </c>
      <c r="D1" s="3" t="s">
        <v>25</v>
      </c>
      <c r="E1" s="3" t="s">
        <v>25</v>
      </c>
      <c r="F1" s="3" t="s">
        <v>25</v>
      </c>
      <c r="G1" s="3" t="s">
        <v>58</v>
      </c>
      <c r="H1" s="3" t="s">
        <v>58</v>
      </c>
      <c r="I1" s="3" t="s">
        <v>32</v>
      </c>
    </row>
    <row r="2" spans="1:9" ht="25.5">
      <c r="A2" s="19" t="s">
        <v>114</v>
      </c>
      <c r="B2" s="4" t="s">
        <v>2</v>
      </c>
      <c r="C2" s="4" t="s">
        <v>6</v>
      </c>
      <c r="D2" s="4" t="s">
        <v>12</v>
      </c>
      <c r="E2" s="4" t="s">
        <v>14</v>
      </c>
      <c r="F2" s="4" t="s">
        <v>22</v>
      </c>
      <c r="G2" s="4" t="s">
        <v>41</v>
      </c>
      <c r="H2" s="4" t="s">
        <v>122</v>
      </c>
      <c r="I2" s="6" t="s">
        <v>28</v>
      </c>
    </row>
    <row r="3" spans="1:11" ht="15">
      <c r="A3" s="13" t="s">
        <v>94</v>
      </c>
      <c r="B3" s="12">
        <v>-2</v>
      </c>
      <c r="C3" s="12">
        <v>-13</v>
      </c>
      <c r="D3" s="12">
        <v>-7</v>
      </c>
      <c r="E3" s="12">
        <v>0</v>
      </c>
      <c r="F3" s="12">
        <v>-2</v>
      </c>
      <c r="G3" s="12">
        <v>0</v>
      </c>
      <c r="H3" s="12">
        <v>-663</v>
      </c>
      <c r="I3" s="12">
        <v>0</v>
      </c>
      <c r="K3" s="13"/>
    </row>
    <row r="4" spans="1:11" ht="15">
      <c r="A4" s="13" t="s">
        <v>95</v>
      </c>
      <c r="B4" s="12">
        <v>-23</v>
      </c>
      <c r="C4" s="12">
        <v>-91</v>
      </c>
      <c r="D4" s="12">
        <v>-29</v>
      </c>
      <c r="E4" s="12">
        <v>-503</v>
      </c>
      <c r="F4" s="12">
        <v>-1012</v>
      </c>
      <c r="G4" s="12">
        <v>0</v>
      </c>
      <c r="H4" s="12">
        <v>-38</v>
      </c>
      <c r="I4" s="12">
        <v>0</v>
      </c>
      <c r="K4" s="13"/>
    </row>
    <row r="5" spans="1:11" ht="15">
      <c r="A5" s="13" t="s">
        <v>96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-914</v>
      </c>
      <c r="I5" s="12">
        <v>0</v>
      </c>
      <c r="K5" s="13"/>
    </row>
    <row r="6" spans="1:11" ht="15">
      <c r="A6" s="13" t="s">
        <v>98</v>
      </c>
      <c r="B6" s="12">
        <v>0</v>
      </c>
      <c r="C6" s="12">
        <v>0</v>
      </c>
      <c r="D6" s="12">
        <v>-1</v>
      </c>
      <c r="E6" s="12">
        <v>-50</v>
      </c>
      <c r="F6" s="12">
        <v>-96</v>
      </c>
      <c r="G6" s="12">
        <v>0</v>
      </c>
      <c r="H6" s="12">
        <v>-17</v>
      </c>
      <c r="I6" s="12">
        <v>0</v>
      </c>
      <c r="K6" s="13"/>
    </row>
    <row r="7" spans="1:11" ht="15">
      <c r="A7" s="13" t="s">
        <v>99</v>
      </c>
      <c r="B7" s="12">
        <v>-39</v>
      </c>
      <c r="C7" s="12">
        <v>0</v>
      </c>
      <c r="D7" s="12">
        <v>0</v>
      </c>
      <c r="E7" s="12">
        <v>-76</v>
      </c>
      <c r="F7" s="12">
        <v>-211</v>
      </c>
      <c r="G7" s="12">
        <v>0</v>
      </c>
      <c r="H7" s="12">
        <v>-27</v>
      </c>
      <c r="I7" s="12">
        <v>0</v>
      </c>
      <c r="K7" s="13"/>
    </row>
    <row r="8" spans="1:11" ht="15">
      <c r="A8" s="13" t="s">
        <v>100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K8" s="13"/>
    </row>
    <row r="9" spans="1:11" ht="15">
      <c r="A9" s="13" t="s">
        <v>102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-26</v>
      </c>
      <c r="H9" s="12">
        <v>-139</v>
      </c>
      <c r="I9" s="12">
        <v>0</v>
      </c>
      <c r="K9" s="13"/>
    </row>
    <row r="10" spans="1:11" ht="15">
      <c r="A10" s="13" t="s">
        <v>106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K10" s="13"/>
    </row>
    <row r="11" spans="1:11" ht="15">
      <c r="A11" s="13" t="s">
        <v>26</v>
      </c>
      <c r="B11" s="12">
        <v>-2</v>
      </c>
      <c r="C11" s="12">
        <v>0</v>
      </c>
      <c r="D11" s="12">
        <v>0</v>
      </c>
      <c r="E11" s="12">
        <v>0</v>
      </c>
      <c r="F11" s="12">
        <v>-20</v>
      </c>
      <c r="G11" s="12">
        <v>0</v>
      </c>
      <c r="H11" s="12">
        <v>0</v>
      </c>
      <c r="I11" s="12">
        <v>0</v>
      </c>
      <c r="K11" s="13"/>
    </row>
    <row r="12" spans="1:11" ht="15">
      <c r="A12" s="13" t="s">
        <v>111</v>
      </c>
      <c r="B12" s="12">
        <v>-614</v>
      </c>
      <c r="C12" s="12">
        <v>-804</v>
      </c>
      <c r="D12" s="12">
        <v>-114</v>
      </c>
      <c r="E12" s="12">
        <v>-530</v>
      </c>
      <c r="F12" s="12">
        <v>-386</v>
      </c>
      <c r="G12" s="12">
        <v>-14</v>
      </c>
      <c r="H12" s="12">
        <v>-701</v>
      </c>
      <c r="I12" s="12">
        <v>-724</v>
      </c>
      <c r="K12" s="13"/>
    </row>
    <row r="13" spans="1:9" ht="15">
      <c r="A13" s="13" t="s">
        <v>119</v>
      </c>
      <c r="B13" s="12">
        <v>680</v>
      </c>
      <c r="C13" s="12">
        <v>908</v>
      </c>
      <c r="D13" s="12">
        <v>151</v>
      </c>
      <c r="E13" s="12">
        <v>1159</v>
      </c>
      <c r="F13" s="12">
        <v>1727</v>
      </c>
      <c r="G13" s="12">
        <v>40</v>
      </c>
      <c r="H13" s="12">
        <v>2499</v>
      </c>
      <c r="I13" s="12">
        <v>724</v>
      </c>
    </row>
    <row r="14" spans="2:9" ht="15">
      <c r="B14" s="12"/>
      <c r="C14" s="12"/>
      <c r="D14" s="12"/>
      <c r="E14" s="12"/>
      <c r="F14" s="12"/>
      <c r="G14" s="12"/>
      <c r="H14" s="12"/>
      <c r="I14" s="12"/>
    </row>
    <row r="15" spans="1:9" ht="15">
      <c r="A15" s="36" t="s">
        <v>141</v>
      </c>
      <c r="B15" s="37">
        <v>8.83671854391981</v>
      </c>
      <c r="C15" s="37">
        <v>3.0321312414312382</v>
      </c>
      <c r="D15" s="37">
        <v>1.0329355737263006</v>
      </c>
      <c r="E15" s="37">
        <v>8.626375228084664</v>
      </c>
      <c r="F15" s="37">
        <v>9.876221069601579</v>
      </c>
      <c r="G15" s="37">
        <v>13.09963725124589</v>
      </c>
      <c r="H15" s="37">
        <v>9.590959341604226</v>
      </c>
      <c r="I15" s="37">
        <v>10.06929406669554</v>
      </c>
    </row>
    <row r="17" ht="15">
      <c r="A17" s="22" t="s">
        <v>142</v>
      </c>
    </row>
    <row r="18" spans="1:9" ht="15">
      <c r="A18" s="13" t="s">
        <v>94</v>
      </c>
      <c r="B18" s="14">
        <f aca="true" t="shared" si="0" ref="B18:I21">B$15*B3/100</f>
        <v>-0.1767343708783962</v>
      </c>
      <c r="C18" s="14">
        <f t="shared" si="0"/>
        <v>-0.394177061386061</v>
      </c>
      <c r="D18" s="14">
        <f t="shared" si="0"/>
        <v>-0.07230549016084105</v>
      </c>
      <c r="E18" s="14">
        <f t="shared" si="0"/>
        <v>0</v>
      </c>
      <c r="F18" s="14">
        <f t="shared" si="0"/>
        <v>-0.19752442139203158</v>
      </c>
      <c r="G18" s="14">
        <f t="shared" si="0"/>
        <v>0</v>
      </c>
      <c r="H18" s="14">
        <f t="shared" si="0"/>
        <v>-63.58806043483602</v>
      </c>
      <c r="I18" s="14">
        <f t="shared" si="0"/>
        <v>0</v>
      </c>
    </row>
    <row r="19" spans="1:9" ht="15">
      <c r="A19" s="13" t="s">
        <v>95</v>
      </c>
      <c r="B19" s="14">
        <f t="shared" si="0"/>
        <v>-2.0324452651015563</v>
      </c>
      <c r="C19" s="14">
        <f t="shared" si="0"/>
        <v>-2.759239429702427</v>
      </c>
      <c r="D19" s="14">
        <f t="shared" si="0"/>
        <v>-0.29955131638062715</v>
      </c>
      <c r="E19" s="14">
        <f t="shared" si="0"/>
        <v>-43.39066739726586</v>
      </c>
      <c r="F19" s="14">
        <f t="shared" si="0"/>
        <v>-99.94735722436798</v>
      </c>
      <c r="G19" s="14">
        <f t="shared" si="0"/>
        <v>0</v>
      </c>
      <c r="H19" s="14">
        <f t="shared" si="0"/>
        <v>-3.6445645498096058</v>
      </c>
      <c r="I19" s="14">
        <f t="shared" si="0"/>
        <v>0</v>
      </c>
    </row>
    <row r="20" spans="1:9" ht="15">
      <c r="A20" s="13" t="s">
        <v>96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  <c r="H20" s="14">
        <f t="shared" si="0"/>
        <v>-87.66136838226262</v>
      </c>
      <c r="I20" s="14">
        <f t="shared" si="0"/>
        <v>0</v>
      </c>
    </row>
    <row r="21" spans="1:9" ht="15">
      <c r="A21" s="13" t="s">
        <v>98</v>
      </c>
      <c r="B21" s="14">
        <f t="shared" si="0"/>
        <v>0</v>
      </c>
      <c r="C21" s="14">
        <f t="shared" si="0"/>
        <v>0</v>
      </c>
      <c r="D21" s="14">
        <f t="shared" si="0"/>
        <v>-0.010329355737263006</v>
      </c>
      <c r="E21" s="14">
        <f t="shared" si="0"/>
        <v>-4.313187614042332</v>
      </c>
      <c r="F21" s="14">
        <f t="shared" si="0"/>
        <v>-9.481172226817517</v>
      </c>
      <c r="G21" s="14">
        <f t="shared" si="0"/>
        <v>0</v>
      </c>
      <c r="H21" s="14">
        <f t="shared" si="0"/>
        <v>-1.6304630880727182</v>
      </c>
      <c r="I21" s="14">
        <f t="shared" si="0"/>
        <v>0</v>
      </c>
    </row>
    <row r="22" spans="1:9" ht="15">
      <c r="A22" s="13" t="s">
        <v>99</v>
      </c>
      <c r="B22" s="14">
        <f>B$15*B7/100</f>
        <v>-3.4463202321287256</v>
      </c>
      <c r="C22" s="14">
        <f aca="true" t="shared" si="1" ref="C22:I22">C$15*C7/100</f>
        <v>0</v>
      </c>
      <c r="D22" s="14">
        <f t="shared" si="1"/>
        <v>0</v>
      </c>
      <c r="E22" s="14">
        <f t="shared" si="1"/>
        <v>-6.5560451733443434</v>
      </c>
      <c r="F22" s="14">
        <f t="shared" si="1"/>
        <v>-20.838826456859334</v>
      </c>
      <c r="G22" s="14">
        <f t="shared" si="1"/>
        <v>0</v>
      </c>
      <c r="H22" s="14">
        <f t="shared" si="1"/>
        <v>-2.5895590222331406</v>
      </c>
      <c r="I22" s="14">
        <f t="shared" si="1"/>
        <v>0</v>
      </c>
    </row>
    <row r="23" spans="1:9" ht="15">
      <c r="A23" s="13" t="s">
        <v>100</v>
      </c>
      <c r="B23" s="14">
        <f aca="true" t="shared" si="2" ref="B23:I27">B$15*B8/100</f>
        <v>0</v>
      </c>
      <c r="C23" s="14">
        <f t="shared" si="2"/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</row>
    <row r="24" spans="1:9" ht="15">
      <c r="A24" s="13" t="s">
        <v>102</v>
      </c>
      <c r="B24" s="14">
        <f t="shared" si="2"/>
        <v>0</v>
      </c>
      <c r="C24" s="14">
        <f t="shared" si="2"/>
        <v>0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14">
        <f t="shared" si="2"/>
        <v>-3.4059056853239316</v>
      </c>
      <c r="H24" s="14">
        <f t="shared" si="2"/>
        <v>-13.331433484829875</v>
      </c>
      <c r="I24" s="14">
        <f t="shared" si="2"/>
        <v>0</v>
      </c>
    </row>
    <row r="25" spans="1:9" ht="15">
      <c r="A25" s="13" t="s">
        <v>106</v>
      </c>
      <c r="B25" s="14">
        <f t="shared" si="2"/>
        <v>0</v>
      </c>
      <c r="C25" s="14">
        <f t="shared" si="2"/>
        <v>0</v>
      </c>
      <c r="D25" s="14">
        <f t="shared" si="2"/>
        <v>0</v>
      </c>
      <c r="E25" s="14">
        <f t="shared" si="2"/>
        <v>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4">
        <f t="shared" si="2"/>
        <v>0</v>
      </c>
    </row>
    <row r="26" spans="1:9" ht="15">
      <c r="A26" s="13" t="s">
        <v>26</v>
      </c>
      <c r="B26" s="14">
        <f t="shared" si="2"/>
        <v>-0.1767343708783962</v>
      </c>
      <c r="C26" s="14">
        <f t="shared" si="2"/>
        <v>0</v>
      </c>
      <c r="D26" s="14">
        <f t="shared" si="2"/>
        <v>0</v>
      </c>
      <c r="E26" s="14">
        <f t="shared" si="2"/>
        <v>0</v>
      </c>
      <c r="F26" s="14">
        <f t="shared" si="2"/>
        <v>-1.9752442139203157</v>
      </c>
      <c r="G26" s="14">
        <f t="shared" si="2"/>
        <v>0</v>
      </c>
      <c r="H26" s="14">
        <f t="shared" si="2"/>
        <v>0</v>
      </c>
      <c r="I26" s="14">
        <f t="shared" si="2"/>
        <v>0</v>
      </c>
    </row>
    <row r="27" spans="1:9" ht="15">
      <c r="A27" s="13" t="s">
        <v>111</v>
      </c>
      <c r="B27" s="14">
        <f t="shared" si="2"/>
        <v>-54.25745185966763</v>
      </c>
      <c r="C27" s="14">
        <f t="shared" si="2"/>
        <v>-24.378335181107154</v>
      </c>
      <c r="D27" s="14">
        <f t="shared" si="2"/>
        <v>-1.1775465540479828</v>
      </c>
      <c r="E27" s="14">
        <f t="shared" si="2"/>
        <v>-45.71978870884872</v>
      </c>
      <c r="F27" s="14">
        <f t="shared" si="2"/>
        <v>-38.1222133286621</v>
      </c>
      <c r="G27" s="14">
        <f t="shared" si="2"/>
        <v>-1.8339492151744243</v>
      </c>
      <c r="H27" s="14">
        <f t="shared" si="2"/>
        <v>-67.23262498464561</v>
      </c>
      <c r="I27" s="14">
        <f t="shared" si="2"/>
        <v>-72.90168904287572</v>
      </c>
    </row>
    <row r="28" spans="1:9" ht="15">
      <c r="A28" s="13" t="s">
        <v>119</v>
      </c>
      <c r="B28" s="14">
        <f>-SUM(B18:B27)</f>
        <v>60.08968609865471</v>
      </c>
      <c r="C28" s="14">
        <f aca="true" t="shared" si="3" ref="C28:I28">-SUM(C18:C27)</f>
        <v>27.531751672195643</v>
      </c>
      <c r="D28" s="14">
        <f t="shared" si="3"/>
        <v>1.559732716326714</v>
      </c>
      <c r="E28" s="14">
        <f t="shared" si="3"/>
        <v>99.97968889350125</v>
      </c>
      <c r="F28" s="14">
        <f t="shared" si="3"/>
        <v>170.56233787201927</v>
      </c>
      <c r="G28" s="14">
        <f t="shared" si="3"/>
        <v>5.239854900498356</v>
      </c>
      <c r="H28" s="14">
        <f t="shared" si="3"/>
        <v>239.67807394668964</v>
      </c>
      <c r="I28" s="14">
        <f t="shared" si="3"/>
        <v>72.90168904287572</v>
      </c>
    </row>
    <row r="29" spans="2:9" ht="15">
      <c r="B29" s="14"/>
      <c r="C29" s="14"/>
      <c r="D29" s="14"/>
      <c r="E29" s="14"/>
      <c r="F29" s="14"/>
      <c r="G29" s="14"/>
      <c r="H29" s="14"/>
      <c r="I29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m300459</dc:creator>
  <cp:keywords/>
  <dc:description/>
  <cp:lastModifiedBy>Neal Joicey</cp:lastModifiedBy>
  <cp:lastPrinted>2014-04-02T16:10:38Z</cp:lastPrinted>
  <dcterms:created xsi:type="dcterms:W3CDTF">2013-03-25T10:29:32Z</dcterms:created>
  <dcterms:modified xsi:type="dcterms:W3CDTF">2015-05-14T10:35:32Z</dcterms:modified>
  <cp:category/>
  <cp:version/>
  <cp:contentType/>
  <cp:contentStatus/>
</cp:coreProperties>
</file>